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8955" activeTab="4"/>
  </bookViews>
  <sheets>
    <sheet name="income" sheetId="1" r:id="rId1"/>
    <sheet name="equity" sheetId="2" r:id="rId2"/>
    <sheet name="bsheet" sheetId="3" r:id="rId3"/>
    <sheet name="c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<sst xmlns="http://schemas.openxmlformats.org/spreadsheetml/2006/main" count="388" uniqueCount="278">
  <si>
    <t>UPA CORPORATION BERHAD (384490-P)</t>
  </si>
  <si>
    <t>Share</t>
  </si>
  <si>
    <t>capital</t>
  </si>
  <si>
    <t>Retained</t>
  </si>
  <si>
    <t>profits</t>
  </si>
  <si>
    <t>Total</t>
  </si>
  <si>
    <t>RM'000</t>
  </si>
  <si>
    <t>premium</t>
  </si>
  <si>
    <t>Revaluation</t>
  </si>
  <si>
    <t>reserve</t>
  </si>
  <si>
    <t>RM '000</t>
  </si>
  <si>
    <t>Property, plant and equipment</t>
  </si>
  <si>
    <t>Inventories</t>
  </si>
  <si>
    <t>Segment information</t>
  </si>
  <si>
    <t>Segment information is presented in respect of the Group's business segment.</t>
  </si>
  <si>
    <t>Revenue</t>
  </si>
  <si>
    <t>Debt and equity securities</t>
  </si>
  <si>
    <t>Review of performance</t>
  </si>
  <si>
    <t>Variation of results against the preceding quarter</t>
  </si>
  <si>
    <t>Current</t>
  </si>
  <si>
    <t>Non-current</t>
  </si>
  <si>
    <t>Off Balance Sheet financial instruments</t>
  </si>
  <si>
    <t>Material litigation</t>
  </si>
  <si>
    <t>Taxation</t>
  </si>
  <si>
    <t>Investment in associates</t>
  </si>
  <si>
    <t>Investment property</t>
  </si>
  <si>
    <t>Current assets</t>
  </si>
  <si>
    <t>Trade and other receivables</t>
  </si>
  <si>
    <t>Cash and cash equivalents</t>
  </si>
  <si>
    <t>Current liabilities</t>
  </si>
  <si>
    <t>Trade and other payables</t>
  </si>
  <si>
    <t>Borrowings (secured)</t>
  </si>
  <si>
    <t>Share capital</t>
  </si>
  <si>
    <t xml:space="preserve">Long term and deferred liabilities </t>
  </si>
  <si>
    <t>Deferred taxation</t>
  </si>
  <si>
    <t>Tax expense</t>
  </si>
  <si>
    <t>Profit after tax</t>
  </si>
  <si>
    <t>Net profit for the period</t>
  </si>
  <si>
    <t>Basic earnings per ordinary share (sen)</t>
  </si>
  <si>
    <t xml:space="preserve">The Condensed Consolidated Income statements should be read in conjunction with the </t>
  </si>
  <si>
    <t>Net change in Cash and Cash Equivalents</t>
  </si>
  <si>
    <t>Dividends paid</t>
  </si>
  <si>
    <t>Sale of Investments and/or Properties</t>
  </si>
  <si>
    <t>Corporate proposals</t>
  </si>
  <si>
    <t>Group Borrowings and Debt Securities</t>
  </si>
  <si>
    <t>Changes in composition of the Group</t>
  </si>
  <si>
    <t>Seasonal or cyclical factors</t>
  </si>
  <si>
    <t>Changes in contingent liabilities</t>
  </si>
  <si>
    <t>Audit qualifications</t>
  </si>
  <si>
    <t>There were no audit qualifications in the annual financial statements for the year ended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</si>
  <si>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</si>
  <si>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</si>
  <si>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</si>
  <si>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</si>
  <si>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Material events subsequent to the end of the period reported</t>
  </si>
  <si>
    <t>Earnings per share</t>
  </si>
  <si>
    <t>Profit forecast</t>
  </si>
  <si>
    <t>segment is not.</t>
  </si>
  <si>
    <t>Inter segment pricing is based on negotiated terms.</t>
  </si>
  <si>
    <t>There were no material events subsequent to the current financial quarter ended</t>
  </si>
  <si>
    <t>affect the results of the operations of the Group.</t>
  </si>
  <si>
    <t>Purchase or Sale of Quoted Securities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</si>
  <si>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</si>
  <si>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</si>
  <si>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</si>
  <si>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Non-distributable</t>
  </si>
  <si>
    <t>Distributable</t>
  </si>
  <si>
    <t>Cash flows from financing activities</t>
  </si>
  <si>
    <t>Cash flows from operating activities</t>
  </si>
  <si>
    <t xml:space="preserve">Borrowings </t>
  </si>
  <si>
    <t>Basis of preparation</t>
  </si>
  <si>
    <t>Current Quarter</t>
  </si>
  <si>
    <t>There were no sale of investments or properties for the current financial quarter and year todate.</t>
  </si>
  <si>
    <t>There were no purchase or sale of quoted securities for the current financial quarter and</t>
  </si>
  <si>
    <t>The interim financial report is unaudited and has been prepared in compliance with</t>
  </si>
  <si>
    <t xml:space="preserve">The interim financial report should be read in conjunction with the audited financial </t>
  </si>
  <si>
    <t>ESOS</t>
  </si>
  <si>
    <t xml:space="preserve">There are no outstanding corporate proposals that have not been completed as at the date of </t>
  </si>
  <si>
    <t>this report.</t>
  </si>
  <si>
    <t xml:space="preserve">Barring any unforeseen circumstances, the operating performance of the Group is </t>
  </si>
  <si>
    <t xml:space="preserve"> </t>
  </si>
  <si>
    <t>Diluted earnings per ordinary share (sen)</t>
  </si>
  <si>
    <t>Cash flows from investing activities</t>
  </si>
  <si>
    <t>USD</t>
  </si>
  <si>
    <t>EUR</t>
  </si>
  <si>
    <t>JPY</t>
  </si>
  <si>
    <t>Rate</t>
  </si>
  <si>
    <t>Weighted average number of ordinary shares</t>
  </si>
  <si>
    <t>Effect of allotment of shares pursuant to ESOS</t>
  </si>
  <si>
    <t>3 months ended</t>
  </si>
  <si>
    <t xml:space="preserve">RM </t>
  </si>
  <si>
    <t>Not applicable.</t>
  </si>
  <si>
    <t>Deferred tax asset</t>
  </si>
  <si>
    <t>Tax recoverable</t>
  </si>
  <si>
    <t>Provision for taxation</t>
  </si>
  <si>
    <t>The calculation of basic earnings per share is based on the net profit attributable</t>
  </si>
  <si>
    <t>to ordinary shareholders and the weighted average number of ordinary shares</t>
  </si>
  <si>
    <t>in issue :</t>
  </si>
  <si>
    <t>The calculation of diluted earnings per share is based on the net profit attributable</t>
  </si>
  <si>
    <t>Effect of share options</t>
  </si>
  <si>
    <t>Weighted average number of shares (diluted)</t>
  </si>
  <si>
    <t>Weighted average number of shares as above</t>
  </si>
  <si>
    <t xml:space="preserve">  </t>
  </si>
  <si>
    <t>Page 2</t>
  </si>
  <si>
    <t>Page 3</t>
  </si>
  <si>
    <t>Page 5</t>
  </si>
  <si>
    <t>Page 6</t>
  </si>
  <si>
    <t>Page 7</t>
  </si>
  <si>
    <t>Page 8</t>
  </si>
  <si>
    <t>Page 9</t>
  </si>
  <si>
    <t>Page 10</t>
  </si>
  <si>
    <t>Page 4</t>
  </si>
  <si>
    <t>The Group does not have any financial instrument with off balance sheet risk</t>
  </si>
  <si>
    <t>currencies in relation to the Group's sales and purchases.</t>
  </si>
  <si>
    <t>Forward foreign exchange contracts are entered into with licensed banks</t>
  </si>
  <si>
    <t>to hedge certain portions of the Group's sales and purchases. All the foreign</t>
  </si>
  <si>
    <t>exchange contracts mature within 12 months and any gain or loss on</t>
  </si>
  <si>
    <t>foreign exchange contracts are dealt with in the income statement.</t>
  </si>
  <si>
    <t>Unaudited Condensed consolidated income statements</t>
  </si>
  <si>
    <t>Unaudited Condensed Consolidated Balance Sheet</t>
  </si>
  <si>
    <t>Unaudited Condensed Consolidated Statement of Changes in Equity</t>
  </si>
  <si>
    <t>Unaudited Condensed Consolidated Cash Flow Statements</t>
  </si>
  <si>
    <t>Net asset per share (RM)</t>
  </si>
  <si>
    <t>FRS 134, Interim Financial Reporting and paragraph 9.22 of the Listing Requirements</t>
  </si>
  <si>
    <t>of Bursa Malaysia Securities Berhad.</t>
  </si>
  <si>
    <t>These explanatory notes attached to the interim financial statements provide an</t>
  </si>
  <si>
    <t xml:space="preserve">explanation of events and transactions that are significant to an understanding of the </t>
  </si>
  <si>
    <t>changes in the financial position and performance of the Group since the year ended</t>
  </si>
  <si>
    <t xml:space="preserve">Notes to the interim financial report </t>
  </si>
  <si>
    <t>Changes in Accounting Policies</t>
  </si>
  <si>
    <t>The significant accounting policies adopted are consistent with those of the audited</t>
  </si>
  <si>
    <t>Page 11</t>
  </si>
  <si>
    <t>Commentary on Prospects</t>
  </si>
  <si>
    <t>Attributable to :</t>
  </si>
  <si>
    <t>Equity shareholders of the parent</t>
  </si>
  <si>
    <t>Minority interest</t>
  </si>
  <si>
    <t xml:space="preserve">Earnings per share attributable to </t>
  </si>
  <si>
    <t>equity holders of the parent :</t>
  </si>
  <si>
    <t>Prepaid lease payment</t>
  </si>
  <si>
    <t>Total equity</t>
  </si>
  <si>
    <t>Equity attributable to equity holders</t>
  </si>
  <si>
    <t>of the parent :</t>
  </si>
  <si>
    <t>Share premium</t>
  </si>
  <si>
    <t>Retained profit</t>
  </si>
  <si>
    <t>Minority</t>
  </si>
  <si>
    <t>Interest</t>
  </si>
  <si>
    <t>Equity</t>
  </si>
  <si>
    <t>Attributable to equity holders of the parent</t>
  </si>
  <si>
    <t>Property/</t>
  </si>
  <si>
    <t>Investment</t>
  </si>
  <si>
    <t>Elimination</t>
  </si>
  <si>
    <t>Consolidated</t>
  </si>
  <si>
    <t>Inter-segment</t>
  </si>
  <si>
    <t>Total Revenue</t>
  </si>
  <si>
    <t>Operating Profit</t>
  </si>
  <si>
    <t>External</t>
  </si>
  <si>
    <t>Total Assets</t>
  </si>
  <si>
    <t>Capital and Reserves</t>
  </si>
  <si>
    <t>Total Equity and Liabilities</t>
  </si>
  <si>
    <t>Total Liabilities</t>
  </si>
  <si>
    <t>Non-Current Assets</t>
  </si>
  <si>
    <t xml:space="preserve">Income tax </t>
  </si>
  <si>
    <t xml:space="preserve">Deferred tax </t>
  </si>
  <si>
    <t>Finance costs</t>
  </si>
  <si>
    <t>Interest income</t>
  </si>
  <si>
    <t>Operating profit</t>
  </si>
  <si>
    <t>Page 1</t>
  </si>
  <si>
    <t>Cost of Sales</t>
  </si>
  <si>
    <t>Gross Profit</t>
  </si>
  <si>
    <t>following foreign currencies :</t>
  </si>
  <si>
    <t>Trading</t>
  </si>
  <si>
    <t>Manufacturing</t>
  </si>
  <si>
    <t>Capital commitments oustanding not provided for in the interim financial report</t>
  </si>
  <si>
    <t>Authorised and contracted for :</t>
  </si>
  <si>
    <t>(A) Basic earnings per share</t>
  </si>
  <si>
    <t>(B) Diluted earnings per ordinary share</t>
  </si>
  <si>
    <t>Distribution expenses</t>
  </si>
  <si>
    <t>Administration expenses</t>
  </si>
  <si>
    <t>Cash and Cash Equivalents at 1 January</t>
  </si>
  <si>
    <t>Dividends proposed</t>
  </si>
  <si>
    <t>Other operating expenses</t>
  </si>
  <si>
    <t>Profit/(loss) before tax</t>
  </si>
  <si>
    <t>At 1 January 2007</t>
  </si>
  <si>
    <t>Depreciation and amortisation of prepaid lease payment</t>
  </si>
  <si>
    <t>There were no unusual items that have a material effect on the assets, liabilities, equity,</t>
  </si>
  <si>
    <t>net income or cashflow for the current quarter and financial year todate.</t>
  </si>
  <si>
    <t>Manufacturing segment is subject to seasonal and cyclical factors while trading</t>
  </si>
  <si>
    <t>There are no changes in the composition of the Group for the current financial quarter.</t>
  </si>
  <si>
    <t>the date of this report.</t>
  </si>
  <si>
    <t>The Group's effective tax rate is lower than the statutory tax rate due to tax incentives.</t>
  </si>
  <si>
    <t>N/A</t>
  </si>
  <si>
    <t xml:space="preserve">The breakdown is as follows : </t>
  </si>
  <si>
    <t>Subsidiaries</t>
  </si>
  <si>
    <t xml:space="preserve">facilities granted to subsidiaries and associates amounted to RM 116,767,000 as at </t>
  </si>
  <si>
    <t>31 Dec 2007</t>
  </si>
  <si>
    <t>Share of profit/(loss) of associates</t>
  </si>
  <si>
    <t>31.12.07</t>
  </si>
  <si>
    <t>Other operating income</t>
  </si>
  <si>
    <t>There were no issuance of shares during the quarter.</t>
  </si>
  <si>
    <t>The company did not pay any dividends during the quarter.</t>
  </si>
  <si>
    <t>The amount of corporate guarantee issued to a financial institution is in direct proportion to</t>
  </si>
  <si>
    <t>The Board of Directors is recommending for shareholders' approval at the forthcoming</t>
  </si>
  <si>
    <t>Annual General Meeting, a first and final dividend of 10 sen per share, less tax,</t>
  </si>
  <si>
    <t>for the financial year ended 31 December 2007.</t>
  </si>
  <si>
    <t>The date of the Annual General Meeting and book closure for dividend entitlement</t>
  </si>
  <si>
    <t>will be announced in due course.</t>
  </si>
  <si>
    <t xml:space="preserve">Associate </t>
  </si>
  <si>
    <t xml:space="preserve">the equity held by the Company in an associate ie. 35%. </t>
  </si>
  <si>
    <t>Cumulative</t>
  </si>
  <si>
    <t>Issued ordinary shares at beginning of the year</t>
  </si>
  <si>
    <t>For the period ended 31 March 2008</t>
  </si>
  <si>
    <t>Period ended 31 March</t>
  </si>
  <si>
    <t>Annual Financial Statements for the year ended 31 December 2007.</t>
  </si>
  <si>
    <t>At 31 March 2008</t>
  </si>
  <si>
    <t>31 March 2008</t>
  </si>
  <si>
    <t>31 March 2007</t>
  </si>
  <si>
    <t>Cash and Cash Equivalents at 31 March</t>
  </si>
  <si>
    <t>Provisions</t>
  </si>
  <si>
    <t>31 Mar 2008</t>
  </si>
  <si>
    <t>statements of the Group for the year ended 31 December 2007.</t>
  </si>
  <si>
    <t>31 December 2007.</t>
  </si>
  <si>
    <t>NIL</t>
  </si>
  <si>
    <t>31 March 2008 up to the date of this report, which is likely to substantially</t>
  </si>
  <si>
    <t>compared to RM 24.0 million in the corresponding quarter of the previous year.</t>
  </si>
  <si>
    <t xml:space="preserve">The Group's turnover for the first quarter ended 31 March 2008 was RM 29.5 million </t>
  </si>
  <si>
    <t>compared to profit before tax of RM 2.9 million in the corresponding quarter of the previous year.</t>
  </si>
  <si>
    <t>compared to RM 3.3 million in the immediate preceding quarter. (Quarter 4 of FY 2007)</t>
  </si>
  <si>
    <t>expected to be satisfactory for the rest of the financial year.</t>
  </si>
  <si>
    <t>31 Mar 2007</t>
  </si>
  <si>
    <t>31.03.08</t>
  </si>
  <si>
    <t>Trust receipts-secured</t>
  </si>
  <si>
    <t>Bankers acceptance-secured</t>
  </si>
  <si>
    <t>Finance lease liabilities-secured</t>
  </si>
  <si>
    <t>Fixed rate term loan-secured</t>
  </si>
  <si>
    <t>as at 23 May 2008, apart from outstanding forward contracts on foreign</t>
  </si>
  <si>
    <t>Quarter ended 31 March</t>
  </si>
  <si>
    <t>As at the end of the reporting quarter, the status of the share buy-back is as follows :</t>
  </si>
  <si>
    <t>Description of shares purchased</t>
  </si>
  <si>
    <t>Total number of shares purchased</t>
  </si>
  <si>
    <t>Total number of shares cancelled</t>
  </si>
  <si>
    <t>Total number of shares held as treasury shares</t>
  </si>
  <si>
    <t>Total number of treasury shares resold</t>
  </si>
  <si>
    <t>Ordinary share of RM 1.00 each</t>
  </si>
  <si>
    <t>FY2008</t>
  </si>
  <si>
    <t>Year todate</t>
  </si>
  <si>
    <t>Accumulated</t>
  </si>
  <si>
    <t>option scheme (ESOS) had expired on 17 July 2007.</t>
  </si>
  <si>
    <t xml:space="preserve">There is no dilution of earnings per share for FY2008 as the company's employee share </t>
  </si>
  <si>
    <t>financial statements for the year ended 31 December 2007, except for the adoption</t>
  </si>
  <si>
    <t>of the following applicable revised Financial Reporting Standards (FRS)</t>
  </si>
  <si>
    <t>effective for financial year beginning 1 January 2008 :</t>
  </si>
  <si>
    <t>FRS 107</t>
  </si>
  <si>
    <t>FRS 112</t>
  </si>
  <si>
    <t>FRS 118</t>
  </si>
  <si>
    <t>FRS 137</t>
  </si>
  <si>
    <t>on the interim financial statements of the Group.</t>
  </si>
  <si>
    <t>The adoption of the above revised FRSs does not have any significant financial impact</t>
  </si>
  <si>
    <t>Cash Flow statements</t>
  </si>
  <si>
    <t>Income Taxes</t>
  </si>
  <si>
    <t>Provisions, Contingent Liabilities and Contingent Assets</t>
  </si>
  <si>
    <t>Included in short-term borrowings are trust receipt denominated in the</t>
  </si>
  <si>
    <t>The company purchased 82,100 of its own shares during the quarter under review.</t>
  </si>
  <si>
    <t>Treasury shares</t>
  </si>
  <si>
    <t>During the quarter under review, all shares purchased by the Company were retained</t>
  </si>
  <si>
    <t xml:space="preserve">as treasury shares. As at 31 March 2008, a total of 82,100 shares were purchased </t>
  </si>
  <si>
    <t>with a total cost of RM 114,923. None of the shares purchased were resold or cancelled</t>
  </si>
  <si>
    <t>during the quarter under review.</t>
  </si>
  <si>
    <t>Treasury</t>
  </si>
  <si>
    <t>Shares</t>
  </si>
  <si>
    <t>At 1 January 2008</t>
  </si>
  <si>
    <t>Buy-back of shares</t>
  </si>
  <si>
    <t>At 31 March 2007</t>
  </si>
  <si>
    <t xml:space="preserve">There is no valuation of property, plant and equipment as the Group does not adopt a </t>
  </si>
  <si>
    <t>revaluation policy on property, plant and equipment.</t>
  </si>
  <si>
    <t>The Group's profit before taxation for the first quarter ended 31 March 2008 was RM 4.4 million</t>
  </si>
  <si>
    <t>For the quarter under review, the Group recorded a profit before tax of RM 4.4 million</t>
  </si>
  <si>
    <t>financial year todate nor any profit or loss arising thereon, except for the buyback of</t>
  </si>
  <si>
    <t>the Company's shares.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</si>
</sst>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#,##0.0000"/>
    <numFmt numFmtId="179" formatCode="#,##0.000"/>
    <numFmt numFmtId="180" formatCode="#,##0.0"/>
    <numFmt numFmtId="181" formatCode="_(* #,##0.0_);_(* \(#,##0.0\);_(* &quot;-&quot;??_);_(@_)"/>
    <numFmt numFmtId="182" formatCode="_(* #,##0_);_(* \(#,##0\);_(* &quot;-&quot;??_);_(@_)"/>
    <numFmt numFmtId="183" formatCode="0.0000"/>
    <numFmt numFmtId="184" formatCode="0.00000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left"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78" fontId="0" fillId="0" borderId="0" xfId="0" applyNumberFormat="1" applyFont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24" borderId="0" xfId="0" applyNumberFormat="1" applyFill="1" applyAlignment="1">
      <alignment/>
    </xf>
    <xf numFmtId="3" fontId="0" fillId="24" borderId="0" xfId="0" applyNumberFormat="1" applyFont="1" applyFill="1" applyAlignment="1">
      <alignment/>
    </xf>
    <xf numFmtId="3" fontId="0" fillId="24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15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16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182" fontId="1" fillId="0" borderId="0" xfId="42" applyNumberFormat="1" applyFont="1" applyAlignment="1">
      <alignment horizontal="left"/>
    </xf>
    <xf numFmtId="182" fontId="1" fillId="0" borderId="0" xfId="42" applyNumberFormat="1" applyFont="1" applyAlignment="1" quotePrefix="1">
      <alignment/>
    </xf>
    <xf numFmtId="182" fontId="0" fillId="0" borderId="0" xfId="42" applyNumberFormat="1" applyFont="1" applyAlignment="1">
      <alignment/>
    </xf>
    <xf numFmtId="182" fontId="0" fillId="0" borderId="0" xfId="42" applyNumberFormat="1" applyFont="1" applyAlignment="1">
      <alignment horizontal="right"/>
    </xf>
    <xf numFmtId="182" fontId="1" fillId="0" borderId="0" xfId="42" applyNumberFormat="1" applyFont="1" applyAlignment="1">
      <alignment horizontal="right"/>
    </xf>
    <xf numFmtId="182" fontId="1" fillId="0" borderId="0" xfId="42" applyNumberFormat="1" applyFont="1" applyAlignment="1">
      <alignment horizontal="center"/>
    </xf>
    <xf numFmtId="182" fontId="1" fillId="0" borderId="0" xfId="42" applyNumberFormat="1" applyFont="1" applyAlignment="1">
      <alignment/>
    </xf>
    <xf numFmtId="182" fontId="0" fillId="0" borderId="0" xfId="42" applyNumberFormat="1" applyFont="1" applyAlignment="1">
      <alignment/>
    </xf>
    <xf numFmtId="182" fontId="0" fillId="0" borderId="0" xfId="42" applyNumberFormat="1" applyFont="1" applyAlignment="1">
      <alignment horizontal="center"/>
    </xf>
    <xf numFmtId="182" fontId="0" fillId="0" borderId="10" xfId="42" applyNumberFormat="1" applyFont="1" applyBorder="1" applyAlignment="1">
      <alignment/>
    </xf>
    <xf numFmtId="182" fontId="0" fillId="0" borderId="0" xfId="42" applyNumberFormat="1" applyBorder="1" applyAlignment="1">
      <alignment/>
    </xf>
    <xf numFmtId="15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2" fontId="4" fillId="0" borderId="0" xfId="42" applyNumberFormat="1" applyFont="1" applyAlignment="1">
      <alignment horizontal="center"/>
    </xf>
    <xf numFmtId="182" fontId="4" fillId="0" borderId="0" xfId="42" applyNumberFormat="1" applyFont="1" applyAlignment="1">
      <alignment horizontal="right"/>
    </xf>
    <xf numFmtId="182" fontId="0" fillId="0" borderId="11" xfId="42" applyNumberFormat="1" applyFont="1" applyBorder="1" applyAlignment="1">
      <alignment/>
    </xf>
    <xf numFmtId="16" fontId="1" fillId="0" borderId="0" xfId="0" applyNumberFormat="1" applyFont="1" applyAlignment="1" quotePrefix="1">
      <alignment horizontal="right"/>
    </xf>
    <xf numFmtId="16" fontId="1" fillId="0" borderId="0" xfId="0" applyNumberFormat="1" applyFont="1" applyAlignment="1">
      <alignment horizontal="right"/>
    </xf>
    <xf numFmtId="182" fontId="1" fillId="0" borderId="0" xfId="42" applyNumberFormat="1" applyFont="1" applyAlignment="1" quotePrefix="1">
      <alignment horizontal="right"/>
    </xf>
    <xf numFmtId="182" fontId="0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24" borderId="0" xfId="0" applyFill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82" fontId="0" fillId="25" borderId="0" xfId="42" applyNumberFormat="1" applyFont="1" applyFill="1" applyAlignment="1">
      <alignment/>
    </xf>
    <xf numFmtId="182" fontId="0" fillId="25" borderId="0" xfId="42" applyNumberFormat="1" applyFont="1" applyFill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0" fillId="24" borderId="12" xfId="0" applyNumberFormat="1" applyFill="1" applyBorder="1" applyAlignment="1">
      <alignment/>
    </xf>
    <xf numFmtId="3" fontId="0" fillId="24" borderId="12" xfId="0" applyNumberFormat="1" applyFill="1" applyBorder="1" applyAlignment="1">
      <alignment horizontal="right"/>
    </xf>
    <xf numFmtId="3" fontId="0" fillId="24" borderId="13" xfId="0" applyNumberFormat="1" applyFill="1" applyBorder="1" applyAlignment="1">
      <alignment horizontal="right"/>
    </xf>
    <xf numFmtId="3" fontId="0" fillId="24" borderId="15" xfId="0" applyNumberFormat="1" applyFill="1" applyBorder="1" applyAlignment="1">
      <alignment horizontal="right"/>
    </xf>
    <xf numFmtId="3" fontId="0" fillId="24" borderId="17" xfId="0" applyNumberForma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24" borderId="18" xfId="0" applyNumberFormat="1" applyFont="1" applyFill="1" applyBorder="1" applyAlignment="1">
      <alignment horizontal="center"/>
    </xf>
    <xf numFmtId="3" fontId="1" fillId="24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8">
      <selection activeCell="I7" sqref="I7"/>
    </sheetView>
  </sheetViews>
  <sheetFormatPr defaultColWidth="9.140625" defaultRowHeight="12.75"/>
  <cols>
    <col min="1" max="1" width="35.7109375" style="0" customWidth="1"/>
    <col min="3" max="3" width="10.7109375" style="0" customWidth="1"/>
    <col min="4" max="4" width="2.7109375" style="0" customWidth="1"/>
    <col min="6" max="6" width="11.28125" style="0" customWidth="1"/>
  </cols>
  <sheetData>
    <row r="1" ht="12.75">
      <c r="A1" s="3" t="s">
        <v>0</v>
      </c>
    </row>
    <row r="3" spans="1:7" ht="12.75">
      <c r="A3" s="3" t="s">
        <v>118</v>
      </c>
      <c r="F3" s="8" t="s">
        <v>166</v>
      </c>
      <c r="G3" t="s">
        <v>102</v>
      </c>
    </row>
    <row r="4" ht="12.75">
      <c r="A4" s="3" t="s">
        <v>210</v>
      </c>
    </row>
    <row r="5" spans="1:6" ht="12.75">
      <c r="A5" s="3"/>
      <c r="C5" s="8"/>
      <c r="F5" s="8"/>
    </row>
    <row r="6" spans="1:6" ht="12.75">
      <c r="A6" s="3"/>
      <c r="C6" s="8"/>
      <c r="F6" s="8"/>
    </row>
    <row r="7" spans="2:6" ht="12.75">
      <c r="B7" s="87" t="s">
        <v>71</v>
      </c>
      <c r="C7" s="87"/>
      <c r="D7" s="22"/>
      <c r="E7" s="88" t="s">
        <v>208</v>
      </c>
      <c r="F7" s="89"/>
    </row>
    <row r="8" spans="1:6" ht="12.75">
      <c r="A8" s="3" t="s">
        <v>211</v>
      </c>
      <c r="B8" s="3">
        <v>2008</v>
      </c>
      <c r="C8" s="3">
        <v>2007</v>
      </c>
      <c r="D8" s="23"/>
      <c r="E8" s="3">
        <v>2008</v>
      </c>
      <c r="F8" s="3">
        <v>2007</v>
      </c>
    </row>
    <row r="9" spans="2:6" ht="12.75">
      <c r="B9" s="8" t="s">
        <v>10</v>
      </c>
      <c r="C9" s="8" t="s">
        <v>10</v>
      </c>
      <c r="D9" s="24"/>
      <c r="E9" s="8" t="s">
        <v>10</v>
      </c>
      <c r="F9" s="8" t="s">
        <v>10</v>
      </c>
    </row>
    <row r="10" ht="12.75">
      <c r="D10" s="25"/>
    </row>
    <row r="11" spans="1:6" ht="12.75">
      <c r="A11" t="s">
        <v>15</v>
      </c>
      <c r="B11" s="2">
        <v>29471</v>
      </c>
      <c r="C11" s="2">
        <v>24014</v>
      </c>
      <c r="D11" s="26"/>
      <c r="E11" s="2">
        <v>29471</v>
      </c>
      <c r="F11" s="2">
        <v>24014</v>
      </c>
    </row>
    <row r="12" spans="1:6" ht="12.75">
      <c r="A12" t="s">
        <v>167</v>
      </c>
      <c r="B12" s="5">
        <v>-22876</v>
      </c>
      <c r="C12" s="5">
        <v>-19472</v>
      </c>
      <c r="D12" s="27"/>
      <c r="E12" s="5">
        <v>-22876</v>
      </c>
      <c r="F12" s="5">
        <v>-19472</v>
      </c>
    </row>
    <row r="13" spans="1:6" ht="12.75">
      <c r="A13" t="s">
        <v>168</v>
      </c>
      <c r="B13" s="2">
        <f>+B11+B12</f>
        <v>6595</v>
      </c>
      <c r="C13" s="2">
        <f>+C11+C12</f>
        <v>4542</v>
      </c>
      <c r="D13" s="26"/>
      <c r="E13" s="2">
        <f>+E11+E12</f>
        <v>6595</v>
      </c>
      <c r="F13" s="2">
        <f>+F11+F12</f>
        <v>4542</v>
      </c>
    </row>
    <row r="14" spans="2:6" ht="12.75">
      <c r="B14" s="2"/>
      <c r="C14" s="2"/>
      <c r="D14" s="26"/>
      <c r="E14" s="2"/>
      <c r="F14" s="2"/>
    </row>
    <row r="15" spans="1:6" ht="12.75">
      <c r="A15" t="s">
        <v>176</v>
      </c>
      <c r="B15" s="2">
        <v>-1476</v>
      </c>
      <c r="C15" s="2">
        <v>-847</v>
      </c>
      <c r="D15" s="26"/>
      <c r="E15" s="2">
        <v>-1476</v>
      </c>
      <c r="F15" s="2">
        <v>-847</v>
      </c>
    </row>
    <row r="16" spans="1:6" ht="12.75">
      <c r="A16" t="s">
        <v>177</v>
      </c>
      <c r="B16" s="2">
        <v>-889</v>
      </c>
      <c r="C16" s="2">
        <v>-555</v>
      </c>
      <c r="D16" s="26"/>
      <c r="E16" s="2">
        <v>-889</v>
      </c>
      <c r="F16" s="2">
        <v>-555</v>
      </c>
    </row>
    <row r="17" spans="1:6" ht="12.75">
      <c r="A17" t="s">
        <v>180</v>
      </c>
      <c r="B17" s="2">
        <v>-61</v>
      </c>
      <c r="C17" s="2">
        <v>-38</v>
      </c>
      <c r="D17" s="26"/>
      <c r="E17" s="2">
        <v>-61</v>
      </c>
      <c r="F17" s="2">
        <v>-38</v>
      </c>
    </row>
    <row r="18" spans="1:6" ht="12.75">
      <c r="A18" t="s">
        <v>197</v>
      </c>
      <c r="B18" s="5">
        <v>501</v>
      </c>
      <c r="C18" s="5">
        <v>379</v>
      </c>
      <c r="D18" s="27"/>
      <c r="E18" s="5">
        <v>501</v>
      </c>
      <c r="F18" s="5">
        <v>379</v>
      </c>
    </row>
    <row r="19" spans="2:6" ht="12.75">
      <c r="B19" s="10"/>
      <c r="C19" s="10"/>
      <c r="D19" s="26"/>
      <c r="E19" s="10"/>
      <c r="F19" s="10"/>
    </row>
    <row r="20" spans="1:6" ht="12.75">
      <c r="A20" t="s">
        <v>165</v>
      </c>
      <c r="B20" s="2">
        <f>SUM(B13:B18)</f>
        <v>4670</v>
      </c>
      <c r="C20" s="2">
        <f>SUM(C13:C18)</f>
        <v>3481</v>
      </c>
      <c r="D20" s="26"/>
      <c r="E20" s="2">
        <f>SUM(E13:E18)</f>
        <v>4670</v>
      </c>
      <c r="F20" s="2">
        <f>SUM(F13:F18)</f>
        <v>3481</v>
      </c>
    </row>
    <row r="21" spans="2:6" ht="12.75">
      <c r="B21" s="2"/>
      <c r="C21" s="2"/>
      <c r="D21" s="26"/>
      <c r="E21" s="2"/>
      <c r="F21" s="2"/>
    </row>
    <row r="22" spans="1:6" ht="12.75">
      <c r="A22" t="s">
        <v>163</v>
      </c>
      <c r="B22" s="2">
        <v>-449</v>
      </c>
      <c r="C22" s="2">
        <v>-531</v>
      </c>
      <c r="D22" s="26"/>
      <c r="E22" s="2">
        <v>-449</v>
      </c>
      <c r="F22" s="2">
        <v>-531</v>
      </c>
    </row>
    <row r="23" spans="1:6" ht="12.75">
      <c r="A23" t="s">
        <v>164</v>
      </c>
      <c r="B23" s="2">
        <v>34</v>
      </c>
      <c r="C23" s="2">
        <v>12</v>
      </c>
      <c r="D23" s="26"/>
      <c r="E23" s="2">
        <v>34</v>
      </c>
      <c r="F23" s="2">
        <v>12</v>
      </c>
    </row>
    <row r="24" spans="2:6" ht="12.75">
      <c r="B24" s="2"/>
      <c r="C24" s="2"/>
      <c r="D24" s="26"/>
      <c r="E24" s="2"/>
      <c r="F24" s="2"/>
    </row>
    <row r="25" spans="1:6" ht="12.75">
      <c r="A25" t="s">
        <v>195</v>
      </c>
      <c r="B25" s="5">
        <v>116</v>
      </c>
      <c r="C25" s="5">
        <v>-96</v>
      </c>
      <c r="D25" s="27"/>
      <c r="E25" s="5">
        <v>116</v>
      </c>
      <c r="F25" s="5">
        <v>-96</v>
      </c>
    </row>
    <row r="26" spans="2:6" ht="12.75">
      <c r="B26" s="2"/>
      <c r="C26" s="2"/>
      <c r="D26" s="26"/>
      <c r="E26" s="2"/>
      <c r="F26" s="2"/>
    </row>
    <row r="27" spans="1:6" ht="12.75">
      <c r="A27" t="s">
        <v>181</v>
      </c>
      <c r="B27" s="2">
        <f>SUM(B20:B25)</f>
        <v>4371</v>
      </c>
      <c r="C27" s="2">
        <f>SUM(C20:C25)</f>
        <v>2866</v>
      </c>
      <c r="D27" s="26"/>
      <c r="E27" s="2">
        <f>SUM(E20:E25)</f>
        <v>4371</v>
      </c>
      <c r="F27" s="2">
        <f>SUM(F20:F25)</f>
        <v>2866</v>
      </c>
    </row>
    <row r="28" spans="1:6" ht="12.75">
      <c r="A28" t="s">
        <v>35</v>
      </c>
      <c r="B28" s="5">
        <v>-987</v>
      </c>
      <c r="C28" s="5">
        <v>-736</v>
      </c>
      <c r="D28" s="27"/>
      <c r="E28" s="5">
        <v>-987</v>
      </c>
      <c r="F28" s="5">
        <v>-736</v>
      </c>
    </row>
    <row r="29" spans="1:6" ht="12.75">
      <c r="A29" t="s">
        <v>36</v>
      </c>
      <c r="B29" s="61">
        <f>+B27+B28</f>
        <v>3384</v>
      </c>
      <c r="C29" s="61">
        <f>+C27+C28</f>
        <v>2130</v>
      </c>
      <c r="D29" s="62"/>
      <c r="E29" s="61">
        <f>+E27+E28</f>
        <v>3384</v>
      </c>
      <c r="F29" s="61">
        <f>+F27+F28</f>
        <v>2130</v>
      </c>
    </row>
    <row r="30" spans="2:6" ht="12.75">
      <c r="B30" s="10"/>
      <c r="C30" s="10"/>
      <c r="D30" s="34"/>
      <c r="E30" s="10"/>
      <c r="F30" s="10"/>
    </row>
    <row r="31" spans="1:6" ht="12.75">
      <c r="A31" s="3" t="s">
        <v>133</v>
      </c>
      <c r="B31" s="10"/>
      <c r="C31" s="10"/>
      <c r="D31" s="26"/>
      <c r="E31" s="10"/>
      <c r="F31" s="10"/>
    </row>
    <row r="32" spans="1:6" ht="12.75">
      <c r="A32" t="s">
        <v>134</v>
      </c>
      <c r="B32" s="10">
        <v>3385</v>
      </c>
      <c r="C32" s="10">
        <v>2132</v>
      </c>
      <c r="D32" s="26"/>
      <c r="E32" s="10">
        <v>3385</v>
      </c>
      <c r="F32" s="10">
        <v>2132</v>
      </c>
    </row>
    <row r="33" spans="1:6" ht="12.75">
      <c r="A33" t="s">
        <v>135</v>
      </c>
      <c r="B33" s="10">
        <v>-1</v>
      </c>
      <c r="C33" s="10">
        <v>-2</v>
      </c>
      <c r="D33" s="26"/>
      <c r="E33" s="10">
        <v>-1</v>
      </c>
      <c r="F33" s="10">
        <v>-2</v>
      </c>
    </row>
    <row r="34" spans="1:6" ht="12.75">
      <c r="A34" t="s">
        <v>37</v>
      </c>
      <c r="B34" s="61">
        <f>+B32+B33</f>
        <v>3384</v>
      </c>
      <c r="C34" s="61">
        <f>+C32+C33</f>
        <v>2130</v>
      </c>
      <c r="D34" s="62"/>
      <c r="E34" s="61">
        <f>+E32+E33</f>
        <v>3384</v>
      </c>
      <c r="F34" s="61">
        <f>+F32+F33</f>
        <v>2130</v>
      </c>
    </row>
    <row r="35" spans="2:6" ht="12.75">
      <c r="B35" s="2"/>
      <c r="C35" s="10"/>
      <c r="D35" s="2"/>
      <c r="E35" s="2"/>
      <c r="F35" s="10"/>
    </row>
    <row r="36" spans="1:6" ht="12.75">
      <c r="A36" s="60" t="s">
        <v>136</v>
      </c>
      <c r="B36" s="2"/>
      <c r="C36" s="10"/>
      <c r="D36" s="2"/>
      <c r="E36" s="2"/>
      <c r="F36" s="10"/>
    </row>
    <row r="37" spans="1:6" ht="12.75">
      <c r="A37" s="60" t="s">
        <v>137</v>
      </c>
      <c r="B37" s="2"/>
      <c r="C37" s="10"/>
      <c r="D37" s="2"/>
      <c r="E37" s="2"/>
      <c r="F37" s="10"/>
    </row>
    <row r="38" spans="2:6" ht="12.75">
      <c r="B38" s="71"/>
      <c r="C38" s="71"/>
      <c r="D38" s="71"/>
      <c r="E38" s="71"/>
      <c r="F38" s="71"/>
    </row>
    <row r="39" spans="1:6" ht="12.75">
      <c r="A39" t="s">
        <v>38</v>
      </c>
      <c r="B39" s="11">
        <f>+B29*100*1000/66536600</f>
        <v>5.085922635061004</v>
      </c>
      <c r="C39" s="11">
        <v>3.24</v>
      </c>
      <c r="D39" s="11"/>
      <c r="E39" s="11">
        <f>+E29*100*1000/66536600</f>
        <v>5.085922635061004</v>
      </c>
      <c r="F39" s="11">
        <v>3.24</v>
      </c>
    </row>
    <row r="40" spans="1:6" ht="12.75">
      <c r="A40" s="9" t="s">
        <v>81</v>
      </c>
      <c r="B40" s="13" t="s">
        <v>190</v>
      </c>
      <c r="C40" s="13">
        <v>3.23</v>
      </c>
      <c r="D40" s="13"/>
      <c r="E40" s="13" t="s">
        <v>190</v>
      </c>
      <c r="F40" s="13">
        <v>3.23</v>
      </c>
    </row>
    <row r="41" spans="2:6" ht="12.75">
      <c r="B41" s="13"/>
      <c r="C41" s="13"/>
      <c r="D41" s="13"/>
      <c r="E41" s="13"/>
      <c r="F41" s="13"/>
    </row>
    <row r="42" spans="2:6" ht="12.75">
      <c r="B42" s="11"/>
      <c r="C42" s="11"/>
      <c r="D42" s="11"/>
      <c r="E42" s="11"/>
      <c r="F42" s="11"/>
    </row>
    <row r="43" spans="2:6" ht="12.75">
      <c r="B43" s="70"/>
      <c r="C43" s="70"/>
      <c r="D43" s="70"/>
      <c r="E43" s="70"/>
      <c r="F43" s="70"/>
    </row>
    <row r="44" ht="12.75">
      <c r="A44" s="3" t="s">
        <v>39</v>
      </c>
    </row>
    <row r="45" ht="12.75">
      <c r="A45" s="3" t="s">
        <v>212</v>
      </c>
    </row>
  </sheetData>
  <sheetProtection/>
  <mergeCells count="2">
    <mergeCell ref="B7:C7"/>
    <mergeCell ref="E7:F7"/>
  </mergeCells>
  <printOptions/>
  <pageMargins left="0.75" right="0.75" top="1" bottom="1" header="0.5" footer="0.5"/>
  <pageSetup fitToHeight="1" fitToWidth="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27.57421875" style="0" customWidth="1"/>
    <col min="2" max="3" width="9.140625" style="2" customWidth="1"/>
    <col min="4" max="5" width="12.140625" style="2" customWidth="1"/>
    <col min="6" max="6" width="13.421875" style="2" customWidth="1"/>
    <col min="7" max="7" width="9.140625" style="2" customWidth="1"/>
  </cols>
  <sheetData>
    <row r="1" ht="12.75">
      <c r="A1" s="3" t="s">
        <v>0</v>
      </c>
    </row>
    <row r="2" spans="2:7" ht="12.75">
      <c r="B2" s="3"/>
      <c r="C2" s="3"/>
      <c r="D2" s="3"/>
      <c r="E2" s="3"/>
      <c r="F2" s="3"/>
      <c r="G2" s="3"/>
    </row>
    <row r="3" spans="1:8" ht="12.75">
      <c r="A3" s="3" t="s">
        <v>120</v>
      </c>
      <c r="H3" s="12" t="s">
        <v>104</v>
      </c>
    </row>
    <row r="4" ht="12.75">
      <c r="A4" s="3" t="s">
        <v>210</v>
      </c>
    </row>
    <row r="5" ht="12.75">
      <c r="A5" s="3"/>
    </row>
    <row r="6" spans="1:9" ht="12.75">
      <c r="A6" s="3"/>
      <c r="B6" s="47"/>
      <c r="C6" s="43"/>
      <c r="D6" s="43"/>
      <c r="E6" s="43"/>
      <c r="F6" s="43"/>
      <c r="G6" s="34"/>
      <c r="H6" s="8" t="s">
        <v>144</v>
      </c>
      <c r="I6" s="8" t="s">
        <v>5</v>
      </c>
    </row>
    <row r="7" spans="1:9" ht="12.75">
      <c r="A7" s="3"/>
      <c r="B7" s="93" t="s">
        <v>147</v>
      </c>
      <c r="C7" s="94"/>
      <c r="D7" s="94"/>
      <c r="E7" s="95"/>
      <c r="F7" s="95"/>
      <c r="G7" s="96"/>
      <c r="H7" s="8" t="s">
        <v>145</v>
      </c>
      <c r="I7" s="8" t="s">
        <v>146</v>
      </c>
    </row>
    <row r="8" spans="1:7" ht="12.75">
      <c r="A8" s="3"/>
      <c r="B8" s="90" t="s">
        <v>65</v>
      </c>
      <c r="C8" s="91"/>
      <c r="D8" s="92"/>
      <c r="E8" s="97" t="s">
        <v>66</v>
      </c>
      <c r="F8" s="98"/>
      <c r="G8" s="34"/>
    </row>
    <row r="9" spans="2:7" ht="12.75">
      <c r="B9" s="44"/>
      <c r="C9" s="10"/>
      <c r="D9" s="10"/>
      <c r="E9" s="44"/>
      <c r="F9" s="82"/>
      <c r="G9" s="26"/>
    </row>
    <row r="10" spans="2:7" ht="12.75">
      <c r="B10" s="39" t="s">
        <v>1</v>
      </c>
      <c r="C10" s="40" t="s">
        <v>1</v>
      </c>
      <c r="D10" s="40" t="s">
        <v>8</v>
      </c>
      <c r="E10" s="85" t="s">
        <v>3</v>
      </c>
      <c r="F10" s="83" t="s">
        <v>267</v>
      </c>
      <c r="G10" s="41"/>
    </row>
    <row r="11" spans="2:7" ht="12.75">
      <c r="B11" s="45" t="s">
        <v>2</v>
      </c>
      <c r="C11" s="33" t="s">
        <v>7</v>
      </c>
      <c r="D11" s="33" t="s">
        <v>9</v>
      </c>
      <c r="E11" s="86" t="s">
        <v>4</v>
      </c>
      <c r="F11" s="84" t="s">
        <v>268</v>
      </c>
      <c r="G11" s="46" t="s">
        <v>5</v>
      </c>
    </row>
    <row r="12" spans="1:9" ht="12.75">
      <c r="A12" s="30"/>
      <c r="B12" s="42" t="s">
        <v>6</v>
      </c>
      <c r="C12" s="42" t="s">
        <v>6</v>
      </c>
      <c r="D12" s="42" t="s">
        <v>6</v>
      </c>
      <c r="E12" s="42" t="s">
        <v>6</v>
      </c>
      <c r="F12" s="42" t="s">
        <v>6</v>
      </c>
      <c r="G12" s="42" t="s">
        <v>6</v>
      </c>
      <c r="H12" s="12" t="s">
        <v>6</v>
      </c>
      <c r="I12" s="12" t="s">
        <v>6</v>
      </c>
    </row>
    <row r="13" spans="2:7" ht="12.75">
      <c r="B13" s="10"/>
      <c r="C13" s="10"/>
      <c r="D13" s="10"/>
      <c r="E13" s="10"/>
      <c r="F13" s="10"/>
      <c r="G13" s="10"/>
    </row>
    <row r="14" spans="1:9" ht="12.75">
      <c r="A14" s="3" t="s">
        <v>182</v>
      </c>
      <c r="B14" s="15">
        <v>65595</v>
      </c>
      <c r="C14" s="15">
        <v>3859</v>
      </c>
      <c r="D14" s="15">
        <v>0</v>
      </c>
      <c r="E14" s="15">
        <v>60486</v>
      </c>
      <c r="F14" s="15">
        <v>0</v>
      </c>
      <c r="G14" s="2">
        <f>SUM(B14:F14)</f>
        <v>129940</v>
      </c>
      <c r="H14" s="36">
        <v>1445</v>
      </c>
      <c r="I14" s="2">
        <f>+G14+H14</f>
        <v>131385</v>
      </c>
    </row>
    <row r="15" spans="1:9" ht="12.75">
      <c r="A15" s="3"/>
      <c r="H15" s="72"/>
      <c r="I15" s="2"/>
    </row>
    <row r="16" spans="1:9" ht="12.75">
      <c r="A16" t="s">
        <v>37</v>
      </c>
      <c r="E16" s="2">
        <v>2130</v>
      </c>
      <c r="F16" s="2">
        <v>0</v>
      </c>
      <c r="G16" s="2">
        <f>SUM(B16:F16)</f>
        <v>2130</v>
      </c>
      <c r="H16" s="72">
        <v>2</v>
      </c>
      <c r="I16" s="2">
        <f>+G16+H16</f>
        <v>2132</v>
      </c>
    </row>
    <row r="17" spans="1:9" ht="12.75">
      <c r="A17" s="9" t="s">
        <v>76</v>
      </c>
      <c r="B17" s="2">
        <v>68</v>
      </c>
      <c r="C17" s="2">
        <v>3</v>
      </c>
      <c r="D17" s="2">
        <v>0</v>
      </c>
      <c r="G17" s="2">
        <f>SUM(B17:F17)</f>
        <v>71</v>
      </c>
      <c r="H17" s="2">
        <v>0</v>
      </c>
      <c r="I17" s="2">
        <f>+G17+H17</f>
        <v>71</v>
      </c>
    </row>
    <row r="18" spans="1:9" ht="12.75">
      <c r="A18" s="73" t="s">
        <v>41</v>
      </c>
      <c r="E18" s="2">
        <v>0</v>
      </c>
      <c r="F18" s="2">
        <v>0</v>
      </c>
      <c r="G18" s="2">
        <f>SUM(B18:F18)</f>
        <v>0</v>
      </c>
      <c r="H18" s="72">
        <v>0</v>
      </c>
      <c r="I18" s="2">
        <f>+G18+H18</f>
        <v>0</v>
      </c>
    </row>
    <row r="19" spans="1:7" ht="12.75">
      <c r="A19" s="5"/>
      <c r="B19" s="30"/>
      <c r="C19" s="30"/>
      <c r="D19" s="30"/>
      <c r="E19" s="30"/>
      <c r="F19" s="30"/>
      <c r="G19" s="30"/>
    </row>
    <row r="20" spans="1:9" ht="12.75">
      <c r="A20" s="74" t="s">
        <v>271</v>
      </c>
      <c r="B20" s="4">
        <f>SUM(B14:B18)</f>
        <v>65663</v>
      </c>
      <c r="C20" s="4">
        <f aca="true" t="shared" si="0" ref="C20:I20">SUM(C14:C18)</f>
        <v>3862</v>
      </c>
      <c r="D20" s="4">
        <f t="shared" si="0"/>
        <v>0</v>
      </c>
      <c r="E20" s="4">
        <f>SUM(E14:E18)</f>
        <v>62616</v>
      </c>
      <c r="F20" s="4">
        <f t="shared" si="0"/>
        <v>0</v>
      </c>
      <c r="G20" s="4">
        <f t="shared" si="0"/>
        <v>132141</v>
      </c>
      <c r="H20" s="4">
        <f t="shared" si="0"/>
        <v>1447</v>
      </c>
      <c r="I20" s="4">
        <f t="shared" si="0"/>
        <v>133588</v>
      </c>
    </row>
    <row r="21" spans="1:9" ht="12.75">
      <c r="A21" s="3"/>
      <c r="B21" s="10"/>
      <c r="C21" s="10"/>
      <c r="D21" s="10"/>
      <c r="E21" s="10"/>
      <c r="F21" s="10"/>
      <c r="G21" s="10"/>
      <c r="H21" s="72"/>
      <c r="I21" s="72"/>
    </row>
    <row r="22" spans="1:9" ht="12.75">
      <c r="A22" s="3"/>
      <c r="B22" s="10"/>
      <c r="C22" s="15"/>
      <c r="D22" s="15"/>
      <c r="E22" s="15"/>
      <c r="F22" s="15"/>
      <c r="G22" s="15"/>
      <c r="H22" s="72"/>
      <c r="I22" s="72"/>
    </row>
    <row r="23" spans="1:9" ht="12.75">
      <c r="A23" s="3" t="s">
        <v>269</v>
      </c>
      <c r="B23" s="15">
        <v>66537</v>
      </c>
      <c r="C23" s="15">
        <v>3897</v>
      </c>
      <c r="D23" s="15">
        <v>0</v>
      </c>
      <c r="E23" s="15">
        <v>70885</v>
      </c>
      <c r="F23" s="15">
        <v>0</v>
      </c>
      <c r="G23" s="2">
        <f>SUM(B23:F23)</f>
        <v>141319</v>
      </c>
      <c r="H23" s="36">
        <v>1632</v>
      </c>
      <c r="I23" s="2">
        <f>+G23+H23</f>
        <v>142951</v>
      </c>
    </row>
    <row r="24" spans="1:9" ht="12.75">
      <c r="A24" s="3"/>
      <c r="H24" s="72"/>
      <c r="I24" s="2"/>
    </row>
    <row r="25" spans="1:9" ht="12.75">
      <c r="A25" t="s">
        <v>37</v>
      </c>
      <c r="E25" s="2">
        <v>3383</v>
      </c>
      <c r="F25" s="2">
        <v>0</v>
      </c>
      <c r="G25" s="2">
        <f>SUM(B25:F25)</f>
        <v>3383</v>
      </c>
      <c r="H25" s="72">
        <v>1</v>
      </c>
      <c r="I25" s="2">
        <f>+G25+H25</f>
        <v>3384</v>
      </c>
    </row>
    <row r="26" spans="1:9" ht="12.75">
      <c r="A26" s="9" t="s">
        <v>76</v>
      </c>
      <c r="B26" s="2">
        <v>0</v>
      </c>
      <c r="C26" s="2">
        <v>0</v>
      </c>
      <c r="D26" s="2">
        <v>0</v>
      </c>
      <c r="G26" s="2">
        <f>SUM(B26:F26)</f>
        <v>0</v>
      </c>
      <c r="H26" s="2">
        <v>0</v>
      </c>
      <c r="I26" s="2">
        <f>+G26+H26</f>
        <v>0</v>
      </c>
    </row>
    <row r="27" spans="1:9" ht="12.75">
      <c r="A27" s="9" t="s">
        <v>270</v>
      </c>
      <c r="F27" s="2">
        <v>-115</v>
      </c>
      <c r="G27" s="2">
        <f>SUM(B27:F27)</f>
        <v>-115</v>
      </c>
      <c r="H27" s="2"/>
      <c r="I27" s="2">
        <f>+G27+H27</f>
        <v>-115</v>
      </c>
    </row>
    <row r="28" spans="1:9" ht="12.75">
      <c r="A28" s="73" t="s">
        <v>41</v>
      </c>
      <c r="E28" s="2">
        <v>0</v>
      </c>
      <c r="F28" s="2">
        <v>0</v>
      </c>
      <c r="G28" s="2">
        <f>SUM(B28:F28)</f>
        <v>0</v>
      </c>
      <c r="H28" s="72">
        <v>0</v>
      </c>
      <c r="I28" s="2">
        <f>+G28+H28</f>
        <v>0</v>
      </c>
    </row>
    <row r="29" spans="1:7" ht="12.75">
      <c r="A29" s="5"/>
      <c r="B29" s="30"/>
      <c r="C29" s="30"/>
      <c r="D29" s="30"/>
      <c r="E29" s="30"/>
      <c r="F29" s="30"/>
      <c r="G29" s="30"/>
    </row>
    <row r="30" spans="1:9" ht="12.75">
      <c r="A30" s="74" t="s">
        <v>213</v>
      </c>
      <c r="B30" s="4">
        <f>SUM(B23:B28)</f>
        <v>66537</v>
      </c>
      <c r="C30" s="4">
        <f aca="true" t="shared" si="1" ref="C30:I30">SUM(C23:C28)</f>
        <v>3897</v>
      </c>
      <c r="D30" s="4">
        <f t="shared" si="1"/>
        <v>0</v>
      </c>
      <c r="E30" s="4">
        <f>SUM(E23:E28)</f>
        <v>74268</v>
      </c>
      <c r="F30" s="4">
        <f t="shared" si="1"/>
        <v>-115</v>
      </c>
      <c r="G30" s="4">
        <f t="shared" si="1"/>
        <v>144587</v>
      </c>
      <c r="H30" s="4">
        <f t="shared" si="1"/>
        <v>1633</v>
      </c>
      <c r="I30" s="4">
        <f t="shared" si="1"/>
        <v>146220</v>
      </c>
    </row>
    <row r="31" spans="1:7" ht="12.75">
      <c r="A31" s="3"/>
      <c r="B31" s="10"/>
      <c r="C31" s="10"/>
      <c r="D31" s="10"/>
      <c r="E31" s="10"/>
      <c r="F31" s="10"/>
      <c r="G31" s="10"/>
    </row>
    <row r="32" spans="1:7" ht="12.75">
      <c r="A32" s="3"/>
      <c r="B32" s="10"/>
      <c r="C32" s="10"/>
      <c r="D32" s="10"/>
      <c r="E32" s="10"/>
      <c r="F32" s="10"/>
      <c r="G32" s="10"/>
    </row>
    <row r="33" ht="12.75">
      <c r="A33" s="3" t="s">
        <v>39</v>
      </c>
    </row>
    <row r="34" ht="12.75">
      <c r="A34" s="3" t="s">
        <v>212</v>
      </c>
    </row>
  </sheetData>
  <sheetProtection/>
  <mergeCells count="3">
    <mergeCell ref="B8:D8"/>
    <mergeCell ref="B7:G7"/>
    <mergeCell ref="E8:F8"/>
  </mergeCells>
  <printOptions/>
  <pageMargins left="0.75" right="0.75" top="1" bottom="1" header="0.5" footer="0.5"/>
  <pageSetup fitToHeight="1" fitToWidth="1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zoomScalePageLayoutView="0" workbookViewId="0" topLeftCell="A7">
      <selection activeCell="H28" sqref="H28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11.57421875" style="0" customWidth="1"/>
    <col min="4" max="5" width="14.28125" style="0" customWidth="1"/>
  </cols>
  <sheetData>
    <row r="1" ht="12.75">
      <c r="A1" s="3" t="s">
        <v>0</v>
      </c>
    </row>
    <row r="3" spans="1:6" ht="12.75">
      <c r="A3" s="3" t="s">
        <v>119</v>
      </c>
      <c r="B3" s="3"/>
      <c r="F3" s="8" t="s">
        <v>103</v>
      </c>
    </row>
    <row r="4" spans="1:2" ht="12.75">
      <c r="A4" s="3" t="s">
        <v>213</v>
      </c>
      <c r="B4" s="3"/>
    </row>
    <row r="5" ht="12.75">
      <c r="A5" s="3"/>
    </row>
    <row r="6" spans="1:5" ht="12.75">
      <c r="A6" s="3"/>
      <c r="D6" s="8"/>
      <c r="E6" s="8"/>
    </row>
    <row r="7" spans="3:5" ht="12.75">
      <c r="C7" s="3"/>
      <c r="D7" s="7" t="s">
        <v>218</v>
      </c>
      <c r="E7" s="7" t="s">
        <v>194</v>
      </c>
    </row>
    <row r="8" spans="3:5" ht="12.75">
      <c r="C8" s="3"/>
      <c r="D8" s="8" t="s">
        <v>10</v>
      </c>
      <c r="E8" s="8" t="s">
        <v>10</v>
      </c>
    </row>
    <row r="9" ht="12.75">
      <c r="A9" s="3" t="s">
        <v>160</v>
      </c>
    </row>
    <row r="10" spans="2:5" ht="12.75">
      <c r="B10" t="s">
        <v>11</v>
      </c>
      <c r="D10" s="2">
        <v>45262</v>
      </c>
      <c r="E10" s="2">
        <v>45616</v>
      </c>
    </row>
    <row r="11" spans="2:5" ht="12.75">
      <c r="B11" t="s">
        <v>138</v>
      </c>
      <c r="D11" s="2">
        <v>24114</v>
      </c>
      <c r="E11" s="2">
        <v>24137</v>
      </c>
    </row>
    <row r="12" spans="2:5" ht="12.75">
      <c r="B12" t="s">
        <v>24</v>
      </c>
      <c r="D12" s="2">
        <v>8355</v>
      </c>
      <c r="E12" s="2">
        <v>8239</v>
      </c>
    </row>
    <row r="13" spans="2:5" ht="12.75">
      <c r="B13" t="s">
        <v>25</v>
      </c>
      <c r="D13" s="2">
        <v>9950</v>
      </c>
      <c r="E13" s="2">
        <v>9950</v>
      </c>
    </row>
    <row r="14" spans="2:5" ht="12.75">
      <c r="B14" t="s">
        <v>92</v>
      </c>
      <c r="D14" s="5">
        <v>774</v>
      </c>
      <c r="E14" s="5">
        <v>774</v>
      </c>
    </row>
    <row r="15" spans="4:5" ht="12.75">
      <c r="D15" s="4">
        <f>SUM(D10:D14)</f>
        <v>88455</v>
      </c>
      <c r="E15" s="4">
        <f>SUM(E10:E14)</f>
        <v>88716</v>
      </c>
    </row>
    <row r="16" spans="4:5" ht="12.75">
      <c r="D16" s="2"/>
      <c r="E16" s="2"/>
    </row>
    <row r="17" spans="1:5" ht="12.75">
      <c r="A17" s="3" t="s">
        <v>26</v>
      </c>
      <c r="D17" s="2"/>
      <c r="E17" s="2"/>
    </row>
    <row r="18" spans="2:5" ht="12.75">
      <c r="B18" t="s">
        <v>12</v>
      </c>
      <c r="D18" s="10">
        <v>52753</v>
      </c>
      <c r="E18" s="10">
        <v>44191</v>
      </c>
    </row>
    <row r="19" spans="2:5" ht="12.75">
      <c r="B19" t="s">
        <v>27</v>
      </c>
      <c r="D19" s="10">
        <v>43815</v>
      </c>
      <c r="E19" s="10">
        <v>41832</v>
      </c>
    </row>
    <row r="20" spans="2:5" ht="12.75">
      <c r="B20" t="s">
        <v>28</v>
      </c>
      <c r="D20" s="37">
        <v>14422</v>
      </c>
      <c r="E20" s="37">
        <v>19073</v>
      </c>
    </row>
    <row r="21" spans="2:5" ht="12.75">
      <c r="B21" t="s">
        <v>93</v>
      </c>
      <c r="D21" s="58">
        <v>959</v>
      </c>
      <c r="E21" s="58">
        <v>882</v>
      </c>
    </row>
    <row r="22" spans="4:5" ht="12.75">
      <c r="D22" s="4">
        <f>SUM(D18:D21)</f>
        <v>111949</v>
      </c>
      <c r="E22" s="4">
        <f>SUM(E18:E21)</f>
        <v>105978</v>
      </c>
    </row>
    <row r="23" spans="4:5" ht="12.75">
      <c r="D23" s="2"/>
      <c r="E23" s="2"/>
    </row>
    <row r="24" spans="1:5" ht="12.75">
      <c r="A24" s="3" t="s">
        <v>156</v>
      </c>
      <c r="D24" s="2">
        <f>+D15+D22</f>
        <v>200404</v>
      </c>
      <c r="E24" s="2">
        <f>+E15+E22</f>
        <v>194694</v>
      </c>
    </row>
    <row r="25" spans="4:5" ht="12.75">
      <c r="D25" s="3"/>
      <c r="E25" s="3"/>
    </row>
    <row r="26" spans="4:5" ht="12.75">
      <c r="D26" s="2"/>
      <c r="E26" s="2"/>
    </row>
    <row r="27" spans="1:5" ht="12.75">
      <c r="A27" s="3" t="s">
        <v>157</v>
      </c>
      <c r="D27" s="2"/>
      <c r="E27" s="2"/>
    </row>
    <row r="28" spans="1:5" ht="12.75">
      <c r="A28" s="3" t="s">
        <v>140</v>
      </c>
      <c r="D28" s="2"/>
      <c r="E28" s="2"/>
    </row>
    <row r="29" spans="1:5" ht="12.75">
      <c r="A29" s="3" t="s">
        <v>141</v>
      </c>
      <c r="D29" s="2"/>
      <c r="E29" s="2"/>
    </row>
    <row r="30" spans="2:5" ht="12.75">
      <c r="B30" t="s">
        <v>32</v>
      </c>
      <c r="D30" s="10">
        <v>66537</v>
      </c>
      <c r="E30" s="10">
        <v>66537</v>
      </c>
    </row>
    <row r="31" spans="2:5" ht="12.75">
      <c r="B31" t="s">
        <v>142</v>
      </c>
      <c r="D31" s="10">
        <v>3897</v>
      </c>
      <c r="E31" s="10">
        <v>3897</v>
      </c>
    </row>
    <row r="32" spans="2:5" ht="12.75">
      <c r="B32" t="s">
        <v>143</v>
      </c>
      <c r="D32" s="10">
        <v>74268</v>
      </c>
      <c r="E32" s="10">
        <v>70885</v>
      </c>
    </row>
    <row r="33" spans="2:5" ht="12.75">
      <c r="B33" t="s">
        <v>262</v>
      </c>
      <c r="D33" s="5">
        <v>-115</v>
      </c>
      <c r="E33" s="5">
        <v>0</v>
      </c>
    </row>
    <row r="34" spans="4:5" ht="12.75">
      <c r="D34" s="10">
        <f>SUM(D30:D33)</f>
        <v>144587</v>
      </c>
      <c r="E34" s="10">
        <f>SUM(E30:E33)</f>
        <v>141319</v>
      </c>
    </row>
    <row r="35" spans="1:5" ht="12.75">
      <c r="A35" s="3" t="s">
        <v>135</v>
      </c>
      <c r="D35" s="2">
        <v>1633</v>
      </c>
      <c r="E35" s="2">
        <v>1632</v>
      </c>
    </row>
    <row r="36" spans="1:5" ht="12.75">
      <c r="A36" s="3" t="s">
        <v>139</v>
      </c>
      <c r="D36" s="4">
        <f>+D34+D35</f>
        <v>146220</v>
      </c>
      <c r="E36" s="4">
        <f>+E34+E35</f>
        <v>142951</v>
      </c>
    </row>
    <row r="37" spans="4:5" ht="12.75">
      <c r="D37" s="2"/>
      <c r="E37" s="2"/>
    </row>
    <row r="38" spans="1:5" ht="12.75">
      <c r="A38" s="3" t="s">
        <v>33</v>
      </c>
      <c r="D38" s="2"/>
      <c r="E38" s="2"/>
    </row>
    <row r="39" spans="2:5" ht="12.75">
      <c r="B39" t="s">
        <v>31</v>
      </c>
      <c r="D39" s="10">
        <v>10931</v>
      </c>
      <c r="E39" s="10">
        <v>11800</v>
      </c>
    </row>
    <row r="40" spans="2:5" ht="12.75">
      <c r="B40" t="s">
        <v>34</v>
      </c>
      <c r="D40" s="10">
        <v>7709</v>
      </c>
      <c r="E40" s="10">
        <v>7709</v>
      </c>
    </row>
    <row r="41" spans="4:5" ht="12.75">
      <c r="D41" s="4">
        <f>SUM(D39:D40)</f>
        <v>18640</v>
      </c>
      <c r="E41" s="4">
        <f>SUM(E39:E40)</f>
        <v>19509</v>
      </c>
    </row>
    <row r="42" spans="4:5" ht="12.75">
      <c r="D42" s="10"/>
      <c r="E42" s="10"/>
    </row>
    <row r="43" spans="1:5" ht="12.75">
      <c r="A43" s="3" t="s">
        <v>29</v>
      </c>
      <c r="D43" s="10"/>
      <c r="E43" s="10"/>
    </row>
    <row r="44" spans="2:5" ht="12.75">
      <c r="B44" t="s">
        <v>30</v>
      </c>
      <c r="D44" s="10">
        <v>8875</v>
      </c>
      <c r="E44" s="10">
        <v>11081</v>
      </c>
    </row>
    <row r="45" spans="2:5" ht="12.75">
      <c r="B45" t="s">
        <v>69</v>
      </c>
      <c r="D45" s="10">
        <v>23733</v>
      </c>
      <c r="E45" s="10">
        <v>19204</v>
      </c>
    </row>
    <row r="46" spans="2:5" ht="12.75">
      <c r="B46" t="s">
        <v>217</v>
      </c>
      <c r="D46" s="10">
        <v>168</v>
      </c>
      <c r="E46" s="10">
        <v>168</v>
      </c>
    </row>
    <row r="47" spans="2:5" ht="12.75">
      <c r="B47" t="s">
        <v>94</v>
      </c>
      <c r="D47" s="10">
        <v>2768</v>
      </c>
      <c r="E47" s="10">
        <v>1781</v>
      </c>
    </row>
    <row r="48" spans="4:5" ht="12.75">
      <c r="D48" s="4">
        <f>SUM(D44:D47)</f>
        <v>35544</v>
      </c>
      <c r="E48" s="4">
        <f>SUM(E44:E47)</f>
        <v>32234</v>
      </c>
    </row>
    <row r="49" spans="1:5" ht="12.75">
      <c r="A49" s="3" t="s">
        <v>159</v>
      </c>
      <c r="B49" s="3"/>
      <c r="D49" s="10">
        <f>+D41+D48</f>
        <v>54184</v>
      </c>
      <c r="E49" s="10">
        <f>+E41+E48</f>
        <v>51743</v>
      </c>
    </row>
    <row r="50" spans="1:5" ht="12.75">
      <c r="A50" s="3"/>
      <c r="B50" s="3"/>
      <c r="D50" s="10"/>
      <c r="E50" s="10"/>
    </row>
    <row r="51" spans="1:5" ht="12.75">
      <c r="A51" s="3" t="s">
        <v>158</v>
      </c>
      <c r="B51" s="3"/>
      <c r="D51" s="10">
        <f>+D49+D36</f>
        <v>200404</v>
      </c>
      <c r="E51" s="10">
        <f>+E49+E36</f>
        <v>194694</v>
      </c>
    </row>
    <row r="52" spans="1:5" ht="12.75">
      <c r="A52" s="3"/>
      <c r="B52" s="3"/>
      <c r="D52" s="10"/>
      <c r="E52" s="10"/>
    </row>
    <row r="53" spans="1:5" ht="12.75">
      <c r="A53" s="3" t="s">
        <v>122</v>
      </c>
      <c r="B53" s="3"/>
      <c r="D53" s="21">
        <f>+D34/D30</f>
        <v>2.1730315463576657</v>
      </c>
      <c r="E53" s="21">
        <f>+E34/E30</f>
        <v>2.1239160166523887</v>
      </c>
    </row>
    <row r="54" spans="4:5" ht="12.75">
      <c r="D54" s="21"/>
      <c r="E54" s="21"/>
    </row>
    <row r="55" spans="4:5" ht="12.75">
      <c r="D55" s="10"/>
      <c r="E55" s="10"/>
    </row>
    <row r="56" spans="1:5" ht="12.75">
      <c r="A56" s="3" t="s">
        <v>39</v>
      </c>
      <c r="D56" s="2"/>
      <c r="E56" s="2"/>
    </row>
    <row r="57" spans="1:5" ht="12.75">
      <c r="A57" s="3" t="s">
        <v>212</v>
      </c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</sheetData>
  <sheetProtection/>
  <printOptions/>
  <pageMargins left="0.75" right="0.75" top="1" bottom="1" header="0.5" footer="0.5"/>
  <pageSetup fitToHeight="1" fitToWidth="1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G7" sqref="G7:H7"/>
    </sheetView>
  </sheetViews>
  <sheetFormatPr defaultColWidth="9.140625" defaultRowHeight="12.75"/>
  <cols>
    <col min="1" max="1" width="48.140625" style="0" customWidth="1"/>
    <col min="2" max="2" width="15.7109375" style="50" customWidth="1"/>
    <col min="3" max="3" width="16.00390625" style="50" customWidth="1"/>
    <col min="4" max="4" width="12.00390625" style="0" customWidth="1"/>
  </cols>
  <sheetData>
    <row r="1" ht="12.75">
      <c r="A1" s="3" t="s">
        <v>0</v>
      </c>
    </row>
    <row r="3" spans="1:3" ht="12.75">
      <c r="A3" s="3" t="s">
        <v>121</v>
      </c>
      <c r="C3" s="52" t="s">
        <v>111</v>
      </c>
    </row>
    <row r="4" spans="1:3" ht="12.75">
      <c r="A4" s="3" t="s">
        <v>210</v>
      </c>
      <c r="B4" s="52"/>
      <c r="C4" s="52"/>
    </row>
    <row r="5" spans="1:3" ht="12.75">
      <c r="A5" s="3"/>
      <c r="B5" s="52"/>
      <c r="C5" s="52"/>
    </row>
    <row r="6" spans="1:3" ht="12.75">
      <c r="A6" s="3"/>
      <c r="B6" s="68" t="s">
        <v>214</v>
      </c>
      <c r="C6" s="68" t="s">
        <v>215</v>
      </c>
    </row>
    <row r="7" spans="2:3" ht="12.75">
      <c r="B7" s="52" t="s">
        <v>10</v>
      </c>
      <c r="C7" s="52" t="s">
        <v>10</v>
      </c>
    </row>
    <row r="8" spans="2:3" ht="12.75">
      <c r="B8" s="52"/>
      <c r="C8" s="52"/>
    </row>
    <row r="9" spans="1:3" ht="12.75">
      <c r="A9" s="3" t="s">
        <v>68</v>
      </c>
      <c r="B9" s="50">
        <v>-7886</v>
      </c>
      <c r="C9" s="50">
        <v>-437</v>
      </c>
    </row>
    <row r="11" spans="1:3" ht="12.75">
      <c r="A11" s="3" t="s">
        <v>82</v>
      </c>
      <c r="B11" s="50">
        <v>-1164</v>
      </c>
      <c r="C11" s="50">
        <v>777</v>
      </c>
    </row>
    <row r="12" spans="2:3" ht="12.75">
      <c r="B12" s="69"/>
      <c r="C12" s="69"/>
    </row>
    <row r="13" spans="1:3" ht="12.75">
      <c r="A13" s="3" t="s">
        <v>67</v>
      </c>
      <c r="B13" s="50">
        <v>4399</v>
      </c>
      <c r="C13" s="50">
        <v>-3003</v>
      </c>
    </row>
    <row r="14" spans="2:3" ht="12.75">
      <c r="B14" s="65"/>
      <c r="C14" s="65"/>
    </row>
    <row r="15" spans="1:3" ht="12.75">
      <c r="A15" s="3" t="s">
        <v>40</v>
      </c>
      <c r="B15" s="50">
        <f>SUM(B9:B13)</f>
        <v>-4651</v>
      </c>
      <c r="C15" s="50">
        <f>SUM(C9:C13)</f>
        <v>-2663</v>
      </c>
    </row>
    <row r="17" spans="1:3" ht="12.75">
      <c r="A17" s="3" t="s">
        <v>178</v>
      </c>
      <c r="B17" s="50">
        <v>19073</v>
      </c>
      <c r="C17" s="50">
        <v>10621</v>
      </c>
    </row>
    <row r="18" spans="1:3" ht="12.75">
      <c r="A18" s="3" t="s">
        <v>216</v>
      </c>
      <c r="B18" s="57">
        <f>SUM(B15:B17)</f>
        <v>14422</v>
      </c>
      <c r="C18" s="57">
        <f>SUM(C15:C17)</f>
        <v>7958</v>
      </c>
    </row>
    <row r="21" ht="12.75">
      <c r="A21" s="3" t="s">
        <v>39</v>
      </c>
    </row>
    <row r="22" ht="12.75">
      <c r="A22" s="3" t="s">
        <v>212</v>
      </c>
    </row>
    <row r="24" spans="2:3" ht="12.75">
      <c r="B24" s="52" t="s">
        <v>10</v>
      </c>
      <c r="C24" s="52" t="s">
        <v>10</v>
      </c>
    </row>
    <row r="25" spans="1:3" ht="12.75">
      <c r="A25" s="9" t="s">
        <v>183</v>
      </c>
      <c r="B25" s="55">
        <v>1506</v>
      </c>
      <c r="C25" s="55">
        <v>1389</v>
      </c>
    </row>
    <row r="26" spans="3:4" ht="12.75">
      <c r="C26" s="55"/>
      <c r="D26" s="2"/>
    </row>
    <row r="27" ht="12.75">
      <c r="D27" s="2"/>
    </row>
  </sheetData>
  <sheetProtection/>
  <printOptions/>
  <pageMargins left="0.75" right="0.75" top="1" bottom="1" header="0.5" footer="0.5"/>
  <pageSetup fitToHeight="1" fitToWidth="1" orientation="portrait" r:id="rId1"/>
  <rowBreaks count="1" manualBreakCount="1">
    <brk id="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34"/>
  <sheetViews>
    <sheetView tabSelected="1" zoomScalePageLayoutView="0" workbookViewId="0" topLeftCell="A1">
      <selection activeCell="B168" sqref="B168"/>
    </sheetView>
  </sheetViews>
  <sheetFormatPr defaultColWidth="9.140625" defaultRowHeight="12.75"/>
  <cols>
    <col min="1" max="1" width="4.00390625" style="6" customWidth="1"/>
    <col min="2" max="2" width="9.421875" style="0" bestFit="1" customWidth="1"/>
    <col min="3" max="5" width="11.7109375" style="0" customWidth="1"/>
    <col min="6" max="6" width="11.421875" style="0" customWidth="1"/>
    <col min="7" max="7" width="12.57421875" style="0" customWidth="1"/>
    <col min="8" max="8" width="11.8515625" style="0" customWidth="1"/>
    <col min="10" max="10" width="13.28125" style="0" customWidth="1"/>
  </cols>
  <sheetData>
    <row r="1" ht="12.75">
      <c r="A1" s="6" t="s">
        <v>0</v>
      </c>
    </row>
    <row r="2" spans="1:8" ht="12.75">
      <c r="A2" s="6" t="s">
        <v>128</v>
      </c>
      <c r="H2" s="8" t="s">
        <v>105</v>
      </c>
    </row>
    <row r="3" ht="12.75">
      <c r="A3" s="3" t="s">
        <v>210</v>
      </c>
    </row>
    <row r="5" spans="1:2" ht="12.75">
      <c r="A5" s="6">
        <v>1</v>
      </c>
      <c r="B5" s="3" t="s">
        <v>70</v>
      </c>
    </row>
    <row r="6" ht="12.75">
      <c r="B6" t="s">
        <v>74</v>
      </c>
    </row>
    <row r="7" ht="12.75">
      <c r="B7" t="s">
        <v>123</v>
      </c>
    </row>
    <row r="8" ht="12.75">
      <c r="B8" t="s">
        <v>124</v>
      </c>
    </row>
    <row r="10" ht="12.75">
      <c r="B10" t="s">
        <v>75</v>
      </c>
    </row>
    <row r="11" ht="12.75">
      <c r="B11" t="s">
        <v>219</v>
      </c>
    </row>
    <row r="13" ht="12.75">
      <c r="B13" t="s">
        <v>125</v>
      </c>
    </row>
    <row r="14" ht="12.75">
      <c r="B14" t="s">
        <v>126</v>
      </c>
    </row>
    <row r="15" spans="2:9" ht="12.75">
      <c r="B15" s="9" t="s">
        <v>127</v>
      </c>
      <c r="C15" s="3"/>
      <c r="D15" s="3"/>
      <c r="E15" s="3"/>
      <c r="F15" s="3"/>
      <c r="G15" s="3"/>
      <c r="H15" s="3"/>
      <c r="I15" s="3"/>
    </row>
    <row r="16" spans="2:9" ht="12.75">
      <c r="B16" s="9" t="s">
        <v>220</v>
      </c>
      <c r="C16" s="3"/>
      <c r="D16" s="3"/>
      <c r="E16" s="3"/>
      <c r="F16" s="3"/>
      <c r="G16" s="3"/>
      <c r="H16" s="3"/>
      <c r="I16" s="3"/>
    </row>
    <row r="18" spans="1:2" ht="12.75">
      <c r="A18" s="6">
        <v>2</v>
      </c>
      <c r="B18" s="3" t="s">
        <v>129</v>
      </c>
    </row>
    <row r="19" ht="12.75">
      <c r="B19" t="s">
        <v>130</v>
      </c>
    </row>
    <row r="20" ht="12.75">
      <c r="B20" t="s">
        <v>248</v>
      </c>
    </row>
    <row r="21" ht="12.75">
      <c r="B21" t="s">
        <v>249</v>
      </c>
    </row>
    <row r="22" ht="12.75">
      <c r="B22" t="s">
        <v>250</v>
      </c>
    </row>
    <row r="24" spans="2:3" ht="12.75">
      <c r="B24" t="s">
        <v>251</v>
      </c>
      <c r="C24" t="s">
        <v>257</v>
      </c>
    </row>
    <row r="25" spans="2:3" ht="12.75">
      <c r="B25" t="s">
        <v>252</v>
      </c>
      <c r="C25" t="s">
        <v>258</v>
      </c>
    </row>
    <row r="26" spans="2:3" ht="12.75">
      <c r="B26" t="s">
        <v>253</v>
      </c>
      <c r="C26" t="s">
        <v>15</v>
      </c>
    </row>
    <row r="27" spans="2:3" ht="12.75">
      <c r="B27" t="s">
        <v>254</v>
      </c>
      <c r="C27" t="s">
        <v>259</v>
      </c>
    </row>
    <row r="29" ht="12.75">
      <c r="B29" t="s">
        <v>256</v>
      </c>
    </row>
    <row r="30" ht="12.75">
      <c r="B30" t="s">
        <v>255</v>
      </c>
    </row>
    <row r="33" spans="1:2" ht="12.75">
      <c r="A33" s="6">
        <v>3</v>
      </c>
      <c r="B33" s="3" t="s">
        <v>48</v>
      </c>
    </row>
    <row r="34" ht="12.75">
      <c r="B34" t="s">
        <v>49</v>
      </c>
    </row>
    <row r="35" ht="12.75">
      <c r="B35" t="s">
        <v>220</v>
      </c>
    </row>
    <row r="37" spans="1:2" ht="12.75">
      <c r="A37" s="6">
        <v>4</v>
      </c>
      <c r="B37" s="3" t="s">
        <v>46</v>
      </c>
    </row>
    <row r="38" ht="12.75">
      <c r="B38" t="s">
        <v>186</v>
      </c>
    </row>
    <row r="39" ht="12.75">
      <c r="B39" t="s">
        <v>57</v>
      </c>
    </row>
    <row r="46" ht="12.75">
      <c r="A46" s="6" t="s">
        <v>0</v>
      </c>
    </row>
    <row r="47" spans="1:8" ht="12.75">
      <c r="A47" s="6" t="s">
        <v>128</v>
      </c>
      <c r="H47" s="8" t="s">
        <v>106</v>
      </c>
    </row>
    <row r="48" ht="12.75">
      <c r="A48" s="3" t="s">
        <v>210</v>
      </c>
    </row>
    <row r="51" spans="1:2" ht="12.75">
      <c r="A51" s="20">
        <v>5</v>
      </c>
      <c r="B51" s="3" t="s">
        <v>50</v>
      </c>
    </row>
    <row r="52" spans="1:2" s="9" customFormat="1" ht="12.75">
      <c r="A52" s="16"/>
      <c r="B52" s="9" t="s">
        <v>184</v>
      </c>
    </row>
    <row r="53" spans="1:2" s="9" customFormat="1" ht="12.75">
      <c r="A53" s="16"/>
      <c r="B53" s="9" t="s">
        <v>185</v>
      </c>
    </row>
    <row r="54" s="9" customFormat="1" ht="12.75">
      <c r="A54" s="16"/>
    </row>
    <row r="55" spans="1:2" ht="12.75">
      <c r="A55" s="6">
        <v>6</v>
      </c>
      <c r="B55" s="3" t="s">
        <v>51</v>
      </c>
    </row>
    <row r="56" ht="12.75">
      <c r="B56" t="s">
        <v>52</v>
      </c>
    </row>
    <row r="57" ht="12.75">
      <c r="B57" t="s">
        <v>53</v>
      </c>
    </row>
    <row r="59" spans="1:2" ht="12.75">
      <c r="A59" s="6">
        <v>7</v>
      </c>
      <c r="B59" s="3" t="s">
        <v>16</v>
      </c>
    </row>
    <row r="60" ht="12.75">
      <c r="B60" s="9" t="s">
        <v>198</v>
      </c>
    </row>
    <row r="61" ht="12.75">
      <c r="B61" s="9"/>
    </row>
    <row r="62" ht="12.75">
      <c r="B62" s="9"/>
    </row>
    <row r="63" spans="1:8" ht="12.75">
      <c r="A63" s="6">
        <v>8</v>
      </c>
      <c r="B63" s="3" t="s">
        <v>41</v>
      </c>
      <c r="G63" s="99"/>
      <c r="H63" s="99"/>
    </row>
    <row r="64" spans="2:8" ht="12.75">
      <c r="B64" s="9" t="s">
        <v>199</v>
      </c>
      <c r="G64" s="28"/>
      <c r="H64" s="29"/>
    </row>
    <row r="65" spans="2:8" ht="12.75">
      <c r="B65" s="9"/>
      <c r="G65" s="28"/>
      <c r="H65" s="29"/>
    </row>
    <row r="66" spans="2:8" ht="12.75">
      <c r="B66" s="9"/>
      <c r="G66" s="28"/>
      <c r="H66" s="29"/>
    </row>
    <row r="67" spans="1:8" ht="12.75">
      <c r="A67" s="6">
        <v>9</v>
      </c>
      <c r="B67" s="3" t="s">
        <v>172</v>
      </c>
      <c r="G67" s="28"/>
      <c r="H67" s="29"/>
    </row>
    <row r="68" spans="7:8" ht="12.75">
      <c r="G68" s="66"/>
      <c r="H68" s="29"/>
    </row>
    <row r="69" spans="2:8" ht="12.75">
      <c r="B69" t="s">
        <v>173</v>
      </c>
      <c r="G69" s="8" t="s">
        <v>10</v>
      </c>
      <c r="H69" s="29"/>
    </row>
    <row r="70" spans="2:8" ht="12.75">
      <c r="B70" t="s">
        <v>11</v>
      </c>
      <c r="G70" s="52">
        <v>3038</v>
      </c>
      <c r="H70" s="75"/>
    </row>
    <row r="71" spans="6:8" ht="12.75">
      <c r="F71" s="67"/>
      <c r="G71" s="67"/>
      <c r="H71" s="29"/>
    </row>
    <row r="72" spans="2:8" ht="12.75">
      <c r="B72" s="9"/>
      <c r="G72" s="28"/>
      <c r="H72" s="29"/>
    </row>
    <row r="73" spans="2:8" ht="12.75">
      <c r="B73" s="9"/>
      <c r="G73" s="28"/>
      <c r="H73" s="29"/>
    </row>
    <row r="74" ht="12.75">
      <c r="A74" s="6" t="s">
        <v>0</v>
      </c>
    </row>
    <row r="75" spans="1:8" ht="12.75">
      <c r="A75" s="6" t="s">
        <v>128</v>
      </c>
      <c r="H75" s="8" t="s">
        <v>107</v>
      </c>
    </row>
    <row r="76" ht="12.75">
      <c r="A76" s="3" t="s">
        <v>210</v>
      </c>
    </row>
    <row r="77" spans="7:8" ht="12.75">
      <c r="G77" s="28"/>
      <c r="H77" s="29"/>
    </row>
    <row r="78" spans="1:2" ht="12.75">
      <c r="A78" s="6">
        <v>10</v>
      </c>
      <c r="B78" s="3" t="s">
        <v>13</v>
      </c>
    </row>
    <row r="79" ht="12.75">
      <c r="B79" t="s">
        <v>14</v>
      </c>
    </row>
    <row r="80" ht="12.75">
      <c r="B80" t="s">
        <v>58</v>
      </c>
    </row>
    <row r="81" spans="7:8" ht="12.75">
      <c r="G81" s="99"/>
      <c r="H81" s="99"/>
    </row>
    <row r="82" spans="1:8" s="50" customFormat="1" ht="12.75">
      <c r="A82" s="48"/>
      <c r="B82" s="49" t="s">
        <v>214</v>
      </c>
      <c r="D82" s="63" t="s">
        <v>171</v>
      </c>
      <c r="E82" s="64" t="s">
        <v>170</v>
      </c>
      <c r="F82" s="64" t="s">
        <v>148</v>
      </c>
      <c r="G82" s="64" t="s">
        <v>150</v>
      </c>
      <c r="H82" s="64" t="s">
        <v>151</v>
      </c>
    </row>
    <row r="83" spans="1:8" s="50" customFormat="1" ht="12.75">
      <c r="A83" s="48"/>
      <c r="D83" s="64"/>
      <c r="E83" s="64"/>
      <c r="F83" s="64" t="s">
        <v>149</v>
      </c>
      <c r="G83" s="64"/>
      <c r="H83" s="64"/>
    </row>
    <row r="84" spans="1:8" s="50" customFormat="1" ht="12.75">
      <c r="A84" s="48"/>
      <c r="B84" s="54" t="s">
        <v>15</v>
      </c>
      <c r="D84" s="52" t="s">
        <v>10</v>
      </c>
      <c r="E84" s="52" t="s">
        <v>10</v>
      </c>
      <c r="F84" s="52" t="s">
        <v>10</v>
      </c>
      <c r="G84" s="52" t="s">
        <v>10</v>
      </c>
      <c r="H84" s="52" t="s">
        <v>10</v>
      </c>
    </row>
    <row r="85" spans="1:8" s="50" customFormat="1" ht="12.75">
      <c r="A85" s="48"/>
      <c r="B85" s="50" t="s">
        <v>155</v>
      </c>
      <c r="C85" s="55"/>
      <c r="D85" s="55">
        <v>21758</v>
      </c>
      <c r="E85" s="55">
        <v>7702</v>
      </c>
      <c r="F85" s="55">
        <v>11</v>
      </c>
      <c r="G85" s="56">
        <v>0</v>
      </c>
      <c r="H85" s="51">
        <f>SUM(D85:G85)</f>
        <v>29471</v>
      </c>
    </row>
    <row r="86" spans="1:8" s="50" customFormat="1" ht="12.75">
      <c r="A86" s="48"/>
      <c r="B86" s="55" t="s">
        <v>152</v>
      </c>
      <c r="C86" s="55"/>
      <c r="D86" s="55"/>
      <c r="E86" s="55"/>
      <c r="F86" s="55"/>
      <c r="G86" s="56"/>
      <c r="H86" s="56"/>
    </row>
    <row r="87" spans="1:8" s="50" customFormat="1" ht="12.75">
      <c r="A87" s="48"/>
      <c r="B87" s="55" t="s">
        <v>153</v>
      </c>
      <c r="C87" s="55"/>
      <c r="D87" s="57">
        <f>+D85+D86</f>
        <v>21758</v>
      </c>
      <c r="E87" s="57">
        <f>+E85+E86</f>
        <v>7702</v>
      </c>
      <c r="F87" s="57">
        <f>+F85+F86</f>
        <v>11</v>
      </c>
      <c r="G87" s="57">
        <f>+G85+G86</f>
        <v>0</v>
      </c>
      <c r="H87" s="57">
        <f>+H85+H86</f>
        <v>29471</v>
      </c>
    </row>
    <row r="88" spans="1:8" s="50" customFormat="1" ht="12.75">
      <c r="A88" s="48"/>
      <c r="B88" s="55"/>
      <c r="C88" s="55"/>
      <c r="D88" s="55"/>
      <c r="E88" s="55"/>
      <c r="F88" s="55"/>
      <c r="G88" s="56"/>
      <c r="H88" s="56"/>
    </row>
    <row r="89" spans="1:8" s="50" customFormat="1" ht="12.75">
      <c r="A89" s="48"/>
      <c r="B89" s="54" t="s">
        <v>154</v>
      </c>
      <c r="C89" s="55"/>
      <c r="D89" s="76">
        <v>2365</v>
      </c>
      <c r="E89" s="76">
        <v>2248</v>
      </c>
      <c r="F89" s="76">
        <v>57</v>
      </c>
      <c r="G89" s="77">
        <v>0</v>
      </c>
      <c r="H89" s="51">
        <f>SUM(D89:G89)</f>
        <v>4670</v>
      </c>
    </row>
    <row r="90" spans="1:8" s="50" customFormat="1" ht="12.75">
      <c r="A90" s="48"/>
      <c r="G90" s="53"/>
      <c r="H90" s="53"/>
    </row>
    <row r="91" spans="1:8" s="50" customFormat="1" ht="12.75">
      <c r="A91" s="48"/>
      <c r="B91" s="49" t="s">
        <v>215</v>
      </c>
      <c r="D91" s="63" t="s">
        <v>171</v>
      </c>
      <c r="E91" s="64" t="s">
        <v>170</v>
      </c>
      <c r="F91" s="64" t="s">
        <v>148</v>
      </c>
      <c r="G91" s="64" t="s">
        <v>150</v>
      </c>
      <c r="H91" s="64" t="s">
        <v>151</v>
      </c>
    </row>
    <row r="92" spans="1:8" s="50" customFormat="1" ht="12.75">
      <c r="A92" s="48"/>
      <c r="D92" s="64"/>
      <c r="E92" s="64"/>
      <c r="F92" s="64" t="s">
        <v>149</v>
      </c>
      <c r="G92" s="64"/>
      <c r="H92" s="64"/>
    </row>
    <row r="93" spans="1:8" s="50" customFormat="1" ht="12.75">
      <c r="A93" s="48"/>
      <c r="B93" s="54" t="s">
        <v>15</v>
      </c>
      <c r="D93" s="52" t="s">
        <v>10</v>
      </c>
      <c r="E93" s="52" t="s">
        <v>10</v>
      </c>
      <c r="F93" s="52" t="s">
        <v>10</v>
      </c>
      <c r="G93" s="52" t="s">
        <v>10</v>
      </c>
      <c r="H93" s="52" t="s">
        <v>10</v>
      </c>
    </row>
    <row r="94" spans="1:8" s="50" customFormat="1" ht="12.75">
      <c r="A94" s="48"/>
      <c r="B94" s="50" t="s">
        <v>155</v>
      </c>
      <c r="C94" s="55"/>
      <c r="D94" s="55">
        <v>16341</v>
      </c>
      <c r="E94" s="55">
        <v>7674</v>
      </c>
      <c r="F94" s="55">
        <v>0</v>
      </c>
      <c r="G94" s="56">
        <v>0</v>
      </c>
      <c r="H94" s="51">
        <f>SUM(D94:G94)</f>
        <v>24015</v>
      </c>
    </row>
    <row r="95" spans="1:8" s="50" customFormat="1" ht="12.75">
      <c r="A95" s="48"/>
      <c r="B95" s="55" t="s">
        <v>152</v>
      </c>
      <c r="C95" s="55"/>
      <c r="D95" s="55"/>
      <c r="E95" s="55"/>
      <c r="F95" s="55"/>
      <c r="G95" s="56"/>
      <c r="H95" s="56"/>
    </row>
    <row r="96" spans="1:8" s="50" customFormat="1" ht="12.75">
      <c r="A96" s="48"/>
      <c r="B96" s="55" t="s">
        <v>153</v>
      </c>
      <c r="C96" s="55"/>
      <c r="D96" s="57">
        <f>+D94+D95</f>
        <v>16341</v>
      </c>
      <c r="E96" s="57">
        <f>+E94+E95</f>
        <v>7674</v>
      </c>
      <c r="F96" s="57">
        <f>+F94+F95</f>
        <v>0</v>
      </c>
      <c r="G96" s="57">
        <f>+G94+G95</f>
        <v>0</v>
      </c>
      <c r="H96" s="57">
        <f>+H94+H95</f>
        <v>24015</v>
      </c>
    </row>
    <row r="97" spans="1:8" s="50" customFormat="1" ht="12.75">
      <c r="A97" s="48"/>
      <c r="B97" s="55"/>
      <c r="C97" s="55"/>
      <c r="D97" s="55"/>
      <c r="E97" s="55"/>
      <c r="F97" s="55"/>
      <c r="G97" s="56"/>
      <c r="H97" s="56"/>
    </row>
    <row r="98" spans="1:8" s="50" customFormat="1" ht="12.75">
      <c r="A98" s="48"/>
      <c r="B98" s="54" t="s">
        <v>154</v>
      </c>
      <c r="C98" s="55"/>
      <c r="D98" s="76">
        <v>1624</v>
      </c>
      <c r="E98" s="76">
        <v>1788</v>
      </c>
      <c r="F98" s="76">
        <v>69</v>
      </c>
      <c r="G98" s="77">
        <v>0</v>
      </c>
      <c r="H98" s="51">
        <f>SUM(D98:G98)</f>
        <v>3481</v>
      </c>
    </row>
    <row r="99" spans="7:8" ht="12.75">
      <c r="G99" s="38"/>
      <c r="H99" s="38"/>
    </row>
    <row r="100" spans="1:2" ht="12.75">
      <c r="A100" s="6">
        <v>11</v>
      </c>
      <c r="B100" s="3" t="s">
        <v>11</v>
      </c>
    </row>
    <row r="101" ht="12.75">
      <c r="B101" t="s">
        <v>272</v>
      </c>
    </row>
    <row r="102" ht="12.75">
      <c r="B102" t="s">
        <v>273</v>
      </c>
    </row>
    <row r="104" spans="1:2" ht="12.75">
      <c r="A104" s="6">
        <v>12</v>
      </c>
      <c r="B104" s="3" t="s">
        <v>54</v>
      </c>
    </row>
    <row r="105" ht="12.75">
      <c r="B105" t="s">
        <v>59</v>
      </c>
    </row>
    <row r="106" ht="12.75">
      <c r="B106" t="s">
        <v>222</v>
      </c>
    </row>
    <row r="107" ht="12.75">
      <c r="B107" t="s">
        <v>60</v>
      </c>
    </row>
    <row r="109" spans="1:2" ht="12.75">
      <c r="A109" s="6">
        <v>13</v>
      </c>
      <c r="B109" s="3" t="s">
        <v>45</v>
      </c>
    </row>
    <row r="110" ht="12.75">
      <c r="B110" s="9" t="s">
        <v>187</v>
      </c>
    </row>
    <row r="111" ht="12.75">
      <c r="B111" s="9"/>
    </row>
    <row r="112" spans="1:2" ht="12.75">
      <c r="A112" s="6">
        <v>14</v>
      </c>
      <c r="B112" s="3" t="s">
        <v>47</v>
      </c>
    </row>
    <row r="113" ht="12.75">
      <c r="B113" t="s">
        <v>62</v>
      </c>
    </row>
    <row r="114" ht="12.75">
      <c r="B114" t="s">
        <v>193</v>
      </c>
    </row>
    <row r="115" ht="12.75">
      <c r="B115" s="9" t="s">
        <v>188</v>
      </c>
    </row>
    <row r="117" spans="2:5" ht="12.75">
      <c r="B117" t="s">
        <v>191</v>
      </c>
      <c r="E117" s="8" t="s">
        <v>10</v>
      </c>
    </row>
    <row r="118" spans="2:5" ht="12.75">
      <c r="B118" t="s">
        <v>192</v>
      </c>
      <c r="E118" s="52">
        <v>113967</v>
      </c>
    </row>
    <row r="119" spans="2:5" ht="12.75">
      <c r="B119" t="s">
        <v>206</v>
      </c>
      <c r="E119" s="52">
        <v>2800</v>
      </c>
    </row>
    <row r="120" ht="12.75">
      <c r="B120" s="9"/>
    </row>
    <row r="121" ht="12.75">
      <c r="B121" s="9" t="s">
        <v>200</v>
      </c>
    </row>
    <row r="122" ht="12.75">
      <c r="B122" s="9" t="s">
        <v>207</v>
      </c>
    </row>
    <row r="123" ht="12.75">
      <c r="B123" s="9"/>
    </row>
    <row r="127" ht="12.75">
      <c r="A127" s="6" t="s">
        <v>0</v>
      </c>
    </row>
    <row r="128" spans="1:8" ht="12.75">
      <c r="A128" s="6" t="s">
        <v>128</v>
      </c>
      <c r="H128" s="8" t="s">
        <v>108</v>
      </c>
    </row>
    <row r="129" ht="12.75">
      <c r="A129" s="3" t="s">
        <v>210</v>
      </c>
    </row>
    <row r="131" spans="1:2" ht="12.75">
      <c r="A131" s="6">
        <v>15</v>
      </c>
      <c r="B131" s="3" t="s">
        <v>17</v>
      </c>
    </row>
    <row r="132" ht="12.75">
      <c r="B132" s="9" t="s">
        <v>224</v>
      </c>
    </row>
    <row r="133" ht="12.75">
      <c r="B133" s="9" t="s">
        <v>223</v>
      </c>
    </row>
    <row r="134" ht="12.75">
      <c r="B134" s="9"/>
    </row>
    <row r="135" ht="12.75">
      <c r="B135" s="9" t="s">
        <v>274</v>
      </c>
    </row>
    <row r="136" ht="12.75">
      <c r="B136" s="9" t="s">
        <v>225</v>
      </c>
    </row>
    <row r="137" ht="12.75">
      <c r="B137" s="9"/>
    </row>
    <row r="138" spans="1:2" ht="12.75">
      <c r="A138"/>
      <c r="B138" s="9"/>
    </row>
    <row r="139" spans="1:2" ht="12.75">
      <c r="A139" s="6">
        <v>16</v>
      </c>
      <c r="B139" s="3" t="s">
        <v>18</v>
      </c>
    </row>
    <row r="140" ht="12.75">
      <c r="B140" s="9" t="s">
        <v>275</v>
      </c>
    </row>
    <row r="141" ht="12.75">
      <c r="B141" s="9" t="s">
        <v>226</v>
      </c>
    </row>
    <row r="142" ht="12.75">
      <c r="B142" s="9"/>
    </row>
    <row r="143" ht="12.75">
      <c r="B143" s="9"/>
    </row>
    <row r="144" spans="1:2" ht="12.75">
      <c r="A144" s="6">
        <v>17</v>
      </c>
      <c r="B144" s="3" t="s">
        <v>132</v>
      </c>
    </row>
    <row r="145" ht="12.75">
      <c r="B145" s="9" t="s">
        <v>79</v>
      </c>
    </row>
    <row r="146" ht="12.75">
      <c r="B146" s="9" t="s">
        <v>227</v>
      </c>
    </row>
    <row r="147" ht="12.75">
      <c r="B147" s="9"/>
    </row>
    <row r="148" spans="1:2" ht="12.75">
      <c r="A148" s="6">
        <v>18</v>
      </c>
      <c r="B148" s="3" t="s">
        <v>56</v>
      </c>
    </row>
    <row r="149" ht="12.75">
      <c r="B149" t="s">
        <v>91</v>
      </c>
    </row>
    <row r="151" spans="1:7" ht="12.75">
      <c r="A151" s="6">
        <v>19</v>
      </c>
      <c r="B151" s="3" t="s">
        <v>23</v>
      </c>
      <c r="D151" s="99" t="s">
        <v>89</v>
      </c>
      <c r="E151" s="99"/>
      <c r="F151" s="99" t="s">
        <v>89</v>
      </c>
      <c r="G151" s="99"/>
    </row>
    <row r="152" spans="4:7" ht="12.75">
      <c r="D152" s="59" t="s">
        <v>218</v>
      </c>
      <c r="E152" s="59" t="s">
        <v>228</v>
      </c>
      <c r="F152" s="59" t="s">
        <v>218</v>
      </c>
      <c r="G152" s="59" t="s">
        <v>228</v>
      </c>
    </row>
    <row r="153" spans="4:7" ht="12.75">
      <c r="D153" s="8" t="s">
        <v>10</v>
      </c>
      <c r="E153" s="8" t="s">
        <v>10</v>
      </c>
      <c r="F153" s="8" t="s">
        <v>10</v>
      </c>
      <c r="G153" s="8" t="s">
        <v>10</v>
      </c>
    </row>
    <row r="154" spans="4:7" ht="12.75">
      <c r="D154" s="2"/>
      <c r="E154" s="2"/>
      <c r="F154" s="2"/>
      <c r="G154" s="2"/>
    </row>
    <row r="155" spans="2:7" ht="12.75">
      <c r="B155" t="s">
        <v>161</v>
      </c>
      <c r="D155" s="2">
        <v>987</v>
      </c>
      <c r="E155" s="2">
        <v>736</v>
      </c>
      <c r="F155" s="2">
        <v>987</v>
      </c>
      <c r="G155" s="2">
        <v>736</v>
      </c>
    </row>
    <row r="156" spans="2:7" ht="12.75">
      <c r="B156" t="s">
        <v>162</v>
      </c>
      <c r="D156" s="10">
        <v>0</v>
      </c>
      <c r="E156" s="10">
        <v>0</v>
      </c>
      <c r="F156" s="10">
        <v>0</v>
      </c>
      <c r="G156" s="10">
        <v>0</v>
      </c>
    </row>
    <row r="157" spans="4:7" ht="12.75">
      <c r="D157" s="4">
        <f>SUM(D155:D156)</f>
        <v>987</v>
      </c>
      <c r="E157" s="4">
        <f>SUM(E155:E156)</f>
        <v>736</v>
      </c>
      <c r="F157" s="4">
        <f>SUM(F155:F156)</f>
        <v>987</v>
      </c>
      <c r="G157" s="4">
        <f>SUM(G155:G156)</f>
        <v>736</v>
      </c>
    </row>
    <row r="158" spans="5:8" ht="12.75">
      <c r="E158" s="10"/>
      <c r="F158" s="10"/>
      <c r="G158" s="10"/>
      <c r="H158" s="10"/>
    </row>
    <row r="159" ht="12.75">
      <c r="B159" s="9" t="s">
        <v>189</v>
      </c>
    </row>
    <row r="160" ht="12.75">
      <c r="B160" s="9"/>
    </row>
    <row r="161" spans="1:2" ht="12.75">
      <c r="A161" s="6">
        <v>20</v>
      </c>
      <c r="B161" s="3" t="s">
        <v>42</v>
      </c>
    </row>
    <row r="162" ht="12.75">
      <c r="B162" t="s">
        <v>72</v>
      </c>
    </row>
    <row r="164" spans="1:2" ht="12.75">
      <c r="A164" s="6">
        <v>21</v>
      </c>
      <c r="B164" s="3" t="s">
        <v>61</v>
      </c>
    </row>
    <row r="165" ht="12.75">
      <c r="B165" t="s">
        <v>73</v>
      </c>
    </row>
    <row r="166" ht="12.75">
      <c r="B166" t="s">
        <v>276</v>
      </c>
    </row>
    <row r="167" ht="12.75">
      <c r="B167" t="s">
        <v>277</v>
      </c>
    </row>
    <row r="169" spans="1:2" ht="12.75">
      <c r="A169" s="6">
        <v>22</v>
      </c>
      <c r="B169" s="3" t="s">
        <v>43</v>
      </c>
    </row>
    <row r="170" ht="12.75">
      <c r="B170" t="s">
        <v>77</v>
      </c>
    </row>
    <row r="171" ht="12.75">
      <c r="B171" t="s">
        <v>78</v>
      </c>
    </row>
    <row r="172" ht="12.75">
      <c r="B172" s="9"/>
    </row>
    <row r="174" ht="12.75">
      <c r="A174" s="6" t="s">
        <v>0</v>
      </c>
    </row>
    <row r="175" spans="1:8" ht="12.75">
      <c r="A175" s="6" t="s">
        <v>128</v>
      </c>
      <c r="H175" s="8" t="s">
        <v>109</v>
      </c>
    </row>
    <row r="176" ht="12.75">
      <c r="A176" s="3" t="s">
        <v>210</v>
      </c>
    </row>
    <row r="177" spans="1:8" ht="12.75">
      <c r="A177" s="3"/>
      <c r="H177" s="1"/>
    </row>
    <row r="178" spans="1:2" ht="12.75">
      <c r="A178" s="6">
        <v>23</v>
      </c>
      <c r="B178" s="3" t="s">
        <v>44</v>
      </c>
    </row>
    <row r="179" spans="5:6" ht="12.75">
      <c r="E179" s="8" t="s">
        <v>229</v>
      </c>
      <c r="F179" s="8" t="s">
        <v>196</v>
      </c>
    </row>
    <row r="180" spans="2:6" ht="12.75">
      <c r="B180" s="3" t="s">
        <v>19</v>
      </c>
      <c r="E180" s="8" t="s">
        <v>10</v>
      </c>
      <c r="F180" s="8" t="s">
        <v>10</v>
      </c>
    </row>
    <row r="181" spans="2:6" ht="12.75">
      <c r="B181" t="s">
        <v>230</v>
      </c>
      <c r="E181" s="2">
        <v>20922</v>
      </c>
      <c r="F181" s="2">
        <v>15203</v>
      </c>
    </row>
    <row r="182" spans="2:6" ht="12.75">
      <c r="B182" t="s">
        <v>231</v>
      </c>
      <c r="E182" s="35">
        <v>0</v>
      </c>
      <c r="F182" s="35">
        <v>1190</v>
      </c>
    </row>
    <row r="183" spans="2:6" ht="12.75">
      <c r="B183" t="s">
        <v>232</v>
      </c>
      <c r="E183" s="2">
        <v>201</v>
      </c>
      <c r="F183" s="2">
        <v>201</v>
      </c>
    </row>
    <row r="184" spans="2:6" ht="12.75">
      <c r="B184" t="s">
        <v>233</v>
      </c>
      <c r="E184" s="2">
        <v>2610</v>
      </c>
      <c r="F184" s="2">
        <v>2610</v>
      </c>
    </row>
    <row r="185" spans="5:6" ht="12.75">
      <c r="E185" s="4">
        <f>SUM(E181:E184)</f>
        <v>23733</v>
      </c>
      <c r="F185" s="4">
        <f>SUM(F181:F184)</f>
        <v>19204</v>
      </c>
    </row>
    <row r="186" spans="2:6" ht="12.75">
      <c r="B186" s="3" t="s">
        <v>20</v>
      </c>
      <c r="E186" s="2"/>
      <c r="F186" s="2"/>
    </row>
    <row r="187" spans="2:6" ht="12.75">
      <c r="B187" t="s">
        <v>232</v>
      </c>
      <c r="E187" s="2">
        <v>173</v>
      </c>
      <c r="F187" s="2">
        <v>228</v>
      </c>
    </row>
    <row r="188" spans="2:6" ht="12.75">
      <c r="B188" t="s">
        <v>233</v>
      </c>
      <c r="E188" s="2">
        <v>10759</v>
      </c>
      <c r="F188" s="2">
        <v>11572</v>
      </c>
    </row>
    <row r="189" spans="5:6" ht="12.75">
      <c r="E189" s="4">
        <f>SUM(E187:E188)</f>
        <v>10932</v>
      </c>
      <c r="F189" s="4">
        <f>SUM(F187:F188)</f>
        <v>11800</v>
      </c>
    </row>
    <row r="190" spans="2:6" ht="12.75">
      <c r="B190" s="3" t="s">
        <v>5</v>
      </c>
      <c r="E190" s="19">
        <f>+E185+E189</f>
        <v>34665</v>
      </c>
      <c r="F190" s="19">
        <f>+F185+F189</f>
        <v>31004</v>
      </c>
    </row>
    <row r="191" spans="2:8" ht="12.75">
      <c r="B191" s="3"/>
      <c r="G191" s="10"/>
      <c r="H191" s="10"/>
    </row>
    <row r="192" spans="1:8" s="9" customFormat="1" ht="12.75">
      <c r="A192" s="16"/>
      <c r="B192" s="9" t="s">
        <v>260</v>
      </c>
      <c r="G192" s="17"/>
      <c r="H192" s="17"/>
    </row>
    <row r="193" spans="1:8" s="9" customFormat="1" ht="12.75">
      <c r="A193" s="16"/>
      <c r="B193" s="9" t="s">
        <v>169</v>
      </c>
      <c r="G193" s="17"/>
      <c r="H193" s="17"/>
    </row>
    <row r="194" spans="1:8" s="9" customFormat="1" ht="12.75">
      <c r="A194" s="16"/>
      <c r="G194" s="17"/>
      <c r="H194" s="17"/>
    </row>
    <row r="195" spans="1:8" s="9" customFormat="1" ht="12.75">
      <c r="A195" s="16"/>
      <c r="C195" s="8"/>
      <c r="D195" s="8" t="s">
        <v>86</v>
      </c>
      <c r="E195" s="8" t="s">
        <v>90</v>
      </c>
      <c r="G195" s="17"/>
      <c r="H195" s="17"/>
    </row>
    <row r="196" spans="1:8" s="9" customFormat="1" ht="12.75">
      <c r="A196" s="16"/>
      <c r="B196" s="3" t="s">
        <v>83</v>
      </c>
      <c r="C196" s="15">
        <v>3963122</v>
      </c>
      <c r="D196" s="32">
        <v>3.197</v>
      </c>
      <c r="E196" s="15">
        <f>+C196*D196</f>
        <v>12670101.034</v>
      </c>
      <c r="G196" s="17"/>
      <c r="H196" s="17"/>
    </row>
    <row r="197" spans="1:8" s="9" customFormat="1" ht="12.75">
      <c r="A197" s="16"/>
      <c r="B197" s="3" t="s">
        <v>84</v>
      </c>
      <c r="C197" s="15">
        <v>186901</v>
      </c>
      <c r="D197" s="32">
        <v>4.9784</v>
      </c>
      <c r="E197" s="15">
        <f>+C197*D197</f>
        <v>930467.9384</v>
      </c>
      <c r="G197" s="17"/>
      <c r="H197" s="17"/>
    </row>
    <row r="198" spans="1:8" s="9" customFormat="1" ht="12.75">
      <c r="A198" s="16"/>
      <c r="B198" s="3" t="s">
        <v>85</v>
      </c>
      <c r="C198" s="15">
        <v>114500000</v>
      </c>
      <c r="D198" s="32">
        <v>0.032</v>
      </c>
      <c r="E198" s="15">
        <f>+C198*D198</f>
        <v>3664000</v>
      </c>
      <c r="G198" s="17"/>
      <c r="H198" s="17"/>
    </row>
    <row r="199" spans="1:8" s="9" customFormat="1" ht="12.75">
      <c r="A199" s="16"/>
      <c r="B199" s="3"/>
      <c r="C199" s="15"/>
      <c r="D199" s="32"/>
      <c r="E199" s="15"/>
      <c r="G199" s="17"/>
      <c r="H199" s="17"/>
    </row>
    <row r="200" spans="1:8" s="9" customFormat="1" ht="12.75">
      <c r="A200" s="16"/>
      <c r="B200" s="3"/>
      <c r="C200" s="15"/>
      <c r="D200" s="32"/>
      <c r="E200" s="15"/>
      <c r="G200" s="17"/>
      <c r="H200" s="17"/>
    </row>
    <row r="201" spans="1:8" s="9" customFormat="1" ht="12.75">
      <c r="A201" s="16"/>
      <c r="B201" s="3"/>
      <c r="C201" s="15"/>
      <c r="D201" s="32"/>
      <c r="E201" s="15"/>
      <c r="G201" s="17"/>
      <c r="H201" s="17"/>
    </row>
    <row r="202" spans="1:8" s="9" customFormat="1" ht="12.75">
      <c r="A202" s="6">
        <v>24</v>
      </c>
      <c r="B202" s="3" t="s">
        <v>262</v>
      </c>
      <c r="C202" s="15"/>
      <c r="D202" s="32"/>
      <c r="E202" s="15"/>
      <c r="G202" s="17"/>
      <c r="H202" s="17"/>
    </row>
    <row r="203" spans="1:8" s="9" customFormat="1" ht="12.75">
      <c r="A203" s="16"/>
      <c r="B203" s="9" t="s">
        <v>261</v>
      </c>
      <c r="C203" s="15"/>
      <c r="D203" s="32"/>
      <c r="E203" s="15"/>
      <c r="G203" s="17"/>
      <c r="H203" s="17"/>
    </row>
    <row r="204" spans="1:8" s="9" customFormat="1" ht="12.75">
      <c r="A204" s="16"/>
      <c r="B204" s="9" t="s">
        <v>236</v>
      </c>
      <c r="C204" s="15"/>
      <c r="D204" s="32"/>
      <c r="E204" s="15"/>
      <c r="G204" s="17"/>
      <c r="H204" s="17"/>
    </row>
    <row r="205" spans="1:8" s="9" customFormat="1" ht="12.75">
      <c r="A205" s="16"/>
      <c r="C205" s="15"/>
      <c r="D205" s="32"/>
      <c r="E205" s="15"/>
      <c r="G205" s="17"/>
      <c r="H205" s="17"/>
    </row>
    <row r="206" spans="1:8" s="9" customFormat="1" ht="12.75">
      <c r="A206" s="16"/>
      <c r="C206" s="15"/>
      <c r="D206" s="32"/>
      <c r="E206" s="15"/>
      <c r="F206" s="80" t="s">
        <v>243</v>
      </c>
      <c r="G206" s="81" t="s">
        <v>245</v>
      </c>
      <c r="H206" s="17"/>
    </row>
    <row r="207" spans="1:8" s="9" customFormat="1" ht="12.75">
      <c r="A207" s="16"/>
      <c r="C207" s="15"/>
      <c r="D207" s="32"/>
      <c r="E207" s="15"/>
      <c r="F207" s="80" t="s">
        <v>244</v>
      </c>
      <c r="G207" s="81" t="s">
        <v>5</v>
      </c>
      <c r="H207" s="17"/>
    </row>
    <row r="208" spans="1:8" s="9" customFormat="1" ht="12.75">
      <c r="A208" s="16"/>
      <c r="C208" s="15"/>
      <c r="D208" s="32"/>
      <c r="E208" s="15"/>
      <c r="G208" s="17"/>
      <c r="H208" s="17"/>
    </row>
    <row r="209" spans="1:8" s="9" customFormat="1" ht="12.75">
      <c r="A209" s="16"/>
      <c r="B209" s="9" t="s">
        <v>237</v>
      </c>
      <c r="C209" s="15"/>
      <c r="D209" s="32"/>
      <c r="E209" s="15"/>
      <c r="F209" s="9" t="s">
        <v>242</v>
      </c>
      <c r="G209" s="17"/>
      <c r="H209" s="17"/>
    </row>
    <row r="210" spans="1:8" s="9" customFormat="1" ht="12.75">
      <c r="A210" s="16"/>
      <c r="C210" s="15"/>
      <c r="D210" s="32"/>
      <c r="E210" s="15"/>
      <c r="G210" s="17"/>
      <c r="H210" s="17"/>
    </row>
    <row r="211" spans="1:8" s="9" customFormat="1" ht="12.75">
      <c r="A211" s="16"/>
      <c r="B211" s="9" t="s">
        <v>238</v>
      </c>
      <c r="F211" s="51">
        <v>82100</v>
      </c>
      <c r="G211" s="51">
        <v>82100</v>
      </c>
      <c r="H211" s="17"/>
    </row>
    <row r="212" spans="1:8" s="9" customFormat="1" ht="12.75">
      <c r="A212" s="16"/>
      <c r="B212" s="9" t="s">
        <v>239</v>
      </c>
      <c r="F212" s="78" t="s">
        <v>221</v>
      </c>
      <c r="G212" s="79" t="s">
        <v>221</v>
      </c>
      <c r="H212" s="17"/>
    </row>
    <row r="213" spans="1:8" s="9" customFormat="1" ht="12.75">
      <c r="A213" s="16"/>
      <c r="B213" s="9" t="s">
        <v>240</v>
      </c>
      <c r="F213" s="51">
        <v>82100</v>
      </c>
      <c r="G213" s="51">
        <v>82100</v>
      </c>
      <c r="H213" s="17"/>
    </row>
    <row r="214" spans="1:8" s="9" customFormat="1" ht="12.75">
      <c r="A214" s="16"/>
      <c r="B214" s="9" t="s">
        <v>241</v>
      </c>
      <c r="F214" s="78" t="s">
        <v>221</v>
      </c>
      <c r="G214" s="79" t="s">
        <v>221</v>
      </c>
      <c r="H214" s="17"/>
    </row>
    <row r="215" spans="1:8" s="9" customFormat="1" ht="12.75">
      <c r="A215" s="16"/>
      <c r="G215" s="17"/>
      <c r="H215" s="17"/>
    </row>
    <row r="216" spans="1:8" s="9" customFormat="1" ht="12.75">
      <c r="A216" s="16"/>
      <c r="B216" s="9" t="s">
        <v>263</v>
      </c>
      <c r="G216" s="17"/>
      <c r="H216" s="17"/>
    </row>
    <row r="217" spans="1:8" s="9" customFormat="1" ht="12.75">
      <c r="A217" s="16"/>
      <c r="B217" s="9" t="s">
        <v>264</v>
      </c>
      <c r="G217" s="17"/>
      <c r="H217" s="17"/>
    </row>
    <row r="218" spans="1:8" s="9" customFormat="1" ht="12.75">
      <c r="A218" s="16"/>
      <c r="B218" s="9" t="s">
        <v>265</v>
      </c>
      <c r="G218" s="17"/>
      <c r="H218" s="17"/>
    </row>
    <row r="219" spans="1:8" s="9" customFormat="1" ht="12.75">
      <c r="A219" s="16"/>
      <c r="B219" s="9" t="s">
        <v>266</v>
      </c>
      <c r="G219" s="17"/>
      <c r="H219" s="17"/>
    </row>
    <row r="220" spans="1:10" s="9" customFormat="1" ht="12.75">
      <c r="A220" s="16"/>
      <c r="B220" s="3"/>
      <c r="C220" s="15"/>
      <c r="D220" s="32"/>
      <c r="E220" s="15"/>
      <c r="G220" s="17"/>
      <c r="H220" s="17"/>
      <c r="J220" s="15"/>
    </row>
    <row r="222" ht="12.75">
      <c r="A222" s="6" t="s">
        <v>0</v>
      </c>
    </row>
    <row r="223" spans="1:8" ht="12.75">
      <c r="A223" s="6" t="s">
        <v>128</v>
      </c>
      <c r="H223" s="8" t="s">
        <v>110</v>
      </c>
    </row>
    <row r="224" ht="12.75">
      <c r="A224" s="3" t="s">
        <v>210</v>
      </c>
    </row>
    <row r="225" spans="1:8" ht="12.75">
      <c r="A225" s="3"/>
      <c r="H225" s="1"/>
    </row>
    <row r="226" spans="1:2" ht="12.75">
      <c r="A226" s="6">
        <v>25</v>
      </c>
      <c r="B226" s="3" t="s">
        <v>21</v>
      </c>
    </row>
    <row r="227" spans="1:2" s="9" customFormat="1" ht="12.75">
      <c r="A227" s="16"/>
      <c r="B227" s="9" t="s">
        <v>112</v>
      </c>
    </row>
    <row r="228" spans="1:2" s="9" customFormat="1" ht="12.75">
      <c r="A228" s="16"/>
      <c r="B228" s="9" t="s">
        <v>234</v>
      </c>
    </row>
    <row r="229" spans="1:2" s="9" customFormat="1" ht="12.75">
      <c r="A229" s="16"/>
      <c r="B229" s="9" t="s">
        <v>113</v>
      </c>
    </row>
    <row r="230" s="9" customFormat="1" ht="12.75">
      <c r="A230" s="16"/>
    </row>
    <row r="231" spans="1:2" s="9" customFormat="1" ht="12.75">
      <c r="A231" s="16"/>
      <c r="B231" s="9" t="s">
        <v>114</v>
      </c>
    </row>
    <row r="232" spans="1:2" s="9" customFormat="1" ht="12.75">
      <c r="A232" s="16"/>
      <c r="B232" s="9" t="s">
        <v>115</v>
      </c>
    </row>
    <row r="233" spans="1:2" s="9" customFormat="1" ht="12.75">
      <c r="A233" s="16"/>
      <c r="B233" s="9" t="s">
        <v>116</v>
      </c>
    </row>
    <row r="234" spans="1:2" s="9" customFormat="1" ht="12.75">
      <c r="A234" s="16"/>
      <c r="B234" s="9" t="s">
        <v>117</v>
      </c>
    </row>
    <row r="235" s="9" customFormat="1" ht="12.75">
      <c r="A235" s="16"/>
    </row>
    <row r="236" s="9" customFormat="1" ht="12.75">
      <c r="A236" s="16"/>
    </row>
    <row r="237" spans="1:2" ht="12.75">
      <c r="A237" s="6">
        <v>26</v>
      </c>
      <c r="B237" s="3" t="s">
        <v>22</v>
      </c>
    </row>
    <row r="238" ht="12.75">
      <c r="B238" t="s">
        <v>63</v>
      </c>
    </row>
    <row r="239" ht="12.75">
      <c r="B239" t="s">
        <v>64</v>
      </c>
    </row>
    <row r="241" spans="1:2" ht="12.75">
      <c r="A241" s="6">
        <v>27</v>
      </c>
      <c r="B241" s="3" t="s">
        <v>179</v>
      </c>
    </row>
    <row r="242" ht="12.75">
      <c r="B242" s="9" t="s">
        <v>201</v>
      </c>
    </row>
    <row r="243" spans="1:2" s="9" customFormat="1" ht="12.75">
      <c r="A243" s="16"/>
      <c r="B243" s="9" t="s">
        <v>202</v>
      </c>
    </row>
    <row r="244" spans="1:2" s="9" customFormat="1" ht="12.75">
      <c r="A244" s="16"/>
      <c r="B244" s="9" t="s">
        <v>203</v>
      </c>
    </row>
    <row r="245" s="9" customFormat="1" ht="12.75">
      <c r="A245" s="16"/>
    </row>
    <row r="246" spans="1:2" s="9" customFormat="1" ht="12.75">
      <c r="A246" s="16"/>
      <c r="B246" s="9" t="s">
        <v>204</v>
      </c>
    </row>
    <row r="247" spans="1:2" s="9" customFormat="1" ht="12.75">
      <c r="A247" s="16"/>
      <c r="B247" s="9" t="s">
        <v>205</v>
      </c>
    </row>
    <row r="248" spans="1:10" ht="12.75">
      <c r="A248" s="16"/>
      <c r="C248" s="9"/>
      <c r="D248" s="9"/>
      <c r="E248" s="9"/>
      <c r="F248" s="9"/>
      <c r="G248" s="9"/>
      <c r="H248" s="9"/>
      <c r="I248" s="9"/>
      <c r="J248" s="9"/>
    </row>
    <row r="249" s="9" customFormat="1" ht="12.75">
      <c r="A249" s="16"/>
    </row>
    <row r="250" s="9" customFormat="1" ht="12.75">
      <c r="A250" s="16"/>
    </row>
    <row r="251" s="9" customFormat="1" ht="12.75">
      <c r="A251" s="6" t="s">
        <v>0</v>
      </c>
    </row>
    <row r="252" spans="1:8" s="9" customFormat="1" ht="12.75">
      <c r="A252" s="6" t="s">
        <v>128</v>
      </c>
      <c r="H252" s="8" t="s">
        <v>131</v>
      </c>
    </row>
    <row r="253" s="9" customFormat="1" ht="12.75">
      <c r="A253" s="3" t="s">
        <v>210</v>
      </c>
    </row>
    <row r="254" s="9" customFormat="1" ht="12.75">
      <c r="A254" s="16"/>
    </row>
    <row r="255" spans="1:10" s="9" customFormat="1" ht="12.75">
      <c r="A255" s="6">
        <v>28</v>
      </c>
      <c r="B255" s="3" t="s">
        <v>55</v>
      </c>
      <c r="C255"/>
      <c r="D255"/>
      <c r="E255"/>
      <c r="F255"/>
      <c r="G255"/>
      <c r="H255"/>
      <c r="I255"/>
      <c r="J255"/>
    </row>
    <row r="256" spans="1:10" s="9" customFormat="1" ht="12.75">
      <c r="A256" s="6"/>
      <c r="B256" s="3"/>
      <c r="C256"/>
      <c r="D256"/>
      <c r="E256"/>
      <c r="F256"/>
      <c r="G256"/>
      <c r="H256"/>
      <c r="I256"/>
      <c r="J256"/>
    </row>
    <row r="257" spans="1:10" s="9" customFormat="1" ht="12.75">
      <c r="A257" s="6"/>
      <c r="B257" s="3" t="s">
        <v>174</v>
      </c>
      <c r="C257"/>
      <c r="D257"/>
      <c r="E257"/>
      <c r="F257"/>
      <c r="G257"/>
      <c r="H257"/>
      <c r="I257"/>
      <c r="J257"/>
    </row>
    <row r="258" spans="1:10" s="9" customFormat="1" ht="12.75">
      <c r="A258" s="6"/>
      <c r="B258" t="s">
        <v>95</v>
      </c>
      <c r="C258"/>
      <c r="D258"/>
      <c r="E258"/>
      <c r="F258"/>
      <c r="G258"/>
      <c r="H258"/>
      <c r="I258"/>
      <c r="J258"/>
    </row>
    <row r="259" spans="1:10" s="9" customFormat="1" ht="12.75">
      <c r="A259" s="6"/>
      <c r="B259" t="s">
        <v>96</v>
      </c>
      <c r="C259"/>
      <c r="D259"/>
      <c r="E259"/>
      <c r="F259"/>
      <c r="G259"/>
      <c r="H259"/>
      <c r="I259"/>
      <c r="J259"/>
    </row>
    <row r="260" spans="1:10" s="9" customFormat="1" ht="12.75">
      <c r="A260" s="6"/>
      <c r="B260" t="s">
        <v>97</v>
      </c>
      <c r="C260"/>
      <c r="D260"/>
      <c r="E260"/>
      <c r="F260"/>
      <c r="G260"/>
      <c r="H260"/>
      <c r="I260"/>
      <c r="J260"/>
    </row>
    <row r="261" spans="1:10" s="9" customFormat="1" ht="12.75">
      <c r="A261" s="6"/>
      <c r="B261"/>
      <c r="C261"/>
      <c r="D261"/>
      <c r="E261" s="87"/>
      <c r="F261" s="87"/>
      <c r="G261" s="87"/>
      <c r="H261" s="87"/>
      <c r="I261"/>
      <c r="J261"/>
    </row>
    <row r="262" spans="1:10" s="9" customFormat="1" ht="12.75">
      <c r="A262" s="6"/>
      <c r="B262" s="3" t="s">
        <v>235</v>
      </c>
      <c r="C262"/>
      <c r="D262"/>
      <c r="E262" s="3"/>
      <c r="F262" s="3"/>
      <c r="G262" s="3"/>
      <c r="H262" s="3"/>
      <c r="I262" t="s">
        <v>80</v>
      </c>
      <c r="J262"/>
    </row>
    <row r="263" ht="12.75">
      <c r="B263" s="9"/>
    </row>
    <row r="264" spans="1:10" s="9" customFormat="1" ht="12.75">
      <c r="A264" s="6"/>
      <c r="B264" s="3" t="s">
        <v>87</v>
      </c>
      <c r="C264"/>
      <c r="D264"/>
      <c r="E264"/>
      <c r="F264" s="3">
        <v>2008</v>
      </c>
      <c r="G264" s="3">
        <v>2007</v>
      </c>
      <c r="I264"/>
      <c r="J264"/>
    </row>
    <row r="265" spans="1:10" s="9" customFormat="1" ht="12.75">
      <c r="A265" s="6"/>
      <c r="B265" t="s">
        <v>209</v>
      </c>
      <c r="C265"/>
      <c r="D265"/>
      <c r="E265"/>
      <c r="F265" s="2">
        <v>66536600</v>
      </c>
      <c r="G265" s="2">
        <v>65595000</v>
      </c>
      <c r="I265"/>
      <c r="J265"/>
    </row>
    <row r="266" spans="1:10" s="9" customFormat="1" ht="12.75">
      <c r="A266" s="6"/>
      <c r="B266" t="s">
        <v>88</v>
      </c>
      <c r="C266"/>
      <c r="D266"/>
      <c r="E266"/>
      <c r="F266" s="36">
        <v>0</v>
      </c>
      <c r="G266" s="2">
        <v>67800</v>
      </c>
      <c r="I266"/>
      <c r="J266"/>
    </row>
    <row r="267" spans="1:10" s="9" customFormat="1" ht="12.75">
      <c r="A267" s="6"/>
      <c r="B267"/>
      <c r="C267"/>
      <c r="D267"/>
      <c r="E267"/>
      <c r="F267" s="2"/>
      <c r="G267" s="2"/>
      <c r="I267"/>
      <c r="J267"/>
    </row>
    <row r="268" spans="1:10" s="9" customFormat="1" ht="12.75">
      <c r="A268" s="6"/>
      <c r="B268"/>
      <c r="C268"/>
      <c r="D268"/>
      <c r="E268"/>
      <c r="F268" s="4">
        <f>SUM(F265:F266)</f>
        <v>66536600</v>
      </c>
      <c r="G268" s="4">
        <f>SUM(G265:G266)</f>
        <v>65662800</v>
      </c>
      <c r="I268"/>
      <c r="J268" t="s">
        <v>80</v>
      </c>
    </row>
    <row r="269" spans="1:10" s="9" customFormat="1" ht="12.75">
      <c r="A269" s="6"/>
      <c r="B269"/>
      <c r="C269"/>
      <c r="D269"/>
      <c r="E269"/>
      <c r="F269"/>
      <c r="G269"/>
      <c r="H269"/>
      <c r="I269"/>
      <c r="J269"/>
    </row>
    <row r="270" spans="1:10" s="9" customFormat="1" ht="12.75">
      <c r="A270" s="6"/>
      <c r="B270" s="3" t="s">
        <v>175</v>
      </c>
      <c r="C270"/>
      <c r="D270"/>
      <c r="E270"/>
      <c r="F270"/>
      <c r="G270"/>
      <c r="H270"/>
      <c r="I270"/>
      <c r="J270"/>
    </row>
    <row r="271" spans="1:10" s="9" customFormat="1" ht="12.75">
      <c r="A271" s="6"/>
      <c r="B271" t="s">
        <v>98</v>
      </c>
      <c r="C271"/>
      <c r="D271"/>
      <c r="E271"/>
      <c r="F271"/>
      <c r="G271"/>
      <c r="H271"/>
      <c r="I271"/>
      <c r="J271"/>
    </row>
    <row r="272" ht="12.75">
      <c r="B272" t="s">
        <v>96</v>
      </c>
    </row>
    <row r="273" ht="12.75">
      <c r="B273" t="s">
        <v>97</v>
      </c>
    </row>
    <row r="274" spans="1:10" s="9" customFormat="1" ht="12.75">
      <c r="A274" s="6"/>
      <c r="B274"/>
      <c r="C274"/>
      <c r="D274"/>
      <c r="E274" s="87"/>
      <c r="F274" s="87"/>
      <c r="G274" s="87"/>
      <c r="H274" s="87"/>
      <c r="I274"/>
      <c r="J274"/>
    </row>
    <row r="275" spans="1:10" s="9" customFormat="1" ht="12.75">
      <c r="A275" s="6"/>
      <c r="B275" s="3" t="s">
        <v>235</v>
      </c>
      <c r="C275"/>
      <c r="D275"/>
      <c r="E275" s="3"/>
      <c r="F275" s="3"/>
      <c r="G275" s="3"/>
      <c r="H275" s="3"/>
      <c r="I275" t="s">
        <v>80</v>
      </c>
      <c r="J275"/>
    </row>
    <row r="276" spans="2:8" ht="12.75">
      <c r="B276" s="3"/>
      <c r="G276" s="3"/>
      <c r="H276" s="3"/>
    </row>
    <row r="277" spans="2:7" ht="12.75">
      <c r="B277" s="3" t="s">
        <v>100</v>
      </c>
      <c r="F277" s="3">
        <v>2008</v>
      </c>
      <c r="G277" s="3">
        <v>2007</v>
      </c>
    </row>
    <row r="278" spans="2:7" ht="12.75">
      <c r="B278" s="9" t="s">
        <v>101</v>
      </c>
      <c r="F278" s="2">
        <f>+F268</f>
        <v>66536600</v>
      </c>
      <c r="G278" s="2">
        <f>+G268</f>
        <v>65662800</v>
      </c>
    </row>
    <row r="279" spans="1:7" s="9" customFormat="1" ht="12.75">
      <c r="A279" s="16"/>
      <c r="B279" s="9" t="s">
        <v>99</v>
      </c>
      <c r="F279" s="36">
        <v>0</v>
      </c>
      <c r="G279" s="15">
        <v>343317</v>
      </c>
    </row>
    <row r="280" spans="1:7" s="9" customFormat="1" ht="12.75">
      <c r="A280" s="16"/>
      <c r="F280" s="15"/>
      <c r="G280" s="15"/>
    </row>
    <row r="281" spans="1:7" s="9" customFormat="1" ht="12.75">
      <c r="A281" s="16"/>
      <c r="F281" s="18">
        <f>SUM(F278:F280)</f>
        <v>66536600</v>
      </c>
      <c r="G281" s="18">
        <f>SUM(G278:G280)</f>
        <v>66006117</v>
      </c>
    </row>
    <row r="282" spans="1:8" s="9" customFormat="1" ht="12.75">
      <c r="A282" s="16"/>
      <c r="G282" s="17"/>
      <c r="H282" s="17"/>
    </row>
    <row r="283" spans="1:8" s="9" customFormat="1" ht="12.75">
      <c r="A283" s="16"/>
      <c r="B283" s="9" t="s">
        <v>247</v>
      </c>
      <c r="G283" s="17"/>
      <c r="H283" s="17"/>
    </row>
    <row r="284" spans="1:8" s="9" customFormat="1" ht="12.75">
      <c r="A284" s="16"/>
      <c r="B284" s="9" t="s">
        <v>246</v>
      </c>
      <c r="G284" s="17"/>
      <c r="H284" s="17"/>
    </row>
    <row r="285" spans="1:8" s="9" customFormat="1" ht="12.75">
      <c r="A285" s="16"/>
      <c r="G285" s="17"/>
      <c r="H285" s="17"/>
    </row>
    <row r="286" spans="1:8" s="9" customFormat="1" ht="12.75">
      <c r="A286" s="16"/>
      <c r="G286" s="17"/>
      <c r="H286" s="17"/>
    </row>
    <row r="287" s="9" customFormat="1" ht="12.75">
      <c r="A287" s="16"/>
    </row>
    <row r="288" spans="1:2" s="9" customFormat="1" ht="12.75">
      <c r="A288" s="16"/>
      <c r="B288"/>
    </row>
    <row r="289" s="9" customFormat="1" ht="12.75">
      <c r="A289" s="16"/>
    </row>
    <row r="290" s="9" customFormat="1" ht="12.75">
      <c r="A290" s="16"/>
    </row>
    <row r="291" s="9" customFormat="1" ht="12.75">
      <c r="A291" s="16"/>
    </row>
    <row r="292" s="9" customFormat="1" ht="12.75">
      <c r="A292" s="16"/>
    </row>
    <row r="293" s="9" customFormat="1" ht="12.75">
      <c r="A293" s="16"/>
    </row>
    <row r="294" s="9" customFormat="1" ht="12.75">
      <c r="A294" s="16"/>
    </row>
    <row r="295" spans="1:2" s="9" customFormat="1" ht="12.75">
      <c r="A295" s="16"/>
      <c r="B295" s="3"/>
    </row>
    <row r="296" spans="1:2" s="9" customFormat="1" ht="12.75">
      <c r="A296" s="16"/>
      <c r="B296" s="3"/>
    </row>
    <row r="297" s="9" customFormat="1" ht="12.75">
      <c r="A297" s="16"/>
    </row>
    <row r="298" s="9" customFormat="1" ht="12.75">
      <c r="A298" s="16"/>
    </row>
    <row r="299" s="9" customFormat="1" ht="12.75">
      <c r="A299" s="16"/>
    </row>
    <row r="300" s="9" customFormat="1" ht="12.75">
      <c r="A300" s="16"/>
    </row>
    <row r="301" s="9" customFormat="1" ht="12.75">
      <c r="A301" s="16"/>
    </row>
    <row r="302" s="9" customFormat="1" ht="12.75">
      <c r="A302" s="16"/>
    </row>
    <row r="303" s="9" customFormat="1" ht="12.75">
      <c r="A303" s="16"/>
    </row>
    <row r="304" s="9" customFormat="1" ht="12.75">
      <c r="A304" s="16"/>
    </row>
    <row r="305" spans="1:10" ht="12.75">
      <c r="A305" s="16"/>
      <c r="B305" s="9"/>
      <c r="C305" s="9"/>
      <c r="D305" s="9"/>
      <c r="E305" s="9"/>
      <c r="F305" s="9"/>
      <c r="G305" s="9"/>
      <c r="H305" s="8"/>
      <c r="I305" s="9"/>
      <c r="J305" s="9"/>
    </row>
    <row r="306" spans="2:9" ht="12.75">
      <c r="B306" s="3"/>
      <c r="F306" s="8"/>
      <c r="G306" s="8"/>
      <c r="H306" s="8"/>
      <c r="I306" s="3"/>
    </row>
    <row r="307" spans="2:9" ht="12.75">
      <c r="B307" s="3"/>
      <c r="F307" s="8"/>
      <c r="G307" s="8"/>
      <c r="H307" s="8"/>
      <c r="I307" s="3"/>
    </row>
    <row r="308" spans="6:9" ht="12.75">
      <c r="F308" s="8"/>
      <c r="G308" s="8"/>
      <c r="H308" s="8"/>
      <c r="I308" s="3"/>
    </row>
    <row r="309" spans="2:4" ht="12.75">
      <c r="B309" s="3"/>
      <c r="C309" s="9"/>
      <c r="D309" s="9"/>
    </row>
    <row r="310" spans="2:8" ht="12.75">
      <c r="B310" s="31"/>
      <c r="C310" s="9"/>
      <c r="D310" s="9"/>
      <c r="G310" s="2"/>
      <c r="H310" s="2"/>
    </row>
    <row r="311" spans="2:8" ht="12.75">
      <c r="B311" s="30"/>
      <c r="C311" s="9"/>
      <c r="D311" s="9"/>
      <c r="G311" s="2"/>
      <c r="H311" s="2"/>
    </row>
    <row r="312" spans="2:8" ht="12.75">
      <c r="B312" s="30"/>
      <c r="C312" s="9"/>
      <c r="D312" s="9"/>
      <c r="G312" s="2"/>
      <c r="H312" s="2"/>
    </row>
    <row r="313" spans="2:8" ht="12.75">
      <c r="B313" s="31"/>
      <c r="C313" s="9"/>
      <c r="D313" s="9"/>
      <c r="F313" s="2"/>
      <c r="G313" s="2"/>
      <c r="H313" s="2"/>
    </row>
    <row r="314" spans="2:8" ht="12.75">
      <c r="B314" s="9"/>
      <c r="C314" s="9"/>
      <c r="D314" s="9"/>
      <c r="F314" s="2"/>
      <c r="G314" s="2"/>
      <c r="H314" s="2"/>
    </row>
    <row r="315" spans="1:10" s="9" customFormat="1" ht="12.75">
      <c r="A315" s="6"/>
      <c r="B315" s="3"/>
      <c r="E315"/>
      <c r="F315" s="2"/>
      <c r="G315" s="2"/>
      <c r="H315" s="2"/>
      <c r="I315"/>
      <c r="J315"/>
    </row>
    <row r="316" spans="1:10" s="9" customFormat="1" ht="12.75">
      <c r="A316" s="6"/>
      <c r="B316" s="31"/>
      <c r="E316"/>
      <c r="F316" s="2"/>
      <c r="G316" s="2"/>
      <c r="H316" s="2"/>
      <c r="I316"/>
      <c r="J316"/>
    </row>
    <row r="317" spans="1:10" s="9" customFormat="1" ht="12.75">
      <c r="A317" s="6"/>
      <c r="B317" s="31"/>
      <c r="E317"/>
      <c r="F317" s="2"/>
      <c r="G317" s="2"/>
      <c r="H317" s="2"/>
      <c r="I317"/>
      <c r="J317"/>
    </row>
    <row r="318" spans="1:10" s="9" customFormat="1" ht="12.75">
      <c r="A318" s="6"/>
      <c r="B318" s="31"/>
      <c r="E318"/>
      <c r="F318" s="2"/>
      <c r="G318" s="2"/>
      <c r="H318" s="2"/>
      <c r="I318"/>
      <c r="J318"/>
    </row>
    <row r="319" spans="1:10" s="9" customFormat="1" ht="12.75">
      <c r="A319" s="6"/>
      <c r="B319" s="31"/>
      <c r="E319"/>
      <c r="F319" s="2"/>
      <c r="G319" s="2"/>
      <c r="H319" s="2"/>
      <c r="I319"/>
      <c r="J319"/>
    </row>
    <row r="320" spans="1:10" s="9" customFormat="1" ht="12.75">
      <c r="A320" s="6"/>
      <c r="B320" s="31"/>
      <c r="E320" s="2"/>
      <c r="F320" s="2"/>
      <c r="G320" s="2"/>
      <c r="H320" s="2"/>
      <c r="I320"/>
      <c r="J320"/>
    </row>
    <row r="321" spans="1:10" s="9" customFormat="1" ht="12.75">
      <c r="A321" s="6"/>
      <c r="B321"/>
      <c r="C321"/>
      <c r="D321"/>
      <c r="E321"/>
      <c r="F321"/>
      <c r="G321" s="2"/>
      <c r="H321" s="2"/>
      <c r="I321"/>
      <c r="J321"/>
    </row>
    <row r="322" spans="1:10" s="9" customFormat="1" ht="12.75">
      <c r="A322" s="6"/>
      <c r="B322" s="3"/>
      <c r="C322"/>
      <c r="D322"/>
      <c r="E322"/>
      <c r="F322"/>
      <c r="G322" s="2"/>
      <c r="H322" s="2"/>
      <c r="I322"/>
      <c r="J322"/>
    </row>
    <row r="323" spans="1:10" s="9" customFormat="1" ht="12.75">
      <c r="A323" s="6"/>
      <c r="B323" s="14"/>
      <c r="C323"/>
      <c r="D323"/>
      <c r="E323"/>
      <c r="F323"/>
      <c r="G323" s="2"/>
      <c r="H323" s="2"/>
      <c r="I323"/>
      <c r="J323"/>
    </row>
    <row r="324" spans="1:10" s="9" customFormat="1" ht="12.75">
      <c r="A324" s="6"/>
      <c r="B324" s="14"/>
      <c r="C324"/>
      <c r="D324"/>
      <c r="E324"/>
      <c r="F324"/>
      <c r="G324" s="2"/>
      <c r="H324" s="2"/>
      <c r="I324"/>
      <c r="J324"/>
    </row>
    <row r="325" spans="1:10" s="9" customFormat="1" ht="12.75">
      <c r="A325" s="6"/>
      <c r="B325"/>
      <c r="C325"/>
      <c r="D325"/>
      <c r="E325"/>
      <c r="F325"/>
      <c r="G325" s="2"/>
      <c r="H325" s="2"/>
      <c r="I325"/>
      <c r="J325"/>
    </row>
    <row r="333" ht="12.75">
      <c r="B333" s="3"/>
    </row>
    <row r="334" ht="12.75">
      <c r="B334" s="3"/>
    </row>
  </sheetData>
  <sheetProtection/>
  <mergeCells count="8">
    <mergeCell ref="E274:F274"/>
    <mergeCell ref="G274:H274"/>
    <mergeCell ref="G63:H63"/>
    <mergeCell ref="G81:H81"/>
    <mergeCell ref="E261:F261"/>
    <mergeCell ref="G261:H261"/>
    <mergeCell ref="D151:E151"/>
    <mergeCell ref="F151:G151"/>
  </mergeCells>
  <printOptions/>
  <pageMargins left="0.75" right="0.75" top="1" bottom="1" header="0.5" footer="0.5"/>
  <pageSetup orientation="portrait" r:id="rId1"/>
  <rowBreaks count="6" manualBreakCount="6">
    <brk id="44" max="255" man="1"/>
    <brk id="72" max="255" man="1"/>
    <brk id="124" max="255" man="1"/>
    <brk id="172" max="255" man="1"/>
    <brk id="220" max="255" man="1"/>
    <brk id="2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UPA</cp:lastModifiedBy>
  <cp:lastPrinted>2008-05-24T02:51:03Z</cp:lastPrinted>
  <dcterms:created xsi:type="dcterms:W3CDTF">2002-11-12T04:54:08Z</dcterms:created>
  <dcterms:modified xsi:type="dcterms:W3CDTF">2008-05-26T08:52:51Z</dcterms:modified>
  <cp:category/>
  <cp:version/>
  <cp:contentType/>
  <cp:contentStatus/>
</cp:coreProperties>
</file>