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tabRatio="799" activeTab="0"/>
  </bookViews>
  <sheets>
    <sheet name="aug" sheetId="1" r:id="rId1"/>
    <sheet name="balsh" sheetId="2" r:id="rId2"/>
    <sheet name="cashflow" sheetId="3" r:id="rId3"/>
    <sheet name="Sheet1" sheetId="4" r:id="rId4"/>
  </sheets>
  <definedNames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<sst xmlns="http://schemas.openxmlformats.org/spreadsheetml/2006/main" count="168" uniqueCount="117">
  <si>
    <t>AJIYA BERHAD (company no. 377627-W)</t>
  </si>
  <si>
    <t>(Incorporated in Malaysia)</t>
  </si>
  <si>
    <t>Revenue</t>
  </si>
  <si>
    <t>Operating expenses</t>
  </si>
  <si>
    <t>Operating profit</t>
  </si>
  <si>
    <t>Finance costs</t>
  </si>
  <si>
    <t>Profit before tax</t>
  </si>
  <si>
    <t>Earnings per share:</t>
  </si>
  <si>
    <t>(a) Basic (based on 69,223,821 ordinary</t>
  </si>
  <si>
    <t xml:space="preserve">    shares) (sen)</t>
  </si>
  <si>
    <t>(b) Fully diluted (based on 69,223,821</t>
  </si>
  <si>
    <t xml:space="preserve">    ordinary shares) (sen)</t>
  </si>
  <si>
    <t>CURRENT</t>
  </si>
  <si>
    <t>QUARTER ENDED</t>
  </si>
  <si>
    <t>RM'000</t>
  </si>
  <si>
    <t>CUMULATIVE</t>
  </si>
  <si>
    <t>TO DATE</t>
  </si>
  <si>
    <t>Other income</t>
  </si>
  <si>
    <t>31 AUGUST</t>
  </si>
  <si>
    <t>9 MONTH</t>
  </si>
  <si>
    <t>Audited result</t>
  </si>
  <si>
    <t>ASSETS</t>
  </si>
  <si>
    <t>Non-current assets</t>
  </si>
  <si>
    <t>Property, plant and equipment</t>
  </si>
  <si>
    <t>Investment properties</t>
  </si>
  <si>
    <t>Other investments</t>
  </si>
  <si>
    <t>Current  assets</t>
  </si>
  <si>
    <t xml:space="preserve">    Inventories </t>
  </si>
  <si>
    <t>TOTAL ASSETS</t>
  </si>
  <si>
    <t>EQUITY AND LIABILITIES</t>
  </si>
  <si>
    <t>Share capital</t>
  </si>
  <si>
    <t>Reserves</t>
  </si>
  <si>
    <t>Translation reserve</t>
  </si>
  <si>
    <t>Minority interests</t>
  </si>
  <si>
    <t>Total equity</t>
  </si>
  <si>
    <t>Non-current liabilities</t>
  </si>
  <si>
    <t>Current liabilities</t>
  </si>
  <si>
    <t xml:space="preserve">     Taxation</t>
  </si>
  <si>
    <t>Total liabilities</t>
  </si>
  <si>
    <t>TOTAL EQUITY AND LIABILITIES</t>
  </si>
  <si>
    <t>Net  assets per share (RM)</t>
  </si>
  <si>
    <t xml:space="preserve">AS AT 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</si>
  <si>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</si>
  <si>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</si>
  <si>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</si>
  <si>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</si>
  <si>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</si>
  <si>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</si>
  <si>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</si>
  <si>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Tax paid</t>
  </si>
  <si>
    <t>Net cash flows from operating activities</t>
  </si>
  <si>
    <t>Investing Activities</t>
  </si>
  <si>
    <t xml:space="preserve">      - Equity investments</t>
  </si>
  <si>
    <t xml:space="preserve">      - Other investments</t>
  </si>
  <si>
    <t>Financing Activities</t>
  </si>
  <si>
    <t xml:space="preserve">     - Bank borrowings</t>
  </si>
  <si>
    <t>COMPARATIVE</t>
  </si>
  <si>
    <t>Balance at beginning of year</t>
  </si>
  <si>
    <t>Dividend paid</t>
  </si>
  <si>
    <t>Balance at end of period</t>
  </si>
  <si>
    <t>Year ended</t>
  </si>
  <si>
    <t>Balance at end of year</t>
  </si>
  <si>
    <t xml:space="preserve">(The Condensed Consolidated Statements of Changes in Equity should be read in conjunction with the Annual </t>
  </si>
  <si>
    <t>Share Capital</t>
  </si>
  <si>
    <t>Reserve</t>
  </si>
  <si>
    <t>attributable to</t>
  </si>
  <si>
    <t>Capital</t>
  </si>
  <si>
    <t>Foreign currency</t>
  </si>
  <si>
    <t>Translation</t>
  </si>
  <si>
    <t>Retained profits</t>
  </si>
  <si>
    <t>Total</t>
  </si>
  <si>
    <t xml:space="preserve">Minority </t>
  </si>
  <si>
    <t>Interest</t>
  </si>
  <si>
    <t>Total Equity</t>
  </si>
  <si>
    <t>Interest income</t>
  </si>
  <si>
    <t>RM</t>
  </si>
  <si>
    <t>-</t>
  </si>
  <si>
    <t>Other comprehensive income:</t>
  </si>
  <si>
    <t>Total comprehensive income attributable to:</t>
  </si>
  <si>
    <t xml:space="preserve">(The Condensed Consolidated Statements of Comprehensive Income should be read in conjunction with the Annual </t>
  </si>
  <si>
    <t xml:space="preserve">(The Condensed Consolidated Statement of Financial Position should be read in conjunction with the Annual </t>
  </si>
  <si>
    <t xml:space="preserve">(The Condensed Consolidated Statement of Cash Flows should be read in conjunction with the Annual </t>
  </si>
  <si>
    <t>Equity holders of the Company</t>
  </si>
  <si>
    <t>Total comprehensive income</t>
  </si>
  <si>
    <t>Shares issued to minority interest</t>
  </si>
  <si>
    <t>Land use rights</t>
  </si>
  <si>
    <t xml:space="preserve">      - Interest received</t>
  </si>
  <si>
    <t>Net cash flows used in investing activities</t>
  </si>
  <si>
    <t xml:space="preserve">     - Dividend paid</t>
  </si>
  <si>
    <t xml:space="preserve">     - Interest paid</t>
  </si>
  <si>
    <t>Depreciation and amortization</t>
  </si>
  <si>
    <t>Income tax expense</t>
  </si>
  <si>
    <t>Profit net of tax</t>
  </si>
  <si>
    <t>Foreign currency translation</t>
  </si>
  <si>
    <t>Profit attributable to:</t>
  </si>
  <si>
    <t>Intangible asset</t>
  </si>
  <si>
    <t xml:space="preserve">    Cash and bank balances</t>
  </si>
  <si>
    <t xml:space="preserve">    Trade and other receivables</t>
  </si>
  <si>
    <t>Equity attributable to equity holders of the company</t>
  </si>
  <si>
    <t xml:space="preserve">    Loans and borrowings</t>
  </si>
  <si>
    <t xml:space="preserve">    Deferred taxation</t>
  </si>
  <si>
    <t xml:space="preserve">    Trade and other payables</t>
  </si>
  <si>
    <t xml:space="preserve">     Short term loans and borrowings</t>
  </si>
  <si>
    <t xml:space="preserve">  Financial Report for the year ended 30 November 2011)</t>
  </si>
  <si>
    <t>Condensed Consolidated Statements of Comprehensive Income for the third quarter ended 31 August, 2012</t>
  </si>
  <si>
    <t xml:space="preserve">Other </t>
  </si>
  <si>
    <t>Acquisition of minority interest</t>
  </si>
  <si>
    <t>Total recognised income and expense for the year</t>
  </si>
  <si>
    <t>Net cash flows from/(used in) financing activities</t>
  </si>
  <si>
    <t>Net change in Cash and cash equivalents</t>
  </si>
  <si>
    <t>Cash and cash equivalents at beginning of year</t>
  </si>
  <si>
    <t>'000</t>
  </si>
  <si>
    <t>As at 31 August 2012</t>
  </si>
  <si>
    <t>Condensed Consolidated Statement of Changes in Equity for the third quarter ended 31 August 2012</t>
  </si>
  <si>
    <t>Condensed Consolidated Statement of Cash Flows for the third quarter ended 31 August 2012</t>
  </si>
  <si>
    <t>Cash and cash equivalents as at 3rd quarter</t>
  </si>
  <si>
    <t>Condensed Consolidated Statement of Financial Position as at 31 August 2012</t>
  </si>
</sst>
</file>

<file path=xl/styles.xml><?xml version="1.0" encoding="utf-8"?>
<styleSheet xmlns="http://schemas.openxmlformats.org/spreadsheetml/2006/main">
  <numFmts count="3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[$-409]dddd\,\ mmmm\ dd\,\ yyyy"/>
    <numFmt numFmtId="173" formatCode="[$-409]h:mm:ss\ AM/PM"/>
    <numFmt numFmtId="174" formatCode="0.00_);\(0.00\)"/>
    <numFmt numFmtId="175" formatCode="[$-F800]dddd\,\ mmmm\ dd\,\ yyyy"/>
    <numFmt numFmtId="176" formatCode="[$-809]dd\ mmmm\ yyyy;@"/>
    <numFmt numFmtId="177" formatCode="dd/mm/yy;@"/>
    <numFmt numFmtId="178" formatCode="dd/mm/yyyy;@"/>
    <numFmt numFmtId="179" formatCode="#,##0.0_);\(#,##0.0\)"/>
    <numFmt numFmtId="180" formatCode="#,##0.0"/>
    <numFmt numFmtId="181" formatCode="0.0"/>
    <numFmt numFmtId="182" formatCode="_(* #,##0.00_);_(* \(#,##0.00\);_(* &quot;-&quot;_);_(@_)"/>
    <numFmt numFmtId="183" formatCode="_(* #,##0_);_(* \(#,##0\);_(* &quot;-&quot;??_);_(@_)"/>
    <numFmt numFmtId="184" formatCode="_(* #,##0.0_);_(* \(#,##0.0\);_(* &quot;-&quot;??_);_(@_)"/>
    <numFmt numFmtId="185" formatCode="#,##0.000_);\(#,##0.000\)"/>
    <numFmt numFmtId="186" formatCode="#,##0.0000_);\(#,##0.0000\)"/>
  </numFmts>
  <fonts count="2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Courier"/>
      <family val="3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.4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.4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8" fillId="0" borderId="0" applyFont="0" applyFill="0" applyBorder="0" applyAlignment="0" applyProtection="0"/>
    <xf numFmtId="172" fontId="9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1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37" fontId="0" fillId="0" borderId="0" xfId="0" applyNumberFormat="1" applyFont="1" applyAlignment="1">
      <alignment horizontal="center"/>
    </xf>
    <xf numFmtId="37" fontId="0" fillId="0" borderId="10" xfId="0" applyNumberFormat="1" applyFont="1" applyBorder="1" applyAlignment="1">
      <alignment horizontal="center"/>
    </xf>
    <xf numFmtId="37" fontId="0" fillId="0" borderId="12" xfId="0" applyNumberFormat="1" applyFont="1" applyBorder="1" applyAlignment="1">
      <alignment horizontal="center"/>
    </xf>
    <xf numFmtId="174" fontId="0" fillId="0" borderId="0" xfId="0" applyNumberFormat="1" applyFont="1" applyAlignment="1">
      <alignment horizontal="center"/>
    </xf>
    <xf numFmtId="174" fontId="0" fillId="0" borderId="11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center"/>
    </xf>
    <xf numFmtId="37" fontId="0" fillId="0" borderId="10" xfId="0" applyNumberFormat="1" applyFont="1" applyBorder="1" applyAlignment="1">
      <alignment horizontal="center"/>
    </xf>
    <xf numFmtId="37" fontId="0" fillId="0" borderId="13" xfId="0" applyNumberFormat="1" applyFont="1" applyBorder="1" applyAlignment="1">
      <alignment horizontal="center"/>
    </xf>
    <xf numFmtId="37" fontId="0" fillId="0" borderId="14" xfId="0" applyNumberFormat="1" applyFont="1" applyBorder="1" applyAlignment="1">
      <alignment horizontal="center"/>
    </xf>
    <xf numFmtId="37" fontId="0" fillId="0" borderId="15" xfId="0" applyNumberFormat="1" applyFont="1" applyBorder="1" applyAlignment="1">
      <alignment horizontal="center"/>
    </xf>
    <xf numFmtId="37" fontId="0" fillId="0" borderId="16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37" fontId="0" fillId="0" borderId="17" xfId="0" applyNumberFormat="1" applyFont="1" applyFill="1" applyBorder="1" applyAlignment="1">
      <alignment horizontal="center"/>
    </xf>
    <xf numFmtId="37" fontId="0" fillId="0" borderId="18" xfId="0" applyNumberFormat="1" applyFont="1" applyFill="1" applyBorder="1" applyAlignment="1">
      <alignment horizontal="center"/>
    </xf>
    <xf numFmtId="37" fontId="0" fillId="0" borderId="10" xfId="0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>
      <alignment horizontal="center"/>
    </xf>
    <xf numFmtId="37" fontId="0" fillId="0" borderId="19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 horizontal="center"/>
    </xf>
    <xf numFmtId="37" fontId="0" fillId="0" borderId="0" xfId="0" applyNumberFormat="1" applyFont="1" applyAlignment="1" quotePrefix="1">
      <alignment horizontal="center"/>
    </xf>
    <xf numFmtId="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 quotePrefix="1">
      <alignment horizontal="center"/>
    </xf>
    <xf numFmtId="37" fontId="0" fillId="0" borderId="20" xfId="0" applyNumberFormat="1" applyFont="1" applyBorder="1" applyAlignment="1">
      <alignment horizontal="center"/>
    </xf>
    <xf numFmtId="0" fontId="0" fillId="0" borderId="0" xfId="0" applyNumberFormat="1" applyFont="1" applyAlignment="1">
      <alignment vertical="center" wrapText="1"/>
    </xf>
    <xf numFmtId="174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37" fontId="0" fillId="0" borderId="21" xfId="0" applyNumberFormat="1" applyFont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37" fontId="0" fillId="0" borderId="13" xfId="0" applyNumberFormat="1" applyFont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37" fontId="0" fillId="0" borderId="10" xfId="0" applyNumberFormat="1" applyFont="1" applyFill="1" applyBorder="1" applyAlignment="1">
      <alignment horizontal="center"/>
    </xf>
    <xf numFmtId="37" fontId="0" fillId="0" borderId="21" xfId="0" applyNumberFormat="1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74" fontId="0" fillId="0" borderId="0" xfId="0" applyNumberFormat="1" applyFont="1" applyFill="1" applyAlignment="1">
      <alignment horizontal="center"/>
    </xf>
    <xf numFmtId="174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37" fontId="0" fillId="0" borderId="22" xfId="0" applyNumberFormat="1" applyFont="1" applyFill="1" applyBorder="1" applyAlignment="1">
      <alignment horizontal="center"/>
    </xf>
    <xf numFmtId="37" fontId="0" fillId="0" borderId="23" xfId="0" applyNumberFormat="1" applyFont="1" applyBorder="1" applyAlignment="1">
      <alignment horizontal="center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2" xfId="42"/>
    <cellStyle name="Custom - Style8 2 2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="87" zoomScaleNormal="87" zoomScalePageLayoutView="0" workbookViewId="0" topLeftCell="A1">
      <selection activeCell="K16" sqref="K16"/>
    </sheetView>
  </sheetViews>
  <sheetFormatPr defaultColWidth="9.6640625" defaultRowHeight="15" customHeight="1"/>
  <cols>
    <col min="1" max="1" width="38.21484375" style="5" customWidth="1"/>
    <col min="2" max="2" width="18.6640625" style="5" customWidth="1"/>
    <col min="3" max="3" width="3.6640625" style="5" customWidth="1"/>
    <col min="4" max="4" width="18.6640625" style="83" customWidth="1"/>
    <col min="5" max="5" width="3.6640625" style="5" customWidth="1"/>
    <col min="6" max="6" width="18.6640625" style="14" customWidth="1"/>
    <col min="7" max="7" width="3.6640625" style="5" customWidth="1"/>
    <col min="8" max="8" width="18.6640625" style="83" customWidth="1"/>
    <col min="9" max="9" width="3.6640625" style="5" customWidth="1"/>
    <col min="10" max="253" width="8.6640625" style="5" customWidth="1"/>
    <col min="254" max="16384" width="9.6640625" style="1" customWidth="1"/>
  </cols>
  <sheetData>
    <row r="1" spans="1:8" ht="18" customHeight="1">
      <c r="A1" s="2" t="s">
        <v>0</v>
      </c>
      <c r="B1" s="3"/>
      <c r="C1" s="3"/>
      <c r="D1" s="52"/>
      <c r="E1" s="3"/>
      <c r="F1" s="3"/>
      <c r="G1" s="3"/>
      <c r="H1" s="52"/>
    </row>
    <row r="2" spans="1:8" ht="15" customHeight="1">
      <c r="A2" s="2" t="s">
        <v>1</v>
      </c>
      <c r="B2" s="3"/>
      <c r="C2" s="3"/>
      <c r="D2" s="52"/>
      <c r="E2" s="3"/>
      <c r="F2" s="3"/>
      <c r="G2" s="3"/>
      <c r="H2" s="52"/>
    </row>
    <row r="3" spans="1:8" ht="15" customHeight="1">
      <c r="A3" s="6"/>
      <c r="B3" s="3"/>
      <c r="C3" s="3"/>
      <c r="D3" s="52"/>
      <c r="E3" s="3"/>
      <c r="F3" s="3"/>
      <c r="G3" s="3"/>
      <c r="H3" s="52"/>
    </row>
    <row r="4" spans="1:8" ht="15" customHeight="1">
      <c r="A4" s="2" t="s">
        <v>104</v>
      </c>
      <c r="B4" s="3"/>
      <c r="C4" s="3"/>
      <c r="D4" s="52"/>
      <c r="E4" s="3"/>
      <c r="F4" s="3"/>
      <c r="G4" s="3"/>
      <c r="H4" s="52"/>
    </row>
    <row r="5" spans="1:8" ht="13.5" customHeight="1">
      <c r="A5" s="6"/>
      <c r="B5" s="3"/>
      <c r="C5" s="3"/>
      <c r="D5" s="52"/>
      <c r="E5" s="3"/>
      <c r="F5" s="3"/>
      <c r="G5" s="3"/>
      <c r="H5" s="52"/>
    </row>
    <row r="6" spans="1:8" ht="13.5" customHeight="1">
      <c r="A6" s="6"/>
      <c r="B6" s="3"/>
      <c r="C6" s="3"/>
      <c r="D6" s="52"/>
      <c r="E6" s="3"/>
      <c r="F6" s="3"/>
      <c r="G6" s="3"/>
      <c r="H6" s="52"/>
    </row>
    <row r="7" spans="1:8" ht="13.5" customHeight="1">
      <c r="A7" s="6"/>
      <c r="B7" s="7">
        <v>2012</v>
      </c>
      <c r="C7" s="7"/>
      <c r="D7" s="69">
        <v>2011</v>
      </c>
      <c r="E7" s="7"/>
      <c r="F7" s="7">
        <v>2012</v>
      </c>
      <c r="G7" s="7"/>
      <c r="H7" s="69">
        <v>2011</v>
      </c>
    </row>
    <row r="8" spans="1:8" ht="15" customHeight="1">
      <c r="A8" s="6"/>
      <c r="B8" s="7" t="s">
        <v>12</v>
      </c>
      <c r="C8" s="7"/>
      <c r="D8" s="69" t="s">
        <v>12</v>
      </c>
      <c r="E8" s="7"/>
      <c r="F8" s="7" t="s">
        <v>19</v>
      </c>
      <c r="G8" s="7"/>
      <c r="H8" s="69" t="s">
        <v>19</v>
      </c>
    </row>
    <row r="9" spans="1:8" ht="15" customHeight="1">
      <c r="A9" s="6"/>
      <c r="B9" s="7" t="s">
        <v>13</v>
      </c>
      <c r="C9" s="7"/>
      <c r="D9" s="69" t="s">
        <v>13</v>
      </c>
      <c r="E9" s="7"/>
      <c r="F9" s="7" t="s">
        <v>15</v>
      </c>
      <c r="G9" s="7"/>
      <c r="H9" s="69" t="s">
        <v>15</v>
      </c>
    </row>
    <row r="10" spans="1:8" ht="15" customHeight="1">
      <c r="A10" s="6"/>
      <c r="B10" s="7" t="s">
        <v>18</v>
      </c>
      <c r="C10" s="7"/>
      <c r="D10" s="69" t="s">
        <v>18</v>
      </c>
      <c r="E10" s="7"/>
      <c r="F10" s="7" t="s">
        <v>16</v>
      </c>
      <c r="G10" s="7"/>
      <c r="H10" s="69" t="s">
        <v>16</v>
      </c>
    </row>
    <row r="11" spans="1:8" ht="15" customHeight="1">
      <c r="A11" s="6"/>
      <c r="B11" s="8" t="s">
        <v>14</v>
      </c>
      <c r="C11" s="8"/>
      <c r="D11" s="70" t="s">
        <v>14</v>
      </c>
      <c r="E11" s="8"/>
      <c r="F11" s="8" t="s">
        <v>14</v>
      </c>
      <c r="G11" s="8"/>
      <c r="H11" s="70" t="s">
        <v>14</v>
      </c>
    </row>
    <row r="12" spans="1:8" ht="15" customHeight="1">
      <c r="A12" s="6"/>
      <c r="B12" s="9"/>
      <c r="C12" s="9"/>
      <c r="D12" s="58"/>
      <c r="E12" s="9"/>
      <c r="F12" s="9"/>
      <c r="G12" s="9"/>
      <c r="H12" s="58"/>
    </row>
    <row r="13" spans="1:8" ht="15" customHeight="1">
      <c r="A13" s="6" t="s">
        <v>2</v>
      </c>
      <c r="B13" s="29">
        <v>92248</v>
      </c>
      <c r="C13" s="29"/>
      <c r="D13" s="29">
        <v>86337</v>
      </c>
      <c r="E13" s="29"/>
      <c r="F13" s="29">
        <v>279049</v>
      </c>
      <c r="G13" s="29"/>
      <c r="H13" s="53">
        <v>268055</v>
      </c>
    </row>
    <row r="14" spans="1:8" ht="15" customHeight="1">
      <c r="A14" s="6"/>
      <c r="B14" s="29"/>
      <c r="C14" s="29"/>
      <c r="D14" s="29"/>
      <c r="E14" s="29"/>
      <c r="F14" s="29"/>
      <c r="G14" s="29"/>
      <c r="H14" s="53"/>
    </row>
    <row r="15" spans="1:8" ht="15" customHeight="1">
      <c r="A15" s="6" t="s">
        <v>3</v>
      </c>
      <c r="B15" s="29">
        <v>-83618</v>
      </c>
      <c r="C15" s="29"/>
      <c r="D15" s="29">
        <v>-79906</v>
      </c>
      <c r="E15" s="29"/>
      <c r="F15" s="29">
        <v>-251884</v>
      </c>
      <c r="G15" s="29"/>
      <c r="H15" s="53">
        <v>-243255</v>
      </c>
    </row>
    <row r="16" spans="1:8" ht="15" customHeight="1">
      <c r="A16" s="6"/>
      <c r="B16" s="29"/>
      <c r="C16" s="29"/>
      <c r="D16" s="29"/>
      <c r="E16" s="29"/>
      <c r="F16" s="29"/>
      <c r="G16" s="29"/>
      <c r="H16" s="53"/>
    </row>
    <row r="17" spans="1:8" ht="15" customHeight="1">
      <c r="A17" s="6" t="s">
        <v>74</v>
      </c>
      <c r="B17" s="29">
        <v>101</v>
      </c>
      <c r="C17" s="29"/>
      <c r="D17" s="29">
        <v>60</v>
      </c>
      <c r="E17" s="29"/>
      <c r="F17" s="29">
        <v>426</v>
      </c>
      <c r="G17" s="29"/>
      <c r="H17" s="53">
        <v>257</v>
      </c>
    </row>
    <row r="18" spans="1:8" ht="15" customHeight="1">
      <c r="A18" s="6" t="s">
        <v>17</v>
      </c>
      <c r="B18" s="29">
        <v>318</v>
      </c>
      <c r="C18" s="29"/>
      <c r="D18" s="29">
        <v>604</v>
      </c>
      <c r="E18" s="29"/>
      <c r="F18" s="29">
        <v>761</v>
      </c>
      <c r="G18" s="29"/>
      <c r="H18" s="53">
        <v>3048</v>
      </c>
    </row>
    <row r="19" spans="1:8" ht="15" customHeight="1">
      <c r="A19" s="6"/>
      <c r="B19" s="30"/>
      <c r="C19" s="29"/>
      <c r="D19" s="71"/>
      <c r="E19" s="29"/>
      <c r="F19" s="30"/>
      <c r="G19" s="29"/>
      <c r="H19" s="71"/>
    </row>
    <row r="20" spans="1:8" ht="15" customHeight="1">
      <c r="A20" s="6" t="s">
        <v>4</v>
      </c>
      <c r="B20" s="29">
        <f>SUM(B13:B18)</f>
        <v>9049</v>
      </c>
      <c r="C20" s="29"/>
      <c r="D20" s="53">
        <f>SUM(D13:D18)</f>
        <v>7095</v>
      </c>
      <c r="E20" s="29"/>
      <c r="F20" s="29">
        <f>SUM(F13:F18)</f>
        <v>28352</v>
      </c>
      <c r="G20" s="29"/>
      <c r="H20" s="53">
        <f>SUM(H13:H18)</f>
        <v>28105</v>
      </c>
    </row>
    <row r="21" spans="1:8" ht="15" customHeight="1">
      <c r="A21" s="6"/>
      <c r="B21" s="29"/>
      <c r="C21" s="29"/>
      <c r="D21" s="53"/>
      <c r="E21" s="29"/>
      <c r="F21" s="29"/>
      <c r="G21" s="29"/>
      <c r="H21" s="53"/>
    </row>
    <row r="22" spans="1:8" ht="15" customHeight="1">
      <c r="A22" s="6" t="s">
        <v>90</v>
      </c>
      <c r="B22" s="29">
        <v>-1976</v>
      </c>
      <c r="C22" s="29"/>
      <c r="D22" s="53">
        <v>-1788</v>
      </c>
      <c r="E22" s="29"/>
      <c r="F22" s="29">
        <v>-5804</v>
      </c>
      <c r="G22" s="29"/>
      <c r="H22" s="53">
        <v>-4971</v>
      </c>
    </row>
    <row r="23" spans="1:8" ht="15" customHeight="1">
      <c r="A23" s="6" t="s">
        <v>5</v>
      </c>
      <c r="B23" s="29">
        <v>-124</v>
      </c>
      <c r="C23" s="29"/>
      <c r="D23" s="53">
        <v>-175</v>
      </c>
      <c r="E23" s="29"/>
      <c r="F23" s="29">
        <v>-408</v>
      </c>
      <c r="G23" s="29"/>
      <c r="H23" s="53">
        <v>-459</v>
      </c>
    </row>
    <row r="24" spans="1:8" ht="15" customHeight="1">
      <c r="A24" s="6"/>
      <c r="B24" s="30"/>
      <c r="C24" s="29"/>
      <c r="D24" s="71"/>
      <c r="E24" s="29"/>
      <c r="F24" s="30"/>
      <c r="G24" s="29"/>
      <c r="H24" s="71"/>
    </row>
    <row r="25" spans="1:8" ht="15" customHeight="1">
      <c r="A25" s="6" t="s">
        <v>6</v>
      </c>
      <c r="B25" s="29">
        <f>SUM(B20:B23)</f>
        <v>6949</v>
      </c>
      <c r="C25" s="29"/>
      <c r="D25" s="53">
        <f>SUM(D20:D23)</f>
        <v>5132</v>
      </c>
      <c r="E25" s="29"/>
      <c r="F25" s="29">
        <f>SUM(F20:F23)</f>
        <v>22140</v>
      </c>
      <c r="G25" s="29"/>
      <c r="H25" s="53">
        <f>SUM(H20:H23)</f>
        <v>22675</v>
      </c>
    </row>
    <row r="26" spans="1:8" ht="15" customHeight="1">
      <c r="A26" s="6"/>
      <c r="B26" s="29"/>
      <c r="C26" s="29"/>
      <c r="D26" s="53"/>
      <c r="E26" s="29"/>
      <c r="F26" s="29"/>
      <c r="G26" s="29"/>
      <c r="H26" s="53"/>
    </row>
    <row r="27" spans="1:8" ht="15" customHeight="1">
      <c r="A27" s="6" t="s">
        <v>91</v>
      </c>
      <c r="B27" s="29">
        <v>-1909</v>
      </c>
      <c r="C27" s="29"/>
      <c r="D27" s="53">
        <v>-1584</v>
      </c>
      <c r="E27" s="29"/>
      <c r="F27" s="29">
        <v>-5201</v>
      </c>
      <c r="G27" s="29"/>
      <c r="H27" s="53">
        <v>-4161</v>
      </c>
    </row>
    <row r="28" spans="1:8" ht="15" customHeight="1">
      <c r="A28" s="6"/>
      <c r="B28" s="30"/>
      <c r="C28" s="29"/>
      <c r="D28" s="71"/>
      <c r="E28" s="29"/>
      <c r="F28" s="30"/>
      <c r="G28" s="29"/>
      <c r="H28" s="71"/>
    </row>
    <row r="29" spans="1:8" ht="15" customHeight="1" thickBot="1">
      <c r="A29" s="6" t="s">
        <v>92</v>
      </c>
      <c r="B29" s="66">
        <f>SUM(B25:B27)</f>
        <v>5040</v>
      </c>
      <c r="C29" s="29"/>
      <c r="D29" s="72">
        <f>SUM(D25:D27)</f>
        <v>3548</v>
      </c>
      <c r="E29" s="55"/>
      <c r="F29" s="66">
        <f>SUM(F25:F27)</f>
        <v>16939</v>
      </c>
      <c r="G29" s="29"/>
      <c r="H29" s="72">
        <f>SUM(H25:H27)</f>
        <v>18514</v>
      </c>
    </row>
    <row r="30" spans="1:8" ht="15" customHeight="1">
      <c r="A30" s="6"/>
      <c r="B30" s="29"/>
      <c r="C30" s="29"/>
      <c r="D30" s="53"/>
      <c r="E30" s="55"/>
      <c r="F30" s="29"/>
      <c r="G30" s="29"/>
      <c r="H30" s="53"/>
    </row>
    <row r="31" spans="1:8" ht="15" customHeight="1">
      <c r="A31" s="6" t="s">
        <v>77</v>
      </c>
      <c r="B31" s="29"/>
      <c r="C31" s="29"/>
      <c r="D31" s="53"/>
      <c r="E31" s="55"/>
      <c r="F31" s="29"/>
      <c r="G31" s="29"/>
      <c r="H31" s="53"/>
    </row>
    <row r="32" spans="1:8" ht="15" customHeight="1" thickBot="1">
      <c r="A32" s="63" t="s">
        <v>93</v>
      </c>
      <c r="B32" s="29">
        <v>-86</v>
      </c>
      <c r="C32" s="29"/>
      <c r="D32" s="53">
        <v>23</v>
      </c>
      <c r="E32" s="55"/>
      <c r="F32" s="29">
        <v>-369</v>
      </c>
      <c r="G32" s="29"/>
      <c r="H32" s="53">
        <v>-313</v>
      </c>
    </row>
    <row r="33" spans="1:8" ht="15" customHeight="1" thickBot="1">
      <c r="A33" s="6" t="s">
        <v>83</v>
      </c>
      <c r="B33" s="62">
        <f>SUM(B29:B32)</f>
        <v>4954</v>
      </c>
      <c r="C33" s="29"/>
      <c r="D33" s="73">
        <f>SUM(D29:D32)</f>
        <v>3571</v>
      </c>
      <c r="E33" s="55"/>
      <c r="F33" s="62">
        <f>SUM(F29:F32)</f>
        <v>16570</v>
      </c>
      <c r="G33" s="29"/>
      <c r="H33" s="73">
        <f>SUM(H29:H32)</f>
        <v>18201</v>
      </c>
    </row>
    <row r="34" spans="1:8" ht="30.75" customHeight="1" thickTop="1">
      <c r="A34" s="6"/>
      <c r="B34" s="55"/>
      <c r="C34" s="29"/>
      <c r="D34" s="74"/>
      <c r="E34" s="55"/>
      <c r="F34" s="55"/>
      <c r="G34" s="29"/>
      <c r="H34" s="74"/>
    </row>
    <row r="35" spans="1:8" ht="15" customHeight="1">
      <c r="A35" s="6" t="s">
        <v>94</v>
      </c>
      <c r="B35" s="29"/>
      <c r="C35" s="29"/>
      <c r="D35" s="53"/>
      <c r="E35" s="55"/>
      <c r="F35" s="29"/>
      <c r="G35" s="29"/>
      <c r="H35" s="53"/>
    </row>
    <row r="36" spans="1:8" ht="15" customHeight="1">
      <c r="A36" s="6" t="s">
        <v>82</v>
      </c>
      <c r="B36" s="29">
        <v>3498</v>
      </c>
      <c r="C36" s="29"/>
      <c r="D36" s="53">
        <v>2732</v>
      </c>
      <c r="E36" s="55"/>
      <c r="F36" s="29">
        <v>12644</v>
      </c>
      <c r="G36" s="29"/>
      <c r="H36" s="53">
        <v>13601</v>
      </c>
    </row>
    <row r="37" spans="1:8" ht="15" customHeight="1">
      <c r="A37" s="6" t="s">
        <v>33</v>
      </c>
      <c r="B37" s="29">
        <v>1542</v>
      </c>
      <c r="C37" s="29"/>
      <c r="D37" s="53">
        <v>816</v>
      </c>
      <c r="E37" s="55"/>
      <c r="F37" s="29">
        <v>4295</v>
      </c>
      <c r="G37" s="29"/>
      <c r="H37" s="53">
        <v>4913</v>
      </c>
    </row>
    <row r="38" spans="1:8" ht="15" customHeight="1" thickBot="1">
      <c r="A38" s="6"/>
      <c r="B38" s="54">
        <f>B29</f>
        <v>5040</v>
      </c>
      <c r="C38" s="29"/>
      <c r="D38" s="75">
        <f>D29</f>
        <v>3548</v>
      </c>
      <c r="E38" s="55"/>
      <c r="F38" s="54">
        <f>F29</f>
        <v>16939</v>
      </c>
      <c r="G38" s="29"/>
      <c r="H38" s="75">
        <f>H29</f>
        <v>18514</v>
      </c>
    </row>
    <row r="39" spans="1:8" ht="15" customHeight="1">
      <c r="A39" s="6"/>
      <c r="B39" s="60"/>
      <c r="C39" s="9"/>
      <c r="D39" s="76"/>
      <c r="E39" s="60"/>
      <c r="F39" s="60"/>
      <c r="G39" s="9"/>
      <c r="H39" s="76"/>
    </row>
    <row r="40" spans="1:8" ht="15" customHeight="1">
      <c r="A40" s="6" t="s">
        <v>78</v>
      </c>
      <c r="B40" s="29"/>
      <c r="C40" s="29"/>
      <c r="D40" s="53"/>
      <c r="E40" s="55"/>
      <c r="F40" s="29"/>
      <c r="G40" s="29"/>
      <c r="H40" s="53"/>
    </row>
    <row r="41" spans="1:8" ht="15" customHeight="1">
      <c r="A41" s="6" t="s">
        <v>82</v>
      </c>
      <c r="B41" s="29">
        <v>3409</v>
      </c>
      <c r="C41" s="29"/>
      <c r="D41" s="53">
        <v>2751</v>
      </c>
      <c r="E41" s="55"/>
      <c r="F41" s="29">
        <v>12305</v>
      </c>
      <c r="G41" s="29"/>
      <c r="H41" s="53">
        <v>13297</v>
      </c>
    </row>
    <row r="42" spans="1:8" ht="15" customHeight="1">
      <c r="A42" s="6" t="s">
        <v>33</v>
      </c>
      <c r="B42" s="29">
        <v>1545</v>
      </c>
      <c r="C42" s="29"/>
      <c r="D42" s="53">
        <v>820</v>
      </c>
      <c r="E42" s="55"/>
      <c r="F42" s="29">
        <v>4265</v>
      </c>
      <c r="G42" s="29"/>
      <c r="H42" s="53">
        <v>4904</v>
      </c>
    </row>
    <row r="43" spans="1:8" ht="15" customHeight="1" thickBot="1">
      <c r="A43" s="6"/>
      <c r="B43" s="54">
        <f>B33</f>
        <v>4954</v>
      </c>
      <c r="C43" s="29"/>
      <c r="D43" s="75">
        <f>D33</f>
        <v>3571</v>
      </c>
      <c r="E43" s="55"/>
      <c r="F43" s="54">
        <f>F33</f>
        <v>16570</v>
      </c>
      <c r="G43" s="29"/>
      <c r="H43" s="75">
        <f>H33</f>
        <v>18201</v>
      </c>
    </row>
    <row r="44" spans="1:8" ht="15" customHeight="1">
      <c r="A44" s="6"/>
      <c r="B44" s="55"/>
      <c r="C44" s="29"/>
      <c r="D44" s="74"/>
      <c r="E44" s="55"/>
      <c r="F44" s="55"/>
      <c r="G44" s="29"/>
      <c r="H44" s="74"/>
    </row>
    <row r="45" spans="1:8" ht="15" customHeight="1">
      <c r="A45" s="6" t="s">
        <v>7</v>
      </c>
      <c r="B45" s="9"/>
      <c r="C45" s="9"/>
      <c r="D45" s="58"/>
      <c r="E45" s="60"/>
      <c r="F45" s="9"/>
      <c r="G45" s="9"/>
      <c r="H45" s="58"/>
    </row>
    <row r="46" spans="1:8" ht="15" customHeight="1">
      <c r="A46" s="6" t="s">
        <v>8</v>
      </c>
      <c r="B46" s="9"/>
      <c r="C46" s="9"/>
      <c r="D46" s="58"/>
      <c r="E46" s="60"/>
      <c r="F46" s="9"/>
      <c r="G46" s="9"/>
      <c r="H46" s="58"/>
    </row>
    <row r="47" spans="1:8" ht="15" customHeight="1" thickBot="1">
      <c r="A47" s="6" t="s">
        <v>9</v>
      </c>
      <c r="B47" s="32">
        <v>5.05</v>
      </c>
      <c r="C47" s="32"/>
      <c r="D47" s="77">
        <v>3.95</v>
      </c>
      <c r="E47" s="64"/>
      <c r="F47" s="32">
        <v>18.27</v>
      </c>
      <c r="G47" s="32"/>
      <c r="H47" s="77">
        <v>19.65</v>
      </c>
    </row>
    <row r="48" spans="1:8" ht="15" customHeight="1" thickTop="1">
      <c r="A48" s="6"/>
      <c r="B48" s="33"/>
      <c r="C48" s="32"/>
      <c r="D48" s="78"/>
      <c r="E48" s="64"/>
      <c r="F48" s="33"/>
      <c r="G48" s="32"/>
      <c r="H48" s="78"/>
    </row>
    <row r="49" spans="1:8" ht="15" customHeight="1">
      <c r="A49" s="6" t="s">
        <v>10</v>
      </c>
      <c r="B49" s="32"/>
      <c r="C49" s="32"/>
      <c r="D49" s="77"/>
      <c r="E49" s="64"/>
      <c r="F49" s="32"/>
      <c r="G49" s="32"/>
      <c r="H49" s="77"/>
    </row>
    <row r="50" spans="1:8" ht="15" customHeight="1" thickBot="1">
      <c r="A50" s="6" t="s">
        <v>11</v>
      </c>
      <c r="B50" s="32">
        <v>5.05</v>
      </c>
      <c r="C50" s="32"/>
      <c r="D50" s="77">
        <v>3.95</v>
      </c>
      <c r="E50" s="64"/>
      <c r="F50" s="32">
        <v>18.27</v>
      </c>
      <c r="G50" s="32"/>
      <c r="H50" s="77">
        <v>19.65</v>
      </c>
    </row>
    <row r="51" spans="1:8" ht="15" customHeight="1" thickTop="1">
      <c r="A51" s="6"/>
      <c r="B51" s="12"/>
      <c r="C51" s="9"/>
      <c r="D51" s="79"/>
      <c r="E51" s="65"/>
      <c r="F51" s="15"/>
      <c r="G51" s="3"/>
      <c r="H51" s="80"/>
    </row>
    <row r="52" spans="1:8" ht="15" customHeight="1">
      <c r="A52" s="6"/>
      <c r="B52" s="3"/>
      <c r="C52" s="3"/>
      <c r="D52" s="52"/>
      <c r="E52" s="65"/>
      <c r="F52" s="3"/>
      <c r="G52" s="3"/>
      <c r="H52" s="52"/>
    </row>
    <row r="53" spans="1:8" ht="15" customHeight="1">
      <c r="A53" s="6" t="s">
        <v>79</v>
      </c>
      <c r="B53" s="3"/>
      <c r="C53" s="3"/>
      <c r="D53" s="52"/>
      <c r="E53" s="4"/>
      <c r="F53" s="13"/>
      <c r="G53" s="13"/>
      <c r="H53" s="81"/>
    </row>
    <row r="54" spans="1:8" ht="15" customHeight="1">
      <c r="A54" s="6" t="s">
        <v>103</v>
      </c>
      <c r="B54" s="3"/>
      <c r="C54" s="3"/>
      <c r="D54" s="52"/>
      <c r="E54" s="4"/>
      <c r="F54" s="5"/>
      <c r="H54" s="82"/>
    </row>
  </sheetData>
  <sheetProtection/>
  <printOptions/>
  <pageMargins left="0.9" right="0" top="0.5" bottom="0.5" header="0" footer="0"/>
  <pageSetup fitToHeight="1" fitToWidth="1"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zoomScale="87" zoomScaleNormal="87" zoomScalePageLayoutView="0" workbookViewId="0" topLeftCell="A1">
      <selection activeCell="B23" sqref="B23"/>
    </sheetView>
  </sheetViews>
  <sheetFormatPr defaultColWidth="9.6640625" defaultRowHeight="15"/>
  <cols>
    <col min="1" max="1" width="38.6640625" style="18" customWidth="1"/>
    <col min="2" max="2" width="19.6640625" style="18" customWidth="1"/>
    <col min="3" max="3" width="3.6640625" style="18" customWidth="1"/>
    <col min="4" max="4" width="19.6640625" style="18" customWidth="1"/>
    <col min="5" max="5" width="3.6640625" style="18" customWidth="1"/>
    <col min="6" max="16384" width="9.6640625" style="18" customWidth="1"/>
  </cols>
  <sheetData>
    <row r="1" spans="1:4" ht="15" customHeight="1">
      <c r="A1" s="2" t="s">
        <v>0</v>
      </c>
      <c r="B1" s="3"/>
      <c r="C1" s="3"/>
      <c r="D1" s="3"/>
    </row>
    <row r="2" spans="1:4" ht="15" customHeight="1">
      <c r="A2" s="2" t="s">
        <v>1</v>
      </c>
      <c r="B2" s="3"/>
      <c r="C2" s="3"/>
      <c r="D2" s="3"/>
    </row>
    <row r="3" spans="1:4" ht="15" customHeight="1">
      <c r="A3" s="6"/>
      <c r="B3" s="3"/>
      <c r="C3" s="3"/>
      <c r="D3" s="3"/>
    </row>
    <row r="4" spans="1:4" ht="15" customHeight="1">
      <c r="A4" s="2" t="s">
        <v>116</v>
      </c>
      <c r="B4" s="3"/>
      <c r="C4" s="3"/>
      <c r="D4" s="7"/>
    </row>
    <row r="5" spans="1:4" ht="15" customHeight="1">
      <c r="A5" s="6"/>
      <c r="B5" s="3"/>
      <c r="C5" s="3"/>
      <c r="D5" s="8" t="s">
        <v>20</v>
      </c>
    </row>
    <row r="6" spans="1:4" ht="15" customHeight="1">
      <c r="A6" s="6"/>
      <c r="B6" s="7" t="s">
        <v>41</v>
      </c>
      <c r="C6" s="7"/>
      <c r="D6" s="7" t="s">
        <v>41</v>
      </c>
    </row>
    <row r="7" spans="1:4" ht="15" customHeight="1">
      <c r="A7" s="6"/>
      <c r="B7" s="34">
        <v>41152</v>
      </c>
      <c r="C7" s="7"/>
      <c r="D7" s="34">
        <v>40877</v>
      </c>
    </row>
    <row r="8" spans="1:4" ht="15" customHeight="1">
      <c r="A8" s="6"/>
      <c r="B8" s="8" t="s">
        <v>14</v>
      </c>
      <c r="C8" s="8"/>
      <c r="D8" s="8" t="s">
        <v>14</v>
      </c>
    </row>
    <row r="9" spans="1:4" ht="15" customHeight="1">
      <c r="A9" s="6"/>
      <c r="B9" s="3"/>
      <c r="C9" s="3"/>
      <c r="D9" s="3"/>
    </row>
    <row r="10" spans="1:4" ht="15" customHeight="1">
      <c r="A10" s="2" t="s">
        <v>21</v>
      </c>
      <c r="B10" s="3"/>
      <c r="C10" s="3"/>
      <c r="D10" s="3"/>
    </row>
    <row r="11" spans="1:4" ht="15" customHeight="1">
      <c r="A11" s="2" t="s">
        <v>22</v>
      </c>
      <c r="B11" s="3"/>
      <c r="C11" s="3"/>
      <c r="D11" s="3"/>
    </row>
    <row r="12" spans="1:4" ht="15" customHeight="1">
      <c r="A12" s="6" t="s">
        <v>23</v>
      </c>
      <c r="B12" s="29">
        <v>134034</v>
      </c>
      <c r="C12" s="35"/>
      <c r="D12" s="29">
        <v>129899</v>
      </c>
    </row>
    <row r="13" spans="1:4" ht="15" customHeight="1">
      <c r="A13" s="6" t="s">
        <v>24</v>
      </c>
      <c r="B13" s="29">
        <v>5505</v>
      </c>
      <c r="C13" s="35"/>
      <c r="D13" s="29">
        <v>5562</v>
      </c>
    </row>
    <row r="14" spans="1:4" ht="15" customHeight="1">
      <c r="A14" s="6" t="s">
        <v>85</v>
      </c>
      <c r="B14" s="56">
        <v>4406</v>
      </c>
      <c r="C14" s="35"/>
      <c r="D14" s="29">
        <v>4672</v>
      </c>
    </row>
    <row r="15" spans="1:4" ht="15" customHeight="1">
      <c r="A15" s="6" t="s">
        <v>95</v>
      </c>
      <c r="B15" s="56">
        <v>165</v>
      </c>
      <c r="C15" s="35"/>
      <c r="D15" s="29">
        <v>165</v>
      </c>
    </row>
    <row r="16" spans="1:4" ht="15" customHeight="1">
      <c r="A16" s="6" t="s">
        <v>25</v>
      </c>
      <c r="B16" s="29">
        <v>6545</v>
      </c>
      <c r="C16" s="29"/>
      <c r="D16" s="29">
        <v>7345</v>
      </c>
    </row>
    <row r="17" spans="1:4" ht="15" customHeight="1">
      <c r="A17" s="6"/>
      <c r="B17" s="30">
        <f>SUM(B12:B16)</f>
        <v>150655</v>
      </c>
      <c r="C17" s="29"/>
      <c r="D17" s="30">
        <f>SUM(D12:D16)</f>
        <v>147643</v>
      </c>
    </row>
    <row r="18" spans="1:4" ht="15" customHeight="1">
      <c r="A18" s="2" t="s">
        <v>26</v>
      </c>
      <c r="B18" s="30"/>
      <c r="C18" s="29"/>
      <c r="D18" s="30"/>
    </row>
    <row r="19" spans="1:4" ht="15" customHeight="1">
      <c r="A19" s="6" t="s">
        <v>27</v>
      </c>
      <c r="B19" s="29">
        <v>64279</v>
      </c>
      <c r="C19" s="29"/>
      <c r="D19" s="29">
        <v>68367</v>
      </c>
    </row>
    <row r="20" spans="1:4" ht="15" customHeight="1">
      <c r="A20" s="6" t="s">
        <v>97</v>
      </c>
      <c r="B20" s="29">
        <v>99943</v>
      </c>
      <c r="C20" s="29"/>
      <c r="D20" s="29">
        <v>99950</v>
      </c>
    </row>
    <row r="21" spans="1:4" ht="15" customHeight="1">
      <c r="A21" s="6" t="s">
        <v>96</v>
      </c>
      <c r="B21" s="29">
        <v>37723</v>
      </c>
      <c r="C21" s="29"/>
      <c r="D21" s="29">
        <v>34383</v>
      </c>
    </row>
    <row r="22" spans="1:4" ht="15" customHeight="1">
      <c r="A22" s="6"/>
      <c r="B22" s="30">
        <f>SUM(B19:B21)</f>
        <v>201945</v>
      </c>
      <c r="C22" s="29"/>
      <c r="D22" s="30">
        <f>SUM(D19:D21)</f>
        <v>202700</v>
      </c>
    </row>
    <row r="23" spans="1:4" ht="15" customHeight="1">
      <c r="A23" s="27"/>
      <c r="B23" s="29"/>
      <c r="C23" s="29"/>
      <c r="D23" s="29"/>
    </row>
    <row r="24" spans="1:4" ht="15" customHeight="1">
      <c r="A24" s="2" t="s">
        <v>28</v>
      </c>
      <c r="B24" s="30">
        <f>B17+B22+B23</f>
        <v>352600</v>
      </c>
      <c r="C24" s="29"/>
      <c r="D24" s="30">
        <f>D17+D22+D23</f>
        <v>350343</v>
      </c>
    </row>
    <row r="25" spans="1:4" ht="15" customHeight="1">
      <c r="A25" s="6"/>
      <c r="B25" s="31"/>
      <c r="C25" s="29"/>
      <c r="D25" s="31"/>
    </row>
    <row r="26" spans="1:4" ht="15" customHeight="1">
      <c r="A26" s="19" t="s">
        <v>29</v>
      </c>
      <c r="B26" s="36"/>
      <c r="C26" s="36"/>
      <c r="D26" s="36"/>
    </row>
    <row r="27" spans="1:4" ht="15" customHeight="1">
      <c r="A27" s="2" t="s">
        <v>98</v>
      </c>
      <c r="B27" s="36"/>
      <c r="C27" s="36"/>
      <c r="D27" s="36"/>
    </row>
    <row r="28" spans="1:4" ht="15" customHeight="1">
      <c r="A28" s="6" t="s">
        <v>30</v>
      </c>
      <c r="B28" s="29">
        <v>69224</v>
      </c>
      <c r="C28" s="29"/>
      <c r="D28" s="29">
        <v>69224</v>
      </c>
    </row>
    <row r="29" spans="1:4" ht="15" customHeight="1">
      <c r="A29" s="6" t="s">
        <v>31</v>
      </c>
      <c r="B29" s="29">
        <v>153519</v>
      </c>
      <c r="C29" s="29"/>
      <c r="D29" s="29">
        <v>143990</v>
      </c>
    </row>
    <row r="30" spans="1:4" ht="15" customHeight="1">
      <c r="A30" s="6" t="s">
        <v>32</v>
      </c>
      <c r="B30" s="29">
        <v>-860</v>
      </c>
      <c r="C30" s="29"/>
      <c r="D30" s="29">
        <v>-521</v>
      </c>
    </row>
    <row r="31" spans="1:4" ht="15" customHeight="1">
      <c r="A31" s="6"/>
      <c r="B31" s="30">
        <f>SUM(B28:B30)</f>
        <v>221883</v>
      </c>
      <c r="C31" s="29"/>
      <c r="D31" s="30">
        <f>SUM(D28:D30)</f>
        <v>212693</v>
      </c>
    </row>
    <row r="32" spans="1:4" ht="15" customHeight="1">
      <c r="A32" s="6" t="s">
        <v>33</v>
      </c>
      <c r="B32" s="29">
        <v>56974</v>
      </c>
      <c r="C32" s="29"/>
      <c r="D32" s="29">
        <v>52709</v>
      </c>
    </row>
    <row r="33" spans="1:4" ht="15" customHeight="1">
      <c r="A33" s="2" t="s">
        <v>34</v>
      </c>
      <c r="B33" s="30">
        <f>SUM(B31:B32)</f>
        <v>278857</v>
      </c>
      <c r="C33" s="29"/>
      <c r="D33" s="30">
        <f>SUM(D31:D32)</f>
        <v>265402</v>
      </c>
    </row>
    <row r="34" spans="1:4" ht="15" customHeight="1">
      <c r="A34" s="6"/>
      <c r="B34" s="30"/>
      <c r="C34" s="29"/>
      <c r="D34" s="30"/>
    </row>
    <row r="35" spans="1:4" ht="15" customHeight="1">
      <c r="A35" s="2" t="s">
        <v>35</v>
      </c>
      <c r="B35" s="29"/>
      <c r="C35" s="29"/>
      <c r="D35" s="29"/>
    </row>
    <row r="36" spans="1:4" ht="15" customHeight="1">
      <c r="A36" s="6" t="s">
        <v>99</v>
      </c>
      <c r="B36" s="29">
        <v>4472</v>
      </c>
      <c r="C36" s="29"/>
      <c r="D36" s="29">
        <v>4472</v>
      </c>
    </row>
    <row r="37" spans="1:4" ht="15" customHeight="1">
      <c r="A37" s="6" t="s">
        <v>100</v>
      </c>
      <c r="B37" s="29">
        <v>8616</v>
      </c>
      <c r="C37" s="29"/>
      <c r="D37" s="29">
        <v>8616</v>
      </c>
    </row>
    <row r="38" spans="1:4" ht="15">
      <c r="A38" s="6"/>
      <c r="B38" s="30">
        <f>SUM(B36:B37)</f>
        <v>13088</v>
      </c>
      <c r="C38" s="29"/>
      <c r="D38" s="30">
        <f>SUM(D36:D37)</f>
        <v>13088</v>
      </c>
    </row>
    <row r="39" spans="1:4" ht="15" customHeight="1">
      <c r="A39" s="6"/>
      <c r="B39" s="30"/>
      <c r="C39" s="29"/>
      <c r="D39" s="30"/>
    </row>
    <row r="40" spans="1:4" ht="15" customHeight="1">
      <c r="A40" s="2" t="s">
        <v>36</v>
      </c>
      <c r="B40" s="29"/>
      <c r="C40" s="29"/>
      <c r="D40" s="29"/>
    </row>
    <row r="41" spans="1:4" ht="15" customHeight="1">
      <c r="A41" s="6" t="s">
        <v>101</v>
      </c>
      <c r="B41" s="29">
        <v>53043</v>
      </c>
      <c r="C41" s="29"/>
      <c r="D41" s="29">
        <v>54683</v>
      </c>
    </row>
    <row r="42" spans="1:4" ht="15" customHeight="1">
      <c r="A42" s="6" t="s">
        <v>102</v>
      </c>
      <c r="B42" s="29">
        <v>6365</v>
      </c>
      <c r="C42" s="29"/>
      <c r="D42" s="29">
        <v>17786</v>
      </c>
    </row>
    <row r="43" spans="1:4" ht="15" customHeight="1">
      <c r="A43" s="6" t="s">
        <v>37</v>
      </c>
      <c r="B43" s="29">
        <v>1247</v>
      </c>
      <c r="C43" s="29"/>
      <c r="D43" s="29">
        <v>-616</v>
      </c>
    </row>
    <row r="44" spans="1:4" ht="15" customHeight="1">
      <c r="A44" s="6"/>
      <c r="B44" s="30">
        <f>SUM(B41:B43)</f>
        <v>60655</v>
      </c>
      <c r="C44" s="29"/>
      <c r="D44" s="30">
        <f>SUM(D41:D43)</f>
        <v>71853</v>
      </c>
    </row>
    <row r="45" spans="1:4" ht="15" customHeight="1">
      <c r="A45" s="2" t="s">
        <v>38</v>
      </c>
      <c r="B45" s="30">
        <f>B38+B44</f>
        <v>73743</v>
      </c>
      <c r="C45" s="29"/>
      <c r="D45" s="30">
        <f>D38+D44</f>
        <v>84941</v>
      </c>
    </row>
    <row r="46" spans="1:4" ht="15" customHeight="1">
      <c r="A46" s="2" t="s">
        <v>39</v>
      </c>
      <c r="B46" s="30">
        <f>B33+B45</f>
        <v>352600</v>
      </c>
      <c r="C46" s="29"/>
      <c r="D46" s="30">
        <f>D33+D45</f>
        <v>350343</v>
      </c>
    </row>
    <row r="47" spans="1:4" ht="15" customHeight="1">
      <c r="A47" s="6"/>
      <c r="B47" s="15"/>
      <c r="C47" s="3"/>
      <c r="D47" s="15"/>
    </row>
    <row r="48" spans="1:4" ht="15">
      <c r="A48" s="6" t="s">
        <v>40</v>
      </c>
      <c r="B48" s="11">
        <f>B31/B28</f>
        <v>3.2052900728071188</v>
      </c>
      <c r="C48" s="11"/>
      <c r="D48" s="11">
        <f>D31/D28</f>
        <v>3.072532647636658</v>
      </c>
    </row>
    <row r="50" ht="15">
      <c r="A50" s="6" t="s">
        <v>80</v>
      </c>
    </row>
    <row r="51" ht="15">
      <c r="A51" s="6" t="s">
        <v>103</v>
      </c>
    </row>
  </sheetData>
  <sheetProtection/>
  <printOptions/>
  <pageMargins left="0.9" right="0" top="0.5" bottom="0.5" header="0" footer="0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zoomScale="87" zoomScaleNormal="87" zoomScalePageLayoutView="0" workbookViewId="0" topLeftCell="A14">
      <selection activeCell="B43" sqref="B43"/>
    </sheetView>
  </sheetViews>
  <sheetFormatPr defaultColWidth="9.6640625" defaultRowHeight="15"/>
  <cols>
    <col min="1" max="1" width="42.4453125" style="17" customWidth="1"/>
    <col min="2" max="2" width="19.6640625" style="17" customWidth="1"/>
    <col min="3" max="3" width="3.6640625" style="17" customWidth="1"/>
    <col min="4" max="4" width="19.6640625" style="17" customWidth="1"/>
    <col min="5" max="5" width="10.6640625" style="17" customWidth="1"/>
    <col min="6" max="16384" width="9.6640625" style="17" customWidth="1"/>
  </cols>
  <sheetData>
    <row r="1" spans="1:4" ht="15" customHeight="1">
      <c r="A1" s="2" t="s">
        <v>0</v>
      </c>
      <c r="B1" s="3"/>
      <c r="C1" s="3"/>
      <c r="D1" s="3"/>
    </row>
    <row r="2" spans="1:4" ht="15" customHeight="1">
      <c r="A2" s="2" t="s">
        <v>1</v>
      </c>
      <c r="B2" s="3"/>
      <c r="C2" s="3"/>
      <c r="D2" s="3"/>
    </row>
    <row r="3" spans="1:4" ht="15" customHeight="1">
      <c r="A3" s="6"/>
      <c r="B3" s="3"/>
      <c r="C3" s="3"/>
      <c r="D3" s="3"/>
    </row>
    <row r="4" spans="1:4" ht="15" customHeight="1">
      <c r="A4" s="2" t="s">
        <v>114</v>
      </c>
      <c r="B4" s="3"/>
      <c r="C4" s="3"/>
      <c r="D4" s="7"/>
    </row>
    <row r="5" spans="1:4" ht="15" customHeight="1">
      <c r="A5" s="6"/>
      <c r="B5" s="3"/>
      <c r="C5" s="3"/>
      <c r="D5" s="7"/>
    </row>
    <row r="6" spans="1:4" ht="15" customHeight="1">
      <c r="A6" s="6"/>
      <c r="B6" s="7">
        <v>2012</v>
      </c>
      <c r="C6" s="7"/>
      <c r="D6" s="7">
        <v>2011</v>
      </c>
    </row>
    <row r="7" spans="1:4" ht="15" customHeight="1">
      <c r="A7" s="6"/>
      <c r="B7" s="7" t="s">
        <v>12</v>
      </c>
      <c r="C7" s="7"/>
      <c r="D7" s="7" t="s">
        <v>56</v>
      </c>
    </row>
    <row r="8" spans="1:4" ht="15" customHeight="1">
      <c r="A8" s="6"/>
      <c r="B8" s="7" t="s">
        <v>13</v>
      </c>
      <c r="C8" s="7"/>
      <c r="D8" s="7" t="s">
        <v>13</v>
      </c>
    </row>
    <row r="9" spans="1:4" ht="15" customHeight="1">
      <c r="A9" s="6"/>
      <c r="B9" s="34">
        <v>41152</v>
      </c>
      <c r="C9" s="7"/>
      <c r="D9" s="34">
        <v>40786</v>
      </c>
    </row>
    <row r="10" spans="1:4" ht="15" customHeight="1">
      <c r="A10" s="6"/>
      <c r="B10" s="8" t="s">
        <v>14</v>
      </c>
      <c r="C10" s="8"/>
      <c r="D10" s="8" t="s">
        <v>14</v>
      </c>
    </row>
    <row r="11" spans="1:4" ht="15" customHeight="1">
      <c r="A11" s="6"/>
      <c r="B11" s="3"/>
      <c r="C11" s="3"/>
      <c r="D11" s="3"/>
    </row>
    <row r="12" spans="1:4" ht="15" customHeight="1">
      <c r="A12" s="6" t="s">
        <v>6</v>
      </c>
      <c r="B12" s="29">
        <v>22140</v>
      </c>
      <c r="C12" s="35"/>
      <c r="D12" s="29">
        <v>22675</v>
      </c>
    </row>
    <row r="13" spans="1:4" ht="15" customHeight="1">
      <c r="A13" s="6"/>
      <c r="B13" s="29"/>
      <c r="C13" s="35"/>
      <c r="D13" s="29"/>
    </row>
    <row r="14" spans="1:4" ht="15" customHeight="1">
      <c r="A14" s="6" t="s">
        <v>42</v>
      </c>
      <c r="B14" s="29"/>
      <c r="C14" s="29"/>
      <c r="D14" s="29"/>
    </row>
    <row r="15" spans="1:4" ht="15" customHeight="1">
      <c r="A15" s="6" t="s">
        <v>43</v>
      </c>
      <c r="B15" s="29">
        <v>5854</v>
      </c>
      <c r="C15" s="29"/>
      <c r="D15" s="29">
        <v>4975</v>
      </c>
    </row>
    <row r="16" spans="1:4" ht="15" customHeight="1">
      <c r="A16" s="6" t="s">
        <v>44</v>
      </c>
      <c r="B16" s="29">
        <v>-18</v>
      </c>
      <c r="C16" s="29"/>
      <c r="D16" s="29">
        <v>202</v>
      </c>
    </row>
    <row r="17" spans="1:4" ht="15" customHeight="1">
      <c r="A17" s="6"/>
      <c r="B17" s="29"/>
      <c r="C17" s="29"/>
      <c r="D17" s="29"/>
    </row>
    <row r="18" spans="1:4" ht="15" customHeight="1">
      <c r="A18" s="6" t="s">
        <v>45</v>
      </c>
      <c r="B18" s="30">
        <f>SUM(B12:B16)</f>
        <v>27976</v>
      </c>
      <c r="C18" s="29"/>
      <c r="D18" s="30">
        <f>SUM(D12:D16)</f>
        <v>27852</v>
      </c>
    </row>
    <row r="19" spans="1:4" ht="15" customHeight="1">
      <c r="A19" s="6"/>
      <c r="B19" s="29"/>
      <c r="C19" s="29"/>
      <c r="D19" s="29"/>
    </row>
    <row r="20" spans="1:4" ht="15" customHeight="1">
      <c r="A20" s="6" t="s">
        <v>46</v>
      </c>
      <c r="B20" s="29"/>
      <c r="C20" s="29"/>
      <c r="D20" s="29"/>
    </row>
    <row r="21" spans="1:4" ht="15" customHeight="1">
      <c r="A21" s="6" t="s">
        <v>47</v>
      </c>
      <c r="B21" s="29">
        <v>4045</v>
      </c>
      <c r="C21" s="29"/>
      <c r="D21" s="29">
        <v>-6463</v>
      </c>
    </row>
    <row r="22" spans="1:4" ht="15" customHeight="1">
      <c r="A22" s="6" t="s">
        <v>48</v>
      </c>
      <c r="B22" s="29">
        <v>-1640</v>
      </c>
      <c r="C22" s="29"/>
      <c r="D22" s="29">
        <v>1540</v>
      </c>
    </row>
    <row r="23" spans="1:4" ht="15" customHeight="1">
      <c r="A23" s="6" t="s">
        <v>49</v>
      </c>
      <c r="B23" s="29">
        <v>-3339</v>
      </c>
      <c r="C23" s="29"/>
      <c r="D23" s="29">
        <v>-3872</v>
      </c>
    </row>
    <row r="24" spans="1:4" ht="15" customHeight="1">
      <c r="A24" s="6" t="s">
        <v>50</v>
      </c>
      <c r="B24" s="30">
        <f>SUM(B18:B23)</f>
        <v>27042</v>
      </c>
      <c r="C24" s="29"/>
      <c r="D24" s="30">
        <f>SUM(D18:D23)</f>
        <v>19057</v>
      </c>
    </row>
    <row r="25" spans="1:4" ht="15" customHeight="1">
      <c r="A25" s="6"/>
      <c r="B25" s="30"/>
      <c r="C25" s="29"/>
      <c r="D25" s="30"/>
    </row>
    <row r="26" spans="1:4" ht="15" customHeight="1">
      <c r="A26" s="6" t="s">
        <v>51</v>
      </c>
      <c r="B26" s="29"/>
      <c r="C26" s="29"/>
      <c r="D26" s="29"/>
    </row>
    <row r="27" spans="1:4" ht="15" customHeight="1">
      <c r="A27" s="6" t="s">
        <v>52</v>
      </c>
      <c r="B27" s="56"/>
      <c r="C27" s="29"/>
      <c r="D27" s="56">
        <v>-3079</v>
      </c>
    </row>
    <row r="28" spans="1:4" ht="15" customHeight="1">
      <c r="A28" s="6" t="s">
        <v>53</v>
      </c>
      <c r="B28" s="56">
        <v>-9184</v>
      </c>
      <c r="C28" s="29"/>
      <c r="D28" s="56">
        <f>-19275+257</f>
        <v>-19018</v>
      </c>
    </row>
    <row r="29" spans="1:4" ht="15" customHeight="1">
      <c r="A29" s="6" t="s">
        <v>86</v>
      </c>
      <c r="B29" s="29">
        <v>426</v>
      </c>
      <c r="C29" s="29"/>
      <c r="D29" s="29">
        <v>257</v>
      </c>
    </row>
    <row r="30" spans="1:4" ht="15" customHeight="1">
      <c r="A30" s="6" t="s">
        <v>87</v>
      </c>
      <c r="B30" s="30">
        <f>SUM(B27:B29)</f>
        <v>-8758</v>
      </c>
      <c r="C30" s="29"/>
      <c r="D30" s="30">
        <f>SUM(D27:D29)</f>
        <v>-21840</v>
      </c>
    </row>
    <row r="31" spans="1:4" ht="15" customHeight="1">
      <c r="A31" s="6"/>
      <c r="B31" s="30"/>
      <c r="C31" s="29"/>
      <c r="D31" s="30"/>
    </row>
    <row r="32" spans="1:4" ht="15" customHeight="1">
      <c r="A32" s="6" t="s">
        <v>54</v>
      </c>
      <c r="B32" s="29"/>
      <c r="C32" s="29"/>
      <c r="D32" s="29"/>
    </row>
    <row r="33" spans="1:4" ht="15" customHeight="1">
      <c r="A33" s="6" t="s">
        <v>55</v>
      </c>
      <c r="B33" s="56">
        <v>-11421</v>
      </c>
      <c r="C33" s="29"/>
      <c r="D33" s="56">
        <v>-5533</v>
      </c>
    </row>
    <row r="34" spans="1:4" ht="15" customHeight="1">
      <c r="A34" s="6" t="s">
        <v>88</v>
      </c>
      <c r="B34" s="29">
        <v>-3115</v>
      </c>
      <c r="C34" s="29"/>
      <c r="D34" s="29"/>
    </row>
    <row r="35" spans="1:4" ht="15" customHeight="1">
      <c r="A35" s="6" t="s">
        <v>89</v>
      </c>
      <c r="B35" s="29">
        <v>-408</v>
      </c>
      <c r="C35" s="29"/>
      <c r="D35" s="29">
        <v>-459</v>
      </c>
    </row>
    <row r="36" spans="1:4" ht="15" customHeight="1">
      <c r="A36" s="6" t="s">
        <v>108</v>
      </c>
      <c r="B36" s="30">
        <f>SUM(B33:B35)</f>
        <v>-14944</v>
      </c>
      <c r="C36" s="29"/>
      <c r="D36" s="30">
        <f>SUM(D33:D35)</f>
        <v>-5992</v>
      </c>
    </row>
    <row r="37" spans="1:4" ht="15" customHeight="1">
      <c r="A37" s="6"/>
      <c r="B37" s="30"/>
      <c r="C37" s="29"/>
      <c r="D37" s="30"/>
    </row>
    <row r="38" spans="1:4" ht="15" customHeight="1">
      <c r="A38" s="6" t="s">
        <v>109</v>
      </c>
      <c r="B38" s="29">
        <f>B24+B30+B36</f>
        <v>3340</v>
      </c>
      <c r="C38" s="29"/>
      <c r="D38" s="29">
        <f>D24+D30+D36</f>
        <v>-8775</v>
      </c>
    </row>
    <row r="39" spans="1:4" ht="15" customHeight="1">
      <c r="A39" s="6"/>
      <c r="B39" s="29"/>
      <c r="C39" s="29"/>
      <c r="D39" s="29"/>
    </row>
    <row r="40" spans="1:4" ht="15" customHeight="1">
      <c r="A40" s="6" t="s">
        <v>110</v>
      </c>
      <c r="B40" s="29">
        <v>34383</v>
      </c>
      <c r="C40" s="29"/>
      <c r="D40" s="29">
        <v>35132</v>
      </c>
    </row>
    <row r="41" spans="1:4" ht="15" customHeight="1">
      <c r="A41" s="6"/>
      <c r="B41" s="29"/>
      <c r="C41" s="29"/>
      <c r="D41" s="29"/>
    </row>
    <row r="42" spans="1:4" ht="15" customHeight="1">
      <c r="A42" s="6" t="s">
        <v>115</v>
      </c>
      <c r="B42" s="30">
        <f>SUM(B38:B40)</f>
        <v>37723</v>
      </c>
      <c r="C42" s="29"/>
      <c r="D42" s="30">
        <f>SUM(D38:D40)</f>
        <v>26357</v>
      </c>
    </row>
    <row r="43" spans="1:4" ht="15" customHeight="1">
      <c r="A43" s="6"/>
      <c r="B43" s="10"/>
      <c r="C43" s="9"/>
      <c r="D43" s="10"/>
    </row>
    <row r="44" spans="1:4" ht="15">
      <c r="A44" s="18"/>
      <c r="B44" s="18"/>
      <c r="C44" s="18"/>
      <c r="D44" s="18"/>
    </row>
    <row r="45" spans="1:4" ht="15">
      <c r="A45" s="6" t="s">
        <v>81</v>
      </c>
      <c r="B45" s="18"/>
      <c r="C45" s="18"/>
      <c r="D45" s="18"/>
    </row>
    <row r="46" spans="1:4" ht="15">
      <c r="A46" s="6" t="s">
        <v>103</v>
      </c>
      <c r="B46" s="18"/>
      <c r="C46" s="18"/>
      <c r="D46" s="18"/>
    </row>
  </sheetData>
  <sheetProtection/>
  <printOptions/>
  <pageMargins left="0.9" right="0" top="0.5" bottom="0.5" header="0" footer="0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zoomScalePageLayoutView="0" workbookViewId="0" topLeftCell="A1">
      <selection activeCell="A20" sqref="A20"/>
    </sheetView>
  </sheetViews>
  <sheetFormatPr defaultColWidth="9.6640625" defaultRowHeight="15"/>
  <cols>
    <col min="1" max="1" width="28.5546875" style="17" customWidth="1"/>
    <col min="2" max="3" width="14.6640625" style="17" customWidth="1"/>
    <col min="4" max="4" width="16.6640625" style="17" customWidth="1"/>
    <col min="5" max="5" width="12.99609375" style="17" customWidth="1"/>
    <col min="6" max="7" width="14.6640625" style="17" customWidth="1"/>
    <col min="8" max="9" width="13.6640625" style="17" customWidth="1"/>
    <col min="10" max="16384" width="9.6640625" style="17" customWidth="1"/>
  </cols>
  <sheetData>
    <row r="1" spans="1:9" ht="15.75">
      <c r="A1" s="2" t="s">
        <v>0</v>
      </c>
      <c r="B1" s="21"/>
      <c r="C1" s="21"/>
      <c r="D1" s="21"/>
      <c r="E1" s="21"/>
      <c r="F1" s="21"/>
      <c r="G1" s="21"/>
      <c r="H1" s="20"/>
      <c r="I1" s="20"/>
    </row>
    <row r="2" spans="1:9" ht="15.75">
      <c r="A2" s="2" t="s">
        <v>1</v>
      </c>
      <c r="B2" s="21"/>
      <c r="C2" s="21"/>
      <c r="D2" s="21"/>
      <c r="E2" s="21"/>
      <c r="F2" s="21"/>
      <c r="G2" s="21"/>
      <c r="H2" s="20"/>
      <c r="I2" s="20"/>
    </row>
    <row r="3" spans="1:9" ht="15">
      <c r="A3" s="6"/>
      <c r="B3" s="21"/>
      <c r="C3" s="21"/>
      <c r="D3" s="21"/>
      <c r="E3" s="21"/>
      <c r="F3" s="21"/>
      <c r="G3" s="21"/>
      <c r="H3" s="20"/>
      <c r="I3" s="20"/>
    </row>
    <row r="4" spans="1:9" ht="15.75">
      <c r="A4" s="2" t="s">
        <v>113</v>
      </c>
      <c r="B4" s="21"/>
      <c r="C4" s="21"/>
      <c r="D4" s="21"/>
      <c r="E4" s="21"/>
      <c r="F4" s="21"/>
      <c r="G4" s="21"/>
      <c r="H4" s="20"/>
      <c r="I4" s="20"/>
    </row>
    <row r="5" spans="2:9" ht="15">
      <c r="B5" s="21"/>
      <c r="C5" s="21"/>
      <c r="D5" s="21"/>
      <c r="E5" s="21"/>
      <c r="F5" s="21"/>
      <c r="G5" s="21"/>
      <c r="H5" s="20"/>
      <c r="I5" s="20"/>
    </row>
    <row r="6" spans="2:9" ht="15.75">
      <c r="B6" s="22"/>
      <c r="C6" s="22" t="s">
        <v>64</v>
      </c>
      <c r="D6" s="22" t="s">
        <v>67</v>
      </c>
      <c r="E6" s="22"/>
      <c r="F6" s="22"/>
      <c r="G6" s="22"/>
      <c r="H6" s="20"/>
      <c r="I6" s="20"/>
    </row>
    <row r="7" spans="2:9" ht="15.75">
      <c r="B7" s="22"/>
      <c r="C7" s="22" t="s">
        <v>65</v>
      </c>
      <c r="D7" s="22" t="s">
        <v>68</v>
      </c>
      <c r="E7" s="7" t="s">
        <v>105</v>
      </c>
      <c r="F7" s="22"/>
      <c r="G7" s="22"/>
      <c r="H7" s="23" t="s">
        <v>71</v>
      </c>
      <c r="I7" s="23"/>
    </row>
    <row r="8" spans="2:9" ht="15.75">
      <c r="B8" s="22" t="s">
        <v>63</v>
      </c>
      <c r="C8" s="22" t="s">
        <v>66</v>
      </c>
      <c r="D8" s="22" t="s">
        <v>64</v>
      </c>
      <c r="E8" s="7" t="s">
        <v>64</v>
      </c>
      <c r="F8" s="22" t="s">
        <v>69</v>
      </c>
      <c r="G8" s="22" t="s">
        <v>70</v>
      </c>
      <c r="H8" s="23" t="s">
        <v>72</v>
      </c>
      <c r="I8" s="23" t="s">
        <v>73</v>
      </c>
    </row>
    <row r="9" spans="2:9" ht="15.75">
      <c r="B9" s="8" t="s">
        <v>75</v>
      </c>
      <c r="C9" s="8" t="s">
        <v>75</v>
      </c>
      <c r="D9" s="8" t="s">
        <v>75</v>
      </c>
      <c r="E9" s="8" t="s">
        <v>75</v>
      </c>
      <c r="F9" s="8" t="s">
        <v>75</v>
      </c>
      <c r="G9" s="8" t="s">
        <v>75</v>
      </c>
      <c r="H9" s="16" t="s">
        <v>75</v>
      </c>
      <c r="I9" s="16" t="s">
        <v>75</v>
      </c>
    </row>
    <row r="10" spans="2:9" ht="15">
      <c r="B10" s="61" t="s">
        <v>111</v>
      </c>
      <c r="C10" s="61" t="s">
        <v>111</v>
      </c>
      <c r="D10" s="61" t="s">
        <v>111</v>
      </c>
      <c r="E10" s="61" t="s">
        <v>111</v>
      </c>
      <c r="F10" s="61" t="s">
        <v>111</v>
      </c>
      <c r="G10" s="61" t="s">
        <v>111</v>
      </c>
      <c r="H10" s="61" t="s">
        <v>111</v>
      </c>
      <c r="I10" s="61" t="s">
        <v>111</v>
      </c>
    </row>
    <row r="11" spans="1:9" ht="15">
      <c r="A11" s="6" t="s">
        <v>112</v>
      </c>
      <c r="B11" s="21"/>
      <c r="C11" s="21"/>
      <c r="D11" s="21"/>
      <c r="E11" s="21"/>
      <c r="F11" s="21"/>
      <c r="G11" s="21"/>
      <c r="H11" s="20"/>
      <c r="I11" s="20"/>
    </row>
    <row r="12" spans="1:9" ht="15">
      <c r="A12" s="28"/>
      <c r="B12" s="44"/>
      <c r="C12" s="21"/>
      <c r="D12" s="21"/>
      <c r="E12" s="21"/>
      <c r="F12" s="21"/>
      <c r="G12" s="21"/>
      <c r="H12" s="20"/>
      <c r="I12" s="20"/>
    </row>
    <row r="13" spans="1:9" ht="15">
      <c r="A13" s="28" t="s">
        <v>57</v>
      </c>
      <c r="B13" s="45">
        <f>B33</f>
        <v>69224</v>
      </c>
      <c r="C13" s="37">
        <f>C33</f>
        <v>3583</v>
      </c>
      <c r="D13" s="37">
        <f>D33</f>
        <v>-521</v>
      </c>
      <c r="E13" s="37">
        <f>E33</f>
        <v>763</v>
      </c>
      <c r="F13" s="37">
        <f>F33</f>
        <v>139644</v>
      </c>
      <c r="G13" s="37">
        <f>SUM(B13:F13)</f>
        <v>212693</v>
      </c>
      <c r="H13" s="37">
        <f>H33</f>
        <v>52709</v>
      </c>
      <c r="I13" s="37">
        <f>SUM(G13:H13)</f>
        <v>265402</v>
      </c>
    </row>
    <row r="14" spans="1:9" ht="15">
      <c r="A14" s="46"/>
      <c r="B14" s="67"/>
      <c r="C14" s="43"/>
      <c r="D14" s="43"/>
      <c r="E14" s="43"/>
      <c r="F14" s="43"/>
      <c r="G14" s="43"/>
      <c r="H14" s="43"/>
      <c r="I14" s="43"/>
    </row>
    <row r="15" spans="1:9" ht="15">
      <c r="A15" s="57"/>
      <c r="B15" s="47"/>
      <c r="C15" s="39"/>
      <c r="D15" s="39"/>
      <c r="E15" s="39"/>
      <c r="F15" s="39"/>
      <c r="G15" s="39"/>
      <c r="H15" s="68"/>
      <c r="I15" s="40"/>
    </row>
    <row r="16" spans="1:9" ht="15.75">
      <c r="A16" s="59" t="s">
        <v>83</v>
      </c>
      <c r="B16" s="48"/>
      <c r="C16" s="41"/>
      <c r="D16" s="41">
        <f>D17</f>
        <v>-339</v>
      </c>
      <c r="E16" s="41"/>
      <c r="F16" s="41">
        <f>F17</f>
        <v>12644</v>
      </c>
      <c r="G16" s="41">
        <f>SUM(D16:F16)</f>
        <v>12305</v>
      </c>
      <c r="H16" s="41">
        <f>H17</f>
        <v>4265</v>
      </c>
      <c r="I16" s="42">
        <f>SUM(G16:H16)</f>
        <v>16570</v>
      </c>
    </row>
    <row r="17" spans="1:9" ht="30">
      <c r="A17" s="87" t="s">
        <v>107</v>
      </c>
      <c r="B17" s="67">
        <v>0</v>
      </c>
      <c r="C17" s="43">
        <v>0</v>
      </c>
      <c r="D17" s="43">
        <f>D20-D13-D19</f>
        <v>-339</v>
      </c>
      <c r="E17" s="43"/>
      <c r="F17" s="43">
        <f>F20-F13-F19</f>
        <v>12644</v>
      </c>
      <c r="G17" s="43">
        <f>SUM(B17:F17)</f>
        <v>12305</v>
      </c>
      <c r="H17" s="43">
        <f>H20-H13</f>
        <v>4265</v>
      </c>
      <c r="I17" s="43">
        <f>SUM(G17:H17)</f>
        <v>16570</v>
      </c>
    </row>
    <row r="18" spans="1:9" ht="15">
      <c r="A18" s="57"/>
      <c r="B18" s="67"/>
      <c r="C18" s="43"/>
      <c r="D18" s="43"/>
      <c r="E18" s="43"/>
      <c r="F18" s="43"/>
      <c r="G18" s="43"/>
      <c r="H18" s="43"/>
      <c r="I18" s="43"/>
    </row>
    <row r="19" spans="1:9" ht="15">
      <c r="A19" s="57" t="s">
        <v>58</v>
      </c>
      <c r="B19" s="45"/>
      <c r="C19" s="37"/>
      <c r="D19" s="37"/>
      <c r="E19" s="37"/>
      <c r="F19" s="37">
        <v>-3115</v>
      </c>
      <c r="G19" s="37">
        <v>-3115</v>
      </c>
      <c r="H19" s="37"/>
      <c r="I19" s="43">
        <f>SUM(G19:H19)</f>
        <v>-3115</v>
      </c>
    </row>
    <row r="20" spans="1:9" ht="29.25" customHeight="1">
      <c r="A20" s="28" t="s">
        <v>59</v>
      </c>
      <c r="B20" s="49">
        <v>69224</v>
      </c>
      <c r="C20" s="38">
        <v>3583</v>
      </c>
      <c r="D20" s="38">
        <v>-860</v>
      </c>
      <c r="E20" s="38">
        <v>763</v>
      </c>
      <c r="F20" s="38">
        <v>149173</v>
      </c>
      <c r="G20" s="38">
        <f>SUM(G13:G19)-G17</f>
        <v>221883</v>
      </c>
      <c r="H20" s="38">
        <v>56974</v>
      </c>
      <c r="I20" s="38">
        <f>SUM(I13:I19)-I17</f>
        <v>278857</v>
      </c>
    </row>
    <row r="21" spans="1:9" ht="15">
      <c r="A21" s="28"/>
      <c r="B21" s="49"/>
      <c r="C21" s="38"/>
      <c r="D21" s="38"/>
      <c r="E21" s="38"/>
      <c r="F21" s="38"/>
      <c r="G21" s="38"/>
      <c r="H21" s="38"/>
      <c r="I21" s="38"/>
    </row>
    <row r="22" spans="1:9" ht="15">
      <c r="A22" s="28"/>
      <c r="B22" s="45"/>
      <c r="C22" s="37"/>
      <c r="D22" s="37"/>
      <c r="E22" s="37"/>
      <c r="F22" s="37"/>
      <c r="G22" s="37"/>
      <c r="H22" s="37"/>
      <c r="I22" s="37"/>
    </row>
    <row r="23" spans="1:9" ht="15">
      <c r="A23" s="28" t="s">
        <v>60</v>
      </c>
      <c r="B23" s="45"/>
      <c r="C23" s="37"/>
      <c r="D23" s="37"/>
      <c r="E23" s="37"/>
      <c r="F23" s="37"/>
      <c r="G23" s="37"/>
      <c r="H23" s="37"/>
      <c r="I23" s="37"/>
    </row>
    <row r="24" spans="1:9" ht="15">
      <c r="A24" s="50">
        <v>40877</v>
      </c>
      <c r="B24" s="45"/>
      <c r="C24" s="37"/>
      <c r="D24" s="37"/>
      <c r="E24" s="37"/>
      <c r="F24" s="37"/>
      <c r="G24" s="37"/>
      <c r="H24" s="37"/>
      <c r="I24" s="37"/>
    </row>
    <row r="25" spans="1:9" ht="15">
      <c r="A25" s="28"/>
      <c r="B25" s="45"/>
      <c r="C25" s="37"/>
      <c r="D25" s="37"/>
      <c r="E25" s="37"/>
      <c r="F25" s="37"/>
      <c r="G25" s="37"/>
      <c r="H25" s="37"/>
      <c r="I25" s="37"/>
    </row>
    <row r="26" spans="1:9" ht="15">
      <c r="A26" s="28" t="s">
        <v>57</v>
      </c>
      <c r="B26" s="45">
        <v>69224</v>
      </c>
      <c r="C26" s="37">
        <v>3583</v>
      </c>
      <c r="D26" s="37">
        <v>-362</v>
      </c>
      <c r="E26" s="56" t="s">
        <v>76</v>
      </c>
      <c r="F26" s="37">
        <v>124219</v>
      </c>
      <c r="G26" s="37">
        <f>SUM(B26:F26)</f>
        <v>196664</v>
      </c>
      <c r="H26" s="37">
        <v>52645</v>
      </c>
      <c r="I26" s="37">
        <f>SUM(G26:H26)</f>
        <v>249309</v>
      </c>
    </row>
    <row r="27" spans="1:9" ht="15">
      <c r="A27" s="51" t="s">
        <v>84</v>
      </c>
      <c r="B27" s="47"/>
      <c r="C27" s="39"/>
      <c r="D27" s="39"/>
      <c r="E27" s="39"/>
      <c r="F27" s="39"/>
      <c r="G27" s="39"/>
      <c r="H27" s="39">
        <v>36</v>
      </c>
      <c r="I27" s="40">
        <f>SUM(G27:H27)</f>
        <v>36</v>
      </c>
    </row>
    <row r="28" spans="1:9" ht="15">
      <c r="A28" s="51" t="s">
        <v>106</v>
      </c>
      <c r="B28" s="84"/>
      <c r="C28" s="43"/>
      <c r="D28" s="43"/>
      <c r="E28" s="43">
        <v>763</v>
      </c>
      <c r="F28" s="43"/>
      <c r="G28" s="43">
        <f>SUM(B28:F28)</f>
        <v>763</v>
      </c>
      <c r="H28" s="43">
        <v>-5763</v>
      </c>
      <c r="I28" s="85">
        <f>SUM(G28:H28)</f>
        <v>-5000</v>
      </c>
    </row>
    <row r="29" spans="1:9" ht="15.75">
      <c r="A29" s="59" t="s">
        <v>83</v>
      </c>
      <c r="B29" s="48"/>
      <c r="C29" s="41"/>
      <c r="D29" s="41">
        <v>-159</v>
      </c>
      <c r="E29" s="41"/>
      <c r="F29" s="41">
        <v>18540</v>
      </c>
      <c r="G29" s="41">
        <f>SUM(B29:F29)</f>
        <v>18381</v>
      </c>
      <c r="H29" s="41">
        <v>5791</v>
      </c>
      <c r="I29" s="42">
        <f>SUM(G29:H29)</f>
        <v>24172</v>
      </c>
    </row>
    <row r="30" spans="1:9" ht="30">
      <c r="A30" s="86" t="s">
        <v>107</v>
      </c>
      <c r="B30" s="43">
        <f>SUM(B27:B29)</f>
        <v>0</v>
      </c>
      <c r="C30" s="43">
        <f aca="true" t="shared" si="0" ref="C30:I30">SUM(C27:C29)</f>
        <v>0</v>
      </c>
      <c r="D30" s="43">
        <f t="shared" si="0"/>
        <v>-159</v>
      </c>
      <c r="E30" s="43">
        <f t="shared" si="0"/>
        <v>763</v>
      </c>
      <c r="F30" s="43">
        <f t="shared" si="0"/>
        <v>18540</v>
      </c>
      <c r="G30" s="43">
        <f t="shared" si="0"/>
        <v>19144</v>
      </c>
      <c r="H30" s="43">
        <f t="shared" si="0"/>
        <v>64</v>
      </c>
      <c r="I30" s="43">
        <f t="shared" si="0"/>
        <v>19208</v>
      </c>
    </row>
    <row r="31" spans="1:9" ht="15">
      <c r="A31" s="6"/>
      <c r="B31" s="43"/>
      <c r="C31" s="43"/>
      <c r="D31" s="43"/>
      <c r="E31" s="43"/>
      <c r="F31" s="43"/>
      <c r="G31" s="43"/>
      <c r="H31" s="43"/>
      <c r="I31" s="43"/>
    </row>
    <row r="32" spans="1:9" ht="15">
      <c r="A32" s="17" t="s">
        <v>58</v>
      </c>
      <c r="B32" s="37"/>
      <c r="C32" s="37"/>
      <c r="D32" s="37"/>
      <c r="E32" s="37"/>
      <c r="F32" s="37">
        <v>-3115</v>
      </c>
      <c r="G32" s="37">
        <f>SUM(B32:F32)</f>
        <v>-3115</v>
      </c>
      <c r="H32" s="37"/>
      <c r="I32" s="37">
        <f>SUM(G32:H32)</f>
        <v>-3115</v>
      </c>
    </row>
    <row r="33" spans="1:9" ht="28.5" customHeight="1">
      <c r="A33" s="24" t="s">
        <v>61</v>
      </c>
      <c r="B33" s="38">
        <f aca="true" t="shared" si="1" ref="B33:I33">SUM(B26:B32)-B30</f>
        <v>69224</v>
      </c>
      <c r="C33" s="38">
        <f t="shared" si="1"/>
        <v>3583</v>
      </c>
      <c r="D33" s="38">
        <f t="shared" si="1"/>
        <v>-521</v>
      </c>
      <c r="E33" s="38">
        <f t="shared" si="1"/>
        <v>763</v>
      </c>
      <c r="F33" s="38">
        <f t="shared" si="1"/>
        <v>139644</v>
      </c>
      <c r="G33" s="38">
        <f t="shared" si="1"/>
        <v>212693</v>
      </c>
      <c r="H33" s="38">
        <f t="shared" si="1"/>
        <v>52709</v>
      </c>
      <c r="I33" s="38">
        <f t="shared" si="1"/>
        <v>265402</v>
      </c>
    </row>
    <row r="34" spans="2:9" ht="15">
      <c r="B34" s="26"/>
      <c r="C34" s="26"/>
      <c r="D34" s="26"/>
      <c r="E34" s="26"/>
      <c r="F34" s="26"/>
      <c r="G34" s="26"/>
      <c r="H34" s="25"/>
      <c r="I34" s="25"/>
    </row>
    <row r="35" spans="2:9" ht="15">
      <c r="B35" s="21"/>
      <c r="C35" s="21"/>
      <c r="D35" s="21"/>
      <c r="E35" s="21"/>
      <c r="F35" s="21"/>
      <c r="G35" s="21"/>
      <c r="H35" s="20"/>
      <c r="I35" s="20"/>
    </row>
    <row r="36" spans="1:9" ht="15">
      <c r="A36" s="18" t="s">
        <v>62</v>
      </c>
      <c r="B36" s="21"/>
      <c r="C36" s="21"/>
      <c r="D36" s="21"/>
      <c r="E36" s="21"/>
      <c r="F36" s="21"/>
      <c r="G36" s="21"/>
      <c r="H36" s="20"/>
      <c r="I36" s="20"/>
    </row>
    <row r="37" spans="1:9" ht="15">
      <c r="A37" s="6" t="s">
        <v>103</v>
      </c>
      <c r="B37" s="21"/>
      <c r="C37" s="21"/>
      <c r="D37" s="21"/>
      <c r="E37" s="21"/>
      <c r="F37" s="21"/>
      <c r="G37" s="21"/>
      <c r="H37" s="20"/>
      <c r="I37" s="20"/>
    </row>
    <row r="38" spans="2:9" ht="15">
      <c r="B38" s="21"/>
      <c r="C38" s="21"/>
      <c r="D38" s="21"/>
      <c r="E38" s="21"/>
      <c r="F38" s="21"/>
      <c r="G38" s="21"/>
      <c r="H38" s="20"/>
      <c r="I38" s="20"/>
    </row>
    <row r="39" spans="2:9" ht="15">
      <c r="B39" s="21"/>
      <c r="C39" s="21"/>
      <c r="D39" s="21"/>
      <c r="E39" s="21"/>
      <c r="F39" s="21"/>
      <c r="G39" s="21"/>
      <c r="H39" s="20"/>
      <c r="I39" s="20"/>
    </row>
    <row r="40" spans="2:9" ht="15">
      <c r="B40" s="21"/>
      <c r="C40" s="21"/>
      <c r="D40" s="21"/>
      <c r="E40" s="21"/>
      <c r="F40" s="21"/>
      <c r="G40" s="21"/>
      <c r="H40" s="20"/>
      <c r="I40" s="20"/>
    </row>
    <row r="41" spans="2:9" ht="15">
      <c r="B41" s="21"/>
      <c r="C41" s="21"/>
      <c r="D41" s="21"/>
      <c r="E41" s="21"/>
      <c r="F41" s="21"/>
      <c r="G41" s="21"/>
      <c r="H41" s="20"/>
      <c r="I41" s="20"/>
    </row>
    <row r="42" spans="2:9" ht="15">
      <c r="B42" s="21"/>
      <c r="C42" s="21"/>
      <c r="D42" s="21"/>
      <c r="E42" s="21"/>
      <c r="F42" s="21"/>
      <c r="G42" s="21"/>
      <c r="H42" s="20"/>
      <c r="I42" s="20"/>
    </row>
    <row r="43" spans="2:9" ht="15">
      <c r="B43" s="21"/>
      <c r="C43" s="21"/>
      <c r="D43" s="21"/>
      <c r="E43" s="21"/>
      <c r="F43" s="21"/>
      <c r="G43" s="21"/>
      <c r="H43" s="20"/>
      <c r="I43" s="20"/>
    </row>
    <row r="44" spans="2:9" ht="15">
      <c r="B44" s="21"/>
      <c r="C44" s="21"/>
      <c r="D44" s="21"/>
      <c r="E44" s="21"/>
      <c r="F44" s="21"/>
      <c r="G44" s="21"/>
      <c r="H44" s="20"/>
      <c r="I44" s="20"/>
    </row>
    <row r="45" spans="2:9" ht="15">
      <c r="B45" s="21"/>
      <c r="C45" s="21"/>
      <c r="D45" s="21"/>
      <c r="E45" s="21"/>
      <c r="F45" s="21"/>
      <c r="G45" s="21"/>
      <c r="H45" s="20"/>
      <c r="I45" s="20"/>
    </row>
    <row r="46" spans="2:9" ht="15">
      <c r="B46" s="21"/>
      <c r="C46" s="21"/>
      <c r="D46" s="21"/>
      <c r="E46" s="21"/>
      <c r="F46" s="21"/>
      <c r="G46" s="21"/>
      <c r="H46" s="20"/>
      <c r="I46" s="20"/>
    </row>
    <row r="47" spans="2:9" ht="15">
      <c r="B47" s="21"/>
      <c r="C47" s="21"/>
      <c r="D47" s="21"/>
      <c r="E47" s="21"/>
      <c r="F47" s="21"/>
      <c r="G47" s="21"/>
      <c r="H47" s="20"/>
      <c r="I47" s="20"/>
    </row>
    <row r="48" spans="2:9" ht="15">
      <c r="B48" s="21"/>
      <c r="C48" s="21"/>
      <c r="D48" s="21"/>
      <c r="E48" s="21"/>
      <c r="F48" s="21"/>
      <c r="G48" s="21"/>
      <c r="H48" s="20"/>
      <c r="I48" s="20"/>
    </row>
    <row r="49" spans="2:9" ht="15">
      <c r="B49" s="21"/>
      <c r="C49" s="21"/>
      <c r="D49" s="21"/>
      <c r="E49" s="21"/>
      <c r="F49" s="21"/>
      <c r="G49" s="21"/>
      <c r="H49" s="20"/>
      <c r="I49" s="20"/>
    </row>
    <row r="50" spans="2:9" ht="15">
      <c r="B50" s="21"/>
      <c r="C50" s="21"/>
      <c r="D50" s="21"/>
      <c r="E50" s="21"/>
      <c r="F50" s="21"/>
      <c r="G50" s="21"/>
      <c r="H50" s="20"/>
      <c r="I50" s="20"/>
    </row>
    <row r="51" spans="2:9" ht="15">
      <c r="B51" s="21"/>
      <c r="C51" s="21"/>
      <c r="D51" s="21"/>
      <c r="E51" s="21"/>
      <c r="F51" s="21"/>
      <c r="G51" s="21"/>
      <c r="H51" s="20"/>
      <c r="I51" s="20"/>
    </row>
    <row r="52" spans="2:9" ht="15">
      <c r="B52" s="21"/>
      <c r="C52" s="21"/>
      <c r="D52" s="21"/>
      <c r="E52" s="21"/>
      <c r="F52" s="21"/>
      <c r="G52" s="21"/>
      <c r="H52" s="20"/>
      <c r="I52" s="20"/>
    </row>
    <row r="53" spans="2:9" ht="15">
      <c r="B53" s="21"/>
      <c r="C53" s="21"/>
      <c r="D53" s="21"/>
      <c r="E53" s="21"/>
      <c r="F53" s="21"/>
      <c r="G53" s="21"/>
      <c r="H53" s="20"/>
      <c r="I53" s="20"/>
    </row>
    <row r="54" spans="2:9" ht="15">
      <c r="B54" s="21"/>
      <c r="C54" s="21"/>
      <c r="D54" s="21"/>
      <c r="E54" s="21"/>
      <c r="F54" s="21"/>
      <c r="G54" s="21"/>
      <c r="H54" s="20"/>
      <c r="I54" s="20"/>
    </row>
    <row r="55" spans="2:9" ht="15">
      <c r="B55" s="21"/>
      <c r="C55" s="21"/>
      <c r="D55" s="21"/>
      <c r="E55" s="21"/>
      <c r="F55" s="21"/>
      <c r="G55" s="21"/>
      <c r="H55" s="20"/>
      <c r="I55" s="20"/>
    </row>
    <row r="56" spans="2:9" ht="15">
      <c r="B56" s="21"/>
      <c r="C56" s="21"/>
      <c r="D56" s="21"/>
      <c r="E56" s="21"/>
      <c r="F56" s="21"/>
      <c r="G56" s="21"/>
      <c r="H56" s="20"/>
      <c r="I56" s="20"/>
    </row>
    <row r="57" spans="2:9" ht="15">
      <c r="B57" s="21"/>
      <c r="C57" s="21"/>
      <c r="D57" s="21"/>
      <c r="E57" s="21"/>
      <c r="F57" s="21"/>
      <c r="G57" s="21"/>
      <c r="H57" s="20"/>
      <c r="I57" s="20"/>
    </row>
    <row r="58" spans="2:9" ht="15">
      <c r="B58" s="21"/>
      <c r="C58" s="21"/>
      <c r="D58" s="21"/>
      <c r="E58" s="21"/>
      <c r="F58" s="21"/>
      <c r="G58" s="21"/>
      <c r="H58" s="20"/>
      <c r="I58" s="20"/>
    </row>
    <row r="59" spans="2:9" ht="15">
      <c r="B59" s="21"/>
      <c r="C59" s="21"/>
      <c r="D59" s="21"/>
      <c r="E59" s="21"/>
      <c r="F59" s="21"/>
      <c r="G59" s="21"/>
      <c r="H59" s="20"/>
      <c r="I59" s="20"/>
    </row>
    <row r="60" spans="2:9" ht="15">
      <c r="B60" s="21"/>
      <c r="C60" s="21"/>
      <c r="D60" s="21"/>
      <c r="E60" s="21"/>
      <c r="F60" s="21"/>
      <c r="G60" s="21"/>
      <c r="H60" s="20"/>
      <c r="I60" s="20"/>
    </row>
    <row r="61" spans="2:9" ht="15">
      <c r="B61" s="21"/>
      <c r="C61" s="21"/>
      <c r="D61" s="21"/>
      <c r="E61" s="21"/>
      <c r="F61" s="21"/>
      <c r="G61" s="21"/>
      <c r="H61" s="20"/>
      <c r="I61" s="20"/>
    </row>
    <row r="62" spans="2:9" ht="15">
      <c r="B62" s="21"/>
      <c r="C62" s="21"/>
      <c r="D62" s="21"/>
      <c r="E62" s="21"/>
      <c r="F62" s="21"/>
      <c r="G62" s="21"/>
      <c r="H62" s="20"/>
      <c r="I62" s="20"/>
    </row>
    <row r="63" spans="2:9" ht="15">
      <c r="B63" s="21"/>
      <c r="C63" s="21"/>
      <c r="D63" s="21"/>
      <c r="E63" s="21"/>
      <c r="F63" s="21"/>
      <c r="G63" s="21"/>
      <c r="H63" s="20"/>
      <c r="I63" s="20"/>
    </row>
    <row r="64" spans="2:9" ht="15">
      <c r="B64" s="21"/>
      <c r="C64" s="21"/>
      <c r="D64" s="21"/>
      <c r="E64" s="21"/>
      <c r="F64" s="21"/>
      <c r="G64" s="21"/>
      <c r="H64" s="20"/>
      <c r="I64" s="20"/>
    </row>
    <row r="65" spans="2:9" ht="15">
      <c r="B65" s="21"/>
      <c r="C65" s="21"/>
      <c r="D65" s="21"/>
      <c r="E65" s="21"/>
      <c r="F65" s="21"/>
      <c r="G65" s="21"/>
      <c r="H65" s="20"/>
      <c r="I65" s="20"/>
    </row>
    <row r="66" spans="2:9" ht="15">
      <c r="B66" s="21"/>
      <c r="C66" s="21"/>
      <c r="D66" s="21"/>
      <c r="E66" s="21"/>
      <c r="F66" s="21"/>
      <c r="G66" s="21"/>
      <c r="H66" s="20"/>
      <c r="I66" s="20"/>
    </row>
    <row r="67" spans="2:9" ht="15">
      <c r="B67" s="21"/>
      <c r="C67" s="21"/>
      <c r="D67" s="21"/>
      <c r="E67" s="21"/>
      <c r="F67" s="21"/>
      <c r="G67" s="21"/>
      <c r="H67" s="20"/>
      <c r="I67" s="20"/>
    </row>
    <row r="68" spans="2:9" ht="15">
      <c r="B68" s="21"/>
      <c r="C68" s="21"/>
      <c r="D68" s="21"/>
      <c r="E68" s="21"/>
      <c r="F68" s="21"/>
      <c r="G68" s="21"/>
      <c r="H68" s="20"/>
      <c r="I68" s="20"/>
    </row>
    <row r="69" spans="2:9" ht="15">
      <c r="B69" s="21"/>
      <c r="C69" s="21"/>
      <c r="D69" s="21"/>
      <c r="E69" s="21"/>
      <c r="F69" s="21"/>
      <c r="G69" s="21"/>
      <c r="H69" s="20"/>
      <c r="I69" s="20"/>
    </row>
    <row r="70" spans="2:9" ht="15">
      <c r="B70" s="21"/>
      <c r="C70" s="21"/>
      <c r="D70" s="21"/>
      <c r="E70" s="21"/>
      <c r="F70" s="21"/>
      <c r="G70" s="21"/>
      <c r="H70" s="20"/>
      <c r="I70" s="20"/>
    </row>
    <row r="71" spans="2:9" ht="15">
      <c r="B71" s="21"/>
      <c r="C71" s="21"/>
      <c r="D71" s="21"/>
      <c r="E71" s="21"/>
      <c r="F71" s="21"/>
      <c r="G71" s="21"/>
      <c r="H71" s="20"/>
      <c r="I71" s="20"/>
    </row>
    <row r="72" spans="2:9" ht="15">
      <c r="B72" s="21"/>
      <c r="C72" s="21"/>
      <c r="D72" s="21"/>
      <c r="E72" s="21"/>
      <c r="F72" s="21"/>
      <c r="G72" s="21"/>
      <c r="H72" s="20"/>
      <c r="I72" s="20"/>
    </row>
    <row r="73" spans="2:9" ht="15">
      <c r="B73" s="21"/>
      <c r="C73" s="21"/>
      <c r="D73" s="21"/>
      <c r="E73" s="21"/>
      <c r="F73" s="21"/>
      <c r="G73" s="21"/>
      <c r="H73" s="20"/>
      <c r="I73" s="20"/>
    </row>
    <row r="74" spans="2:9" ht="15">
      <c r="B74" s="21"/>
      <c r="C74" s="21"/>
      <c r="D74" s="21"/>
      <c r="E74" s="21"/>
      <c r="F74" s="21"/>
      <c r="G74" s="21"/>
      <c r="H74" s="20"/>
      <c r="I74" s="20"/>
    </row>
    <row r="75" spans="2:9" ht="15">
      <c r="B75" s="21"/>
      <c r="C75" s="21"/>
      <c r="D75" s="21"/>
      <c r="E75" s="21"/>
      <c r="F75" s="21"/>
      <c r="G75" s="21"/>
      <c r="H75" s="20"/>
      <c r="I75" s="20"/>
    </row>
    <row r="76" spans="2:9" ht="15">
      <c r="B76" s="21"/>
      <c r="C76" s="21"/>
      <c r="D76" s="21"/>
      <c r="E76" s="21"/>
      <c r="F76" s="21"/>
      <c r="G76" s="21"/>
      <c r="H76" s="20"/>
      <c r="I76" s="20"/>
    </row>
    <row r="77" spans="2:9" ht="15">
      <c r="B77" s="21"/>
      <c r="C77" s="21"/>
      <c r="D77" s="21"/>
      <c r="E77" s="21"/>
      <c r="F77" s="21"/>
      <c r="G77" s="21"/>
      <c r="H77" s="20"/>
      <c r="I77" s="20"/>
    </row>
    <row r="78" spans="2:9" ht="15">
      <c r="B78" s="21"/>
      <c r="C78" s="21"/>
      <c r="D78" s="21"/>
      <c r="E78" s="21"/>
      <c r="F78" s="21"/>
      <c r="G78" s="21"/>
      <c r="H78" s="20"/>
      <c r="I78" s="20"/>
    </row>
    <row r="79" spans="2:9" ht="15">
      <c r="B79" s="21"/>
      <c r="C79" s="21"/>
      <c r="D79" s="21"/>
      <c r="E79" s="21"/>
      <c r="F79" s="21"/>
      <c r="G79" s="21"/>
      <c r="H79" s="20"/>
      <c r="I79" s="20"/>
    </row>
    <row r="80" spans="2:9" ht="15">
      <c r="B80" s="21"/>
      <c r="C80" s="21"/>
      <c r="D80" s="21"/>
      <c r="E80" s="21"/>
      <c r="F80" s="21"/>
      <c r="G80" s="21"/>
      <c r="H80" s="20"/>
      <c r="I80" s="20"/>
    </row>
    <row r="81" spans="2:9" ht="15">
      <c r="B81" s="21"/>
      <c r="C81" s="21"/>
      <c r="D81" s="21"/>
      <c r="E81" s="21"/>
      <c r="F81" s="21"/>
      <c r="G81" s="21"/>
      <c r="H81" s="20"/>
      <c r="I81" s="20"/>
    </row>
    <row r="82" spans="2:9" ht="15">
      <c r="B82" s="21"/>
      <c r="C82" s="21"/>
      <c r="D82" s="21"/>
      <c r="E82" s="21"/>
      <c r="F82" s="21"/>
      <c r="G82" s="21"/>
      <c r="H82" s="20"/>
      <c r="I82" s="20"/>
    </row>
    <row r="83" spans="2:9" ht="15">
      <c r="B83" s="21"/>
      <c r="C83" s="21"/>
      <c r="D83" s="21"/>
      <c r="E83" s="21"/>
      <c r="F83" s="21"/>
      <c r="G83" s="21"/>
      <c r="H83" s="20"/>
      <c r="I83" s="20"/>
    </row>
    <row r="84" spans="2:9" ht="15">
      <c r="B84" s="21"/>
      <c r="C84" s="21"/>
      <c r="D84" s="21"/>
      <c r="E84" s="21"/>
      <c r="F84" s="21"/>
      <c r="G84" s="21"/>
      <c r="H84" s="20"/>
      <c r="I84" s="20"/>
    </row>
    <row r="85" spans="2:9" ht="15">
      <c r="B85" s="21"/>
      <c r="C85" s="21"/>
      <c r="D85" s="21"/>
      <c r="E85" s="21"/>
      <c r="F85" s="21"/>
      <c r="G85" s="21"/>
      <c r="H85" s="20"/>
      <c r="I85" s="20"/>
    </row>
    <row r="86" spans="2:9" ht="15">
      <c r="B86" s="21"/>
      <c r="C86" s="21"/>
      <c r="D86" s="21"/>
      <c r="E86" s="21"/>
      <c r="F86" s="21"/>
      <c r="G86" s="21"/>
      <c r="H86" s="20"/>
      <c r="I86" s="20"/>
    </row>
    <row r="87" spans="2:9" ht="15">
      <c r="B87" s="21"/>
      <c r="C87" s="21"/>
      <c r="D87" s="21"/>
      <c r="E87" s="21"/>
      <c r="F87" s="21"/>
      <c r="G87" s="21"/>
      <c r="H87" s="20"/>
      <c r="I87" s="20"/>
    </row>
  </sheetData>
  <sheetProtection/>
  <printOptions/>
  <pageMargins left="0.7" right="0.7" top="0.75" bottom="0.75" header="0.3" footer="0.3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b842zax</cp:lastModifiedBy>
  <cp:lastPrinted>2012-09-20T04:24:33Z</cp:lastPrinted>
  <dcterms:created xsi:type="dcterms:W3CDTF">2009-03-19T01:20:39Z</dcterms:created>
  <dcterms:modified xsi:type="dcterms:W3CDTF">2012-10-23T03:30:13Z</dcterms:modified>
  <cp:category/>
  <cp:version/>
  <cp:contentType/>
  <cp:contentStatus/>
</cp:coreProperties>
</file>