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9000" activeTab="2"/>
  </bookViews>
  <sheets>
    <sheet name="nov" sheetId="1" r:id="rId1"/>
    <sheet name="balsh" sheetId="2" r:id="rId2"/>
    <sheet name="cashflow" sheetId="3" r:id="rId3"/>
    <sheet name="Equity" sheetId="4" r:id="rId4"/>
  </sheets>
  <definedNames>
    <definedName name="_xlnm.Print_Area">'Equity'!$A$1:$G$33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<sst xmlns="http://schemas.openxmlformats.org/spreadsheetml/2006/main" count="145" uniqueCount="100">
  <si>
    <t>AJIYA BERHAD (company no. 377627-W)</t>
  </si>
  <si>
    <t>(Incorporated in Malaysia)</t>
  </si>
  <si>
    <t>Condensed Consolidated Income Statements for the fourth quarter ended 30th November, 2003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</si>
  <si>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</si>
  <si>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</si>
  <si>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</si>
  <si>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</si>
  <si>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</si>
  <si>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</si>
  <si>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Profit before tax</t>
  </si>
  <si>
    <t>Taxation</t>
  </si>
  <si>
    <t>Profit after tax</t>
  </si>
  <si>
    <t>Minority interest</t>
  </si>
  <si>
    <t>Net profit for the period</t>
  </si>
  <si>
    <t>Earnings per share:</t>
  </si>
  <si>
    <t>(a) Basic (based on 66,690,213 ordinary</t>
  </si>
  <si>
    <t xml:space="preserve">    shares) (sen)</t>
  </si>
  <si>
    <t>(b) Fully diluted (based on 66,690,213</t>
  </si>
  <si>
    <t xml:space="preserve">    ordinary shares) (sen)</t>
  </si>
  <si>
    <t xml:space="preserve">(The Condensed Consolidated Income Statements should be read in conjunction with the Annual </t>
  </si>
  <si>
    <t xml:space="preserve">  Financial Report for the year ended 30th November 2002)</t>
  </si>
  <si>
    <t>CURRENT</t>
  </si>
  <si>
    <t>QUARTER ENDED</t>
  </si>
  <si>
    <t>30 NOVEMBER</t>
  </si>
  <si>
    <t>RM'000</t>
  </si>
  <si>
    <t>COMPARATIVE</t>
  </si>
  <si>
    <t>-</t>
  </si>
  <si>
    <t>12 MONTH</t>
  </si>
  <si>
    <t>CUMULATIVE</t>
  </si>
  <si>
    <t>TO DATE</t>
  </si>
  <si>
    <t>App B-1</t>
  </si>
  <si>
    <t>CUMMULATIVE</t>
  </si>
  <si>
    <t>Condensed Consolidated Balance Sheets as at 30 November 2003</t>
  </si>
  <si>
    <t>Property, plant and equipment</t>
  </si>
  <si>
    <t>Intangible assets</t>
  </si>
  <si>
    <t>Investments in associate</t>
  </si>
  <si>
    <t>Other investments</t>
  </si>
  <si>
    <t>Current  Assets</t>
  </si>
  <si>
    <t xml:space="preserve">    Inventories </t>
  </si>
  <si>
    <t xml:space="preserve">    Debtors</t>
  </si>
  <si>
    <t xml:space="preserve">    Cash &amp; cash equivalents</t>
  </si>
  <si>
    <t>Current Liabilities</t>
  </si>
  <si>
    <t xml:space="preserve">    Trade and other creditors</t>
  </si>
  <si>
    <t xml:space="preserve">     Overdraft &amp; short term borrowings</t>
  </si>
  <si>
    <t xml:space="preserve">     Taxation</t>
  </si>
  <si>
    <t xml:space="preserve">Net Current Assets </t>
  </si>
  <si>
    <t>Share capital</t>
  </si>
  <si>
    <t>Reserves</t>
  </si>
  <si>
    <t>Shareholders' funds</t>
  </si>
  <si>
    <t>Minority interests</t>
  </si>
  <si>
    <t>Long Term Liabilities</t>
  </si>
  <si>
    <t xml:space="preserve">    Borrowings</t>
  </si>
  <si>
    <t xml:space="preserve">    Bonds (Debt securities)</t>
  </si>
  <si>
    <t xml:space="preserve">    Other deferred liabilities</t>
  </si>
  <si>
    <t>Net tangible assets per share (sen)</t>
  </si>
  <si>
    <t xml:space="preserve">(The Condensed Consolidated Balance Sheets should be read in conjunction with the Annual </t>
  </si>
  <si>
    <t xml:space="preserve">AS AT </t>
  </si>
  <si>
    <t>30 November 2003</t>
  </si>
  <si>
    <t>App B-2</t>
  </si>
  <si>
    <t>Audited result</t>
  </si>
  <si>
    <t>30 NOVEMBER 2002</t>
  </si>
  <si>
    <t>Condensed Consolidated Cash Flow Statements for the third quarter ended 30 November 2003</t>
  </si>
  <si>
    <t>Net profit before tax</t>
  </si>
  <si>
    <t>Adjustment for non-cash flow:-</t>
  </si>
  <si>
    <t>Non-cash items</t>
  </si>
  <si>
    <t>Non-operating items (which are investing/financing)</t>
  </si>
  <si>
    <t>Operating profit before changes in working capital</t>
  </si>
  <si>
    <t>Changes in working capital</t>
  </si>
  <si>
    <t>Net change in current assets</t>
  </si>
  <si>
    <t>Net change in current liabilities</t>
  </si>
  <si>
    <t>Tax paid</t>
  </si>
  <si>
    <t>Net cash flows from operating activities</t>
  </si>
  <si>
    <t>Investing Activities</t>
  </si>
  <si>
    <t xml:space="preserve">      - Equity investments</t>
  </si>
  <si>
    <t xml:space="preserve">      - Other investments</t>
  </si>
  <si>
    <t>Financing Activities</t>
  </si>
  <si>
    <t xml:space="preserve">     - Transactions with owners as owners</t>
  </si>
  <si>
    <t xml:space="preserve">     - Bank borrowings</t>
  </si>
  <si>
    <t xml:space="preserve">     - Debt securities issued</t>
  </si>
  <si>
    <t>Net change in Cash &amp; cash equivalents</t>
  </si>
  <si>
    <t>Cash &amp; cash equivalents at beginning of year</t>
  </si>
  <si>
    <t>Cash &amp; cash equivalents at end of year</t>
  </si>
  <si>
    <t xml:space="preserve">(The Condensed Consolidated Cash Flow Statements should be read in conjunction with the Annual </t>
  </si>
  <si>
    <t>App B-3</t>
  </si>
  <si>
    <t>Condensed Consolidated Statements of Changes in Equity for the third quarter ended 30 November  2003</t>
  </si>
  <si>
    <t xml:space="preserve">Year ended </t>
  </si>
  <si>
    <t>Balance at beginning of year</t>
  </si>
  <si>
    <t>Movements during the period</t>
  </si>
  <si>
    <t>Balance at end of period</t>
  </si>
  <si>
    <t>Year ended</t>
  </si>
  <si>
    <t>30 November 2002</t>
  </si>
  <si>
    <t xml:space="preserve">(The Condensed Consolidated Statements of Changes in Equity should be read in conjunction with the Annual </t>
  </si>
  <si>
    <t>Share Capital</t>
  </si>
  <si>
    <t>Reserve</t>
  </si>
  <si>
    <t>attributable to</t>
  </si>
  <si>
    <t>Capital</t>
  </si>
  <si>
    <t xml:space="preserve">attributable to </t>
  </si>
  <si>
    <t>Retained profits</t>
  </si>
  <si>
    <t>App B-4</t>
  </si>
  <si>
    <t>Total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</si>
</sst>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i/>
      <sz val="14"/>
      <name val="Arial"/>
      <family val="0"/>
    </font>
    <font>
      <b/>
      <sz val="12"/>
      <name val="Arial"/>
      <family val="0"/>
    </font>
    <font>
      <b/>
      <u val="single"/>
      <sz val="12"/>
      <name val="Arial"/>
      <family val="0"/>
    </font>
    <font>
      <u val="single"/>
      <sz val="12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horizontal="center"/>
    </xf>
    <xf numFmtId="0" fontId="4" fillId="0" borderId="0" xfId="0" applyNumberFormat="1" applyFont="1" applyAlignment="1">
      <alignment horizontal="right"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3" fontId="0" fillId="0" borderId="1" xfId="0" applyNumberFormat="1" applyFont="1" applyAlignment="1">
      <alignment horizontal="center"/>
    </xf>
    <xf numFmtId="3" fontId="0" fillId="0" borderId="2" xfId="0" applyNumberFormat="1" applyFont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3" xfId="0" applyNumberFormat="1" applyFont="1" applyAlignment="1">
      <alignment horizontal="center"/>
    </xf>
    <xf numFmtId="3" fontId="0" fillId="0" borderId="3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0" fontId="0" fillId="0" borderId="3" xfId="0" applyNumberFormat="1" applyFont="1" applyAlignment="1">
      <alignment horizontal="center"/>
    </xf>
    <xf numFmtId="0" fontId="0" fillId="0" borderId="0" xfId="0" applyNumberFormat="1" applyFont="1" applyAlignment="1">
      <alignment/>
    </xf>
    <xf numFmtId="0" fontId="0" fillId="0" borderId="1" xfId="0" applyNumberFormat="1" applyFont="1" applyAlignment="1">
      <alignment horizont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6"/>
  <sheetViews>
    <sheetView showOutlineSymbols="0" zoomScale="87" zoomScaleNormal="87" workbookViewId="0" topLeftCell="D20">
      <selection activeCell="K58" sqref="K58"/>
    </sheetView>
  </sheetViews>
  <sheetFormatPr defaultColWidth="8.88671875" defaultRowHeight="15" customHeight="1"/>
  <cols>
    <col min="1" max="1" width="2.4453125" style="1" customWidth="1"/>
    <col min="2" max="2" width="23.3359375" style="1" customWidth="1"/>
    <col min="3" max="3" width="18.6640625" style="2" customWidth="1"/>
    <col min="4" max="4" width="0.3359375" style="2" customWidth="1"/>
    <col min="5" max="5" width="18.6640625" style="2" customWidth="1"/>
    <col min="6" max="6" width="0.671875" style="2" customWidth="1"/>
    <col min="7" max="7" width="18.6640625" style="2" customWidth="1"/>
    <col min="8" max="8" width="0.55078125" style="2" customWidth="1"/>
    <col min="9" max="9" width="18.6640625" style="2" customWidth="1"/>
    <col min="10" max="254" width="8.6640625" style="1" customWidth="1"/>
    <col min="255" max="16384" width="9.6640625" style="1" customWidth="1"/>
  </cols>
  <sheetData>
    <row r="2" ht="18.75">
      <c r="I2" s="3" t="s">
        <v>30</v>
      </c>
    </row>
    <row r="3" ht="18" customHeight="1">
      <c r="B3" s="4" t="s">
        <v>0</v>
      </c>
    </row>
    <row r="4" ht="15" customHeight="1">
      <c r="B4" s="4" t="s">
        <v>1</v>
      </c>
    </row>
    <row r="6" ht="15" customHeight="1">
      <c r="B6" s="4" t="s">
        <v>2</v>
      </c>
    </row>
    <row r="7" ht="13.5" customHeight="1"/>
    <row r="8" ht="13.5" customHeight="1"/>
    <row r="9" spans="3:9" ht="13.5" customHeight="1">
      <c r="C9" s="5">
        <v>2003</v>
      </c>
      <c r="D9" s="5"/>
      <c r="E9" s="5">
        <v>2002</v>
      </c>
      <c r="F9" s="5"/>
      <c r="G9" s="5">
        <v>2003</v>
      </c>
      <c r="H9" s="5"/>
      <c r="I9" s="5">
        <v>2002</v>
      </c>
    </row>
    <row r="10" spans="3:9" ht="15" customHeight="1">
      <c r="C10" s="5" t="s">
        <v>21</v>
      </c>
      <c r="D10" s="5"/>
      <c r="E10" s="5" t="s">
        <v>25</v>
      </c>
      <c r="F10" s="5"/>
      <c r="G10" s="5" t="s">
        <v>27</v>
      </c>
      <c r="H10" s="5"/>
      <c r="I10" s="5" t="s">
        <v>27</v>
      </c>
    </row>
    <row r="11" spans="3:9" ht="15" customHeight="1">
      <c r="C11" s="5" t="s">
        <v>22</v>
      </c>
      <c r="D11" s="5"/>
      <c r="E11" s="5" t="s">
        <v>22</v>
      </c>
      <c r="F11" s="5"/>
      <c r="G11" s="5" t="s">
        <v>28</v>
      </c>
      <c r="H11" s="5"/>
      <c r="I11" s="5" t="s">
        <v>31</v>
      </c>
    </row>
    <row r="12" spans="3:9" ht="15" customHeight="1">
      <c r="C12" s="5" t="s">
        <v>23</v>
      </c>
      <c r="D12" s="5"/>
      <c r="E12" s="5" t="s">
        <v>23</v>
      </c>
      <c r="F12" s="5"/>
      <c r="G12" s="5" t="s">
        <v>29</v>
      </c>
      <c r="H12" s="5"/>
      <c r="I12" s="5" t="s">
        <v>29</v>
      </c>
    </row>
    <row r="13" spans="3:9" ht="15" customHeight="1">
      <c r="C13" s="6" t="s">
        <v>24</v>
      </c>
      <c r="D13" s="6"/>
      <c r="E13" s="6" t="s">
        <v>24</v>
      </c>
      <c r="F13" s="6"/>
      <c r="G13" s="6" t="s">
        <v>24</v>
      </c>
      <c r="H13" s="6"/>
      <c r="I13" s="6" t="s">
        <v>24</v>
      </c>
    </row>
    <row r="14" spans="3:9" ht="15" customHeight="1">
      <c r="C14" s="7"/>
      <c r="D14" s="7"/>
      <c r="E14" s="7"/>
      <c r="F14" s="7"/>
      <c r="G14" s="7"/>
      <c r="H14" s="7"/>
      <c r="I14" s="7"/>
    </row>
    <row r="15" spans="2:9" ht="15" customHeight="1">
      <c r="B15" s="8" t="s">
        <v>3</v>
      </c>
      <c r="C15" s="7">
        <v>43217</v>
      </c>
      <c r="D15" s="7"/>
      <c r="E15" s="7">
        <v>36659</v>
      </c>
      <c r="F15" s="7"/>
      <c r="G15" s="7">
        <v>166343</v>
      </c>
      <c r="H15" s="7"/>
      <c r="I15" s="7">
        <v>142984</v>
      </c>
    </row>
    <row r="16" spans="3:9" ht="15" customHeight="1">
      <c r="C16" s="7"/>
      <c r="D16" s="7"/>
      <c r="E16" s="7"/>
      <c r="F16" s="7"/>
      <c r="G16" s="7"/>
      <c r="H16" s="7"/>
      <c r="I16" s="7"/>
    </row>
    <row r="17" spans="2:9" ht="15" customHeight="1">
      <c r="B17" s="8" t="s">
        <v>4</v>
      </c>
      <c r="C17" s="7">
        <v>-39341</v>
      </c>
      <c r="D17" s="7"/>
      <c r="E17" s="7">
        <v>-34763</v>
      </c>
      <c r="F17" s="7"/>
      <c r="G17" s="7">
        <v>-146602</v>
      </c>
      <c r="H17" s="7"/>
      <c r="I17" s="7">
        <v>-123940</v>
      </c>
    </row>
    <row r="18" spans="3:9" ht="15" customHeight="1">
      <c r="C18" s="7"/>
      <c r="D18" s="7"/>
      <c r="E18" s="7"/>
      <c r="F18" s="7"/>
      <c r="G18" s="7"/>
      <c r="H18" s="7"/>
      <c r="I18" s="7"/>
    </row>
    <row r="19" spans="2:9" ht="15" customHeight="1">
      <c r="B19" s="8" t="s">
        <v>5</v>
      </c>
      <c r="C19" s="7">
        <v>525</v>
      </c>
      <c r="D19" s="7"/>
      <c r="E19" s="7">
        <v>183</v>
      </c>
      <c r="F19" s="7"/>
      <c r="G19" s="7">
        <v>1268</v>
      </c>
      <c r="H19" s="7"/>
      <c r="I19" s="7">
        <v>673</v>
      </c>
    </row>
    <row r="20" spans="3:9" ht="15" customHeight="1">
      <c r="C20" s="7"/>
      <c r="D20" s="7"/>
      <c r="E20" s="7"/>
      <c r="F20" s="7"/>
      <c r="G20" s="7"/>
      <c r="H20" s="7"/>
      <c r="I20" s="7"/>
    </row>
    <row r="21" spans="2:9" ht="15" customHeight="1">
      <c r="B21" s="8" t="s">
        <v>6</v>
      </c>
      <c r="C21" s="7">
        <v>4401</v>
      </c>
      <c r="D21" s="7"/>
      <c r="E21" s="7">
        <f>SUM(E15:E19)</f>
        <v>2079</v>
      </c>
      <c r="F21" s="7"/>
      <c r="G21" s="7">
        <v>21009</v>
      </c>
      <c r="H21" s="7"/>
      <c r="I21" s="7">
        <v>19717</v>
      </c>
    </row>
    <row r="22" spans="3:9" ht="15" customHeight="1">
      <c r="C22" s="7"/>
      <c r="D22" s="7"/>
      <c r="E22" s="7"/>
      <c r="F22" s="7"/>
      <c r="G22" s="7"/>
      <c r="H22" s="7"/>
      <c r="I22" s="7"/>
    </row>
    <row r="23" spans="2:9" ht="15" customHeight="1">
      <c r="B23" s="8" t="s">
        <v>7</v>
      </c>
      <c r="C23" s="7">
        <v>-205</v>
      </c>
      <c r="D23" s="7"/>
      <c r="E23" s="7">
        <v>-305</v>
      </c>
      <c r="F23" s="7"/>
      <c r="G23" s="7">
        <v>-958</v>
      </c>
      <c r="H23" s="7"/>
      <c r="I23" s="7">
        <v>-844</v>
      </c>
    </row>
    <row r="24" spans="3:9" ht="15" customHeight="1">
      <c r="C24" s="7"/>
      <c r="D24" s="7"/>
      <c r="E24" s="7"/>
      <c r="F24" s="7"/>
      <c r="G24" s="7"/>
      <c r="H24" s="7"/>
      <c r="I24" s="7"/>
    </row>
    <row r="25" spans="2:9" ht="15" customHeight="1">
      <c r="B25" s="8" t="s">
        <v>8</v>
      </c>
      <c r="C25" s="7">
        <v>24</v>
      </c>
      <c r="D25" s="7"/>
      <c r="E25" s="7" t="s">
        <v>26</v>
      </c>
      <c r="F25" s="7"/>
      <c r="G25" s="7">
        <v>118</v>
      </c>
      <c r="H25" s="7"/>
      <c r="I25" s="7">
        <v>20</v>
      </c>
    </row>
    <row r="26" spans="3:9" ht="15" customHeight="1">
      <c r="C26" s="9"/>
      <c r="D26" s="7"/>
      <c r="E26" s="9"/>
      <c r="F26" s="7"/>
      <c r="G26" s="9"/>
      <c r="H26" s="7"/>
      <c r="I26" s="9"/>
    </row>
    <row r="27" spans="2:9" ht="15" customHeight="1">
      <c r="B27" s="8" t="s">
        <v>9</v>
      </c>
      <c r="C27" s="7">
        <f>SUM(C21:C25)</f>
        <v>4220</v>
      </c>
      <c r="D27" s="7"/>
      <c r="E27" s="7">
        <f>SUM(E21:E25)</f>
        <v>1774</v>
      </c>
      <c r="F27" s="7"/>
      <c r="G27" s="7">
        <f>SUM(G21:G25)</f>
        <v>20169</v>
      </c>
      <c r="H27" s="7"/>
      <c r="I27" s="7">
        <f>SUM(I21:I25)</f>
        <v>18893</v>
      </c>
    </row>
    <row r="28" spans="3:9" ht="15" customHeight="1">
      <c r="C28" s="7"/>
      <c r="D28" s="7"/>
      <c r="E28" s="7"/>
      <c r="F28" s="7"/>
      <c r="G28" s="7"/>
      <c r="H28" s="7"/>
      <c r="I28" s="7"/>
    </row>
    <row r="29" spans="2:9" ht="15" customHeight="1">
      <c r="B29" s="8" t="s">
        <v>10</v>
      </c>
      <c r="C29" s="7">
        <v>-874</v>
      </c>
      <c r="D29" s="7"/>
      <c r="E29" s="7">
        <v>-201</v>
      </c>
      <c r="F29" s="7"/>
      <c r="G29" s="7">
        <v>-4982</v>
      </c>
      <c r="H29" s="7"/>
      <c r="I29" s="7">
        <v>-4376</v>
      </c>
    </row>
    <row r="30" spans="3:9" ht="15" customHeight="1">
      <c r="C30" s="9"/>
      <c r="D30" s="7"/>
      <c r="E30" s="9"/>
      <c r="F30" s="7"/>
      <c r="G30" s="9"/>
      <c r="H30" s="7"/>
      <c r="I30" s="9"/>
    </row>
    <row r="31" spans="2:9" ht="15" customHeight="1">
      <c r="B31" s="8" t="s">
        <v>11</v>
      </c>
      <c r="C31" s="7">
        <f>SUM(C27:C29)</f>
        <v>3346</v>
      </c>
      <c r="D31" s="7"/>
      <c r="E31" s="7">
        <f>SUM(E27:E29)</f>
        <v>1573</v>
      </c>
      <c r="F31" s="7"/>
      <c r="G31" s="7">
        <f>SUM(G27:G29)</f>
        <v>15187</v>
      </c>
      <c r="H31" s="7"/>
      <c r="I31" s="7">
        <f>SUM(I27:I29)</f>
        <v>14517</v>
      </c>
    </row>
    <row r="32" spans="3:9" ht="15" customHeight="1">
      <c r="C32" s="7"/>
      <c r="D32" s="7"/>
      <c r="E32" s="7"/>
      <c r="F32" s="7"/>
      <c r="G32" s="7"/>
      <c r="H32" s="7"/>
      <c r="I32" s="7"/>
    </row>
    <row r="33" spans="2:9" ht="15" customHeight="1">
      <c r="B33" s="8" t="s">
        <v>12</v>
      </c>
      <c r="C33" s="7">
        <v>-257</v>
      </c>
      <c r="D33" s="7"/>
      <c r="E33" s="7">
        <v>-179</v>
      </c>
      <c r="F33" s="7"/>
      <c r="G33" s="7">
        <v>-3442</v>
      </c>
      <c r="H33" s="7"/>
      <c r="I33" s="7">
        <v>-2406</v>
      </c>
    </row>
    <row r="34" spans="3:9" ht="15" customHeight="1">
      <c r="C34" s="9"/>
      <c r="D34" s="7"/>
      <c r="E34" s="9"/>
      <c r="F34" s="7"/>
      <c r="G34" s="9"/>
      <c r="H34" s="7"/>
      <c r="I34" s="9"/>
    </row>
    <row r="35" spans="2:9" ht="15" customHeight="1">
      <c r="B35" s="8" t="s">
        <v>13</v>
      </c>
      <c r="C35" s="7">
        <f>SUM(C31:C33)</f>
        <v>3089</v>
      </c>
      <c r="D35" s="7"/>
      <c r="E35" s="7">
        <f>SUM(E31:E33)</f>
        <v>1394</v>
      </c>
      <c r="F35" s="7"/>
      <c r="G35" s="7">
        <f>SUM(G31:G33)</f>
        <v>11745</v>
      </c>
      <c r="H35" s="7"/>
      <c r="I35" s="7">
        <f>SUM(I31:I33)</f>
        <v>12111</v>
      </c>
    </row>
    <row r="36" spans="3:9" ht="15" customHeight="1">
      <c r="C36" s="10"/>
      <c r="D36" s="7"/>
      <c r="E36" s="10"/>
      <c r="F36" s="7"/>
      <c r="G36" s="10"/>
      <c r="H36" s="7"/>
      <c r="I36" s="10"/>
    </row>
    <row r="37" spans="2:9" ht="15" customHeight="1">
      <c r="B37" s="8" t="s">
        <v>14</v>
      </c>
      <c r="C37" s="7"/>
      <c r="D37" s="7"/>
      <c r="E37" s="7"/>
      <c r="F37" s="7"/>
      <c r="G37" s="7"/>
      <c r="H37" s="7"/>
      <c r="I37" s="7"/>
    </row>
    <row r="38" spans="2:9" ht="15" customHeight="1">
      <c r="B38" s="8" t="s">
        <v>15</v>
      </c>
      <c r="C38" s="7"/>
      <c r="D38" s="7"/>
      <c r="E38" s="7"/>
      <c r="F38" s="7"/>
      <c r="G38" s="7"/>
      <c r="H38" s="7"/>
      <c r="I38" s="7"/>
    </row>
    <row r="39" spans="2:9" ht="15" customHeight="1">
      <c r="B39" s="8" t="s">
        <v>16</v>
      </c>
      <c r="C39" s="11">
        <v>4.63</v>
      </c>
      <c r="D39" s="11"/>
      <c r="E39" s="11">
        <v>2.12</v>
      </c>
      <c r="F39" s="11"/>
      <c r="G39" s="11">
        <v>17.61</v>
      </c>
      <c r="H39" s="11"/>
      <c r="I39" s="11">
        <v>18.42</v>
      </c>
    </row>
    <row r="40" spans="3:9" ht="15" customHeight="1">
      <c r="C40" s="12"/>
      <c r="D40" s="11"/>
      <c r="E40" s="12"/>
      <c r="F40" s="11"/>
      <c r="G40" s="12"/>
      <c r="H40" s="11"/>
      <c r="I40" s="12"/>
    </row>
    <row r="41" spans="2:9" ht="15" customHeight="1">
      <c r="B41" s="8" t="s">
        <v>17</v>
      </c>
      <c r="C41" s="11"/>
      <c r="D41" s="11"/>
      <c r="E41" s="11"/>
      <c r="F41" s="11"/>
      <c r="G41" s="11"/>
      <c r="H41" s="11"/>
      <c r="I41" s="11"/>
    </row>
    <row r="42" spans="2:9" ht="15" customHeight="1">
      <c r="B42" s="8" t="s">
        <v>18</v>
      </c>
      <c r="C42" s="11">
        <v>4.63</v>
      </c>
      <c r="D42" s="11"/>
      <c r="E42" s="11">
        <v>2.1</v>
      </c>
      <c r="F42" s="11"/>
      <c r="G42" s="11">
        <v>17.61</v>
      </c>
      <c r="H42" s="11"/>
      <c r="I42" s="11">
        <v>18.26</v>
      </c>
    </row>
    <row r="43" spans="3:9" ht="15" customHeight="1">
      <c r="C43" s="13"/>
      <c r="D43" s="7"/>
      <c r="E43" s="13"/>
      <c r="F43" s="7"/>
      <c r="G43" s="13"/>
      <c r="H43" s="7"/>
      <c r="I43" s="13"/>
    </row>
    <row r="45" ht="15" customHeight="1">
      <c r="B45" s="8" t="s">
        <v>19</v>
      </c>
    </row>
    <row r="46" ht="15" customHeight="1">
      <c r="B46" s="8" t="s">
        <v>20</v>
      </c>
    </row>
  </sheetData>
  <printOptions/>
  <pageMargins left="0.27569444444444446" right="0.25" top="0.5513888888888889" bottom="0.2" header="0" footer="0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48"/>
  <sheetViews>
    <sheetView showOutlineSymbols="0" zoomScale="87" zoomScaleNormal="87" workbookViewId="0" topLeftCell="A1">
      <selection activeCell="E6" sqref="E6"/>
    </sheetView>
  </sheetViews>
  <sheetFormatPr defaultColWidth="8.88671875" defaultRowHeight="15"/>
  <cols>
    <col min="1" max="1" width="1.66796875" style="1" customWidth="1"/>
    <col min="2" max="2" width="38.6640625" style="1" customWidth="1"/>
    <col min="3" max="3" width="19.6640625" style="1" customWidth="1"/>
    <col min="4" max="4" width="1.2265625" style="1" customWidth="1"/>
    <col min="5" max="5" width="19.6640625" style="1" customWidth="1"/>
    <col min="6" max="6" width="3.6640625" style="1" customWidth="1"/>
    <col min="7" max="16384" width="9.6640625" style="1" customWidth="1"/>
  </cols>
  <sheetData>
    <row r="2" ht="18.75">
      <c r="E2" s="3" t="s">
        <v>58</v>
      </c>
    </row>
    <row r="3" spans="2:5" ht="15" customHeight="1">
      <c r="B3" s="4" t="s">
        <v>0</v>
      </c>
      <c r="C3" s="2"/>
      <c r="D3" s="2"/>
      <c r="E3" s="2"/>
    </row>
    <row r="4" spans="2:5" ht="15" customHeight="1">
      <c r="B4" s="4" t="s">
        <v>1</v>
      </c>
      <c r="C4" s="2"/>
      <c r="D4" s="2"/>
      <c r="E4" s="2"/>
    </row>
    <row r="5" spans="3:5" ht="15" customHeight="1">
      <c r="C5" s="2"/>
      <c r="D5" s="2"/>
      <c r="E5" s="2"/>
    </row>
    <row r="6" spans="2:5" ht="15" customHeight="1">
      <c r="B6" s="4" t="s">
        <v>32</v>
      </c>
      <c r="C6" s="2"/>
      <c r="D6" s="2"/>
      <c r="E6" s="5"/>
    </row>
    <row r="7" spans="3:5" ht="15" customHeight="1">
      <c r="C7" s="2"/>
      <c r="D7" s="2"/>
      <c r="E7" s="6" t="s">
        <v>59</v>
      </c>
    </row>
    <row r="8" spans="3:5" ht="15" customHeight="1">
      <c r="C8" s="5" t="s">
        <v>56</v>
      </c>
      <c r="D8" s="5"/>
      <c r="E8" s="5" t="s">
        <v>56</v>
      </c>
    </row>
    <row r="9" spans="3:5" ht="15" customHeight="1">
      <c r="C9" s="5" t="s">
        <v>57</v>
      </c>
      <c r="D9" s="5"/>
      <c r="E9" s="5" t="s">
        <v>60</v>
      </c>
    </row>
    <row r="10" spans="3:5" ht="15" customHeight="1">
      <c r="C10" s="6" t="s">
        <v>24</v>
      </c>
      <c r="D10" s="6"/>
      <c r="E10" s="6" t="s">
        <v>24</v>
      </c>
    </row>
    <row r="11" spans="3:5" ht="15" customHeight="1">
      <c r="C11" s="2"/>
      <c r="D11" s="2"/>
      <c r="E11" s="2"/>
    </row>
    <row r="12" spans="2:5" ht="15" customHeight="1">
      <c r="B12" s="8" t="s">
        <v>33</v>
      </c>
      <c r="C12" s="7">
        <v>61612</v>
      </c>
      <c r="D12" s="14"/>
      <c r="E12" s="7">
        <v>61635</v>
      </c>
    </row>
    <row r="13" spans="3:5" ht="15" customHeight="1">
      <c r="C13" s="7"/>
      <c r="D13" s="14"/>
      <c r="E13" s="7"/>
    </row>
    <row r="14" spans="2:5" ht="15" customHeight="1">
      <c r="B14" s="8" t="s">
        <v>34</v>
      </c>
      <c r="C14" s="7" t="s">
        <v>26</v>
      </c>
      <c r="D14" s="7"/>
      <c r="E14" s="7" t="s">
        <v>26</v>
      </c>
    </row>
    <row r="15" spans="3:5" ht="15" customHeight="1">
      <c r="C15" s="7"/>
      <c r="D15" s="7"/>
      <c r="E15" s="7"/>
    </row>
    <row r="16" spans="2:5" ht="15" customHeight="1">
      <c r="B16" s="8" t="s">
        <v>35</v>
      </c>
      <c r="C16" s="7">
        <v>1082</v>
      </c>
      <c r="D16" s="7"/>
      <c r="E16" s="7">
        <v>1015</v>
      </c>
    </row>
    <row r="17" spans="3:5" ht="15" customHeight="1">
      <c r="C17" s="7"/>
      <c r="D17" s="7"/>
      <c r="E17" s="7"/>
    </row>
    <row r="18" spans="2:5" ht="15" customHeight="1">
      <c r="B18" s="8" t="s">
        <v>36</v>
      </c>
      <c r="C18" s="7">
        <v>456</v>
      </c>
      <c r="D18" s="7"/>
      <c r="E18" s="7">
        <v>82</v>
      </c>
    </row>
    <row r="19" spans="3:5" ht="15" customHeight="1">
      <c r="C19" s="7"/>
      <c r="D19" s="7"/>
      <c r="E19" s="7"/>
    </row>
    <row r="20" spans="2:5" ht="15" customHeight="1">
      <c r="B20" s="8" t="s">
        <v>37</v>
      </c>
      <c r="C20" s="7"/>
      <c r="D20" s="7"/>
      <c r="E20" s="7"/>
    </row>
    <row r="21" spans="2:5" ht="15" customHeight="1">
      <c r="B21" s="8" t="s">
        <v>38</v>
      </c>
      <c r="C21" s="7">
        <v>21171</v>
      </c>
      <c r="D21" s="7"/>
      <c r="E21" s="7">
        <v>20157</v>
      </c>
    </row>
    <row r="22" spans="2:5" ht="15" customHeight="1">
      <c r="B22" s="8" t="s">
        <v>39</v>
      </c>
      <c r="C22" s="7">
        <v>51024</v>
      </c>
      <c r="D22" s="7"/>
      <c r="E22" s="7">
        <v>45468</v>
      </c>
    </row>
    <row r="23" spans="2:5" ht="15" customHeight="1">
      <c r="B23" s="8" t="s">
        <v>40</v>
      </c>
      <c r="C23" s="7">
        <v>14002</v>
      </c>
      <c r="D23" s="7"/>
      <c r="E23" s="7">
        <v>5694</v>
      </c>
    </row>
    <row r="24" spans="3:5" ht="15" customHeight="1">
      <c r="C24" s="9">
        <f>SUM(C21:C23)</f>
        <v>86197</v>
      </c>
      <c r="D24" s="7"/>
      <c r="E24" s="9">
        <f>SUM(E21:E23)</f>
        <v>71319</v>
      </c>
    </row>
    <row r="25" spans="2:5" ht="15" customHeight="1">
      <c r="B25" s="8" t="s">
        <v>41</v>
      </c>
      <c r="C25" s="9"/>
      <c r="D25" s="7"/>
      <c r="E25" s="9"/>
    </row>
    <row r="26" spans="2:5" ht="15" customHeight="1">
      <c r="B26" s="8" t="s">
        <v>42</v>
      </c>
      <c r="C26" s="7">
        <v>19581</v>
      </c>
      <c r="D26" s="7"/>
      <c r="E26" s="7">
        <v>19067</v>
      </c>
    </row>
    <row r="27" spans="2:5" ht="15" customHeight="1">
      <c r="B27" s="8" t="s">
        <v>43</v>
      </c>
      <c r="C27" s="7">
        <v>8169</v>
      </c>
      <c r="D27" s="7"/>
      <c r="E27" s="7">
        <v>11101</v>
      </c>
    </row>
    <row r="28" spans="2:5" ht="15" customHeight="1">
      <c r="B28" s="8" t="s">
        <v>44</v>
      </c>
      <c r="C28" s="7">
        <v>85</v>
      </c>
      <c r="D28" s="7"/>
      <c r="E28" s="7">
        <v>-718</v>
      </c>
    </row>
    <row r="29" spans="3:5" ht="15" customHeight="1">
      <c r="C29" s="9">
        <f>SUM(C26:C28)</f>
        <v>27835</v>
      </c>
      <c r="D29" s="7"/>
      <c r="E29" s="9">
        <f>SUM(E26:E28)</f>
        <v>29450</v>
      </c>
    </row>
    <row r="30" spans="2:5" ht="15" customHeight="1">
      <c r="B30" s="8" t="s">
        <v>45</v>
      </c>
      <c r="C30" s="9">
        <f>C24-C29</f>
        <v>58362</v>
      </c>
      <c r="D30" s="7"/>
      <c r="E30" s="9">
        <f>E24-E29</f>
        <v>41869</v>
      </c>
    </row>
    <row r="31" spans="3:5" ht="15" customHeight="1">
      <c r="C31" s="9" t="e">
        <f>C12+C14+C16+C18+C30</f>
        <v>#VALUE!</v>
      </c>
      <c r="D31" s="7"/>
      <c r="E31" s="9" t="e">
        <f>E12+E14+E16+E18+E30</f>
        <v>#VALUE!</v>
      </c>
    </row>
    <row r="32" spans="3:5" ht="15" customHeight="1">
      <c r="C32" s="13"/>
      <c r="D32" s="7"/>
      <c r="E32" s="13"/>
    </row>
    <row r="33" spans="3:5" ht="15" customHeight="1">
      <c r="C33" s="7"/>
      <c r="D33" s="7"/>
      <c r="E33" s="7"/>
    </row>
    <row r="34" spans="2:5" ht="15" customHeight="1">
      <c r="B34" s="8" t="s">
        <v>46</v>
      </c>
      <c r="C34" s="7">
        <v>69224</v>
      </c>
      <c r="D34" s="7"/>
      <c r="E34" s="7">
        <v>42854</v>
      </c>
    </row>
    <row r="35" spans="2:5" ht="15" customHeight="1">
      <c r="B35" s="8" t="s">
        <v>47</v>
      </c>
      <c r="C35" s="7">
        <v>31729</v>
      </c>
      <c r="D35" s="7"/>
      <c r="E35" s="7">
        <v>41563</v>
      </c>
    </row>
    <row r="36" spans="2:5" ht="15" customHeight="1">
      <c r="B36" s="8" t="s">
        <v>48</v>
      </c>
      <c r="C36" s="9">
        <f>SUM(C34:C35)</f>
        <v>100953</v>
      </c>
      <c r="D36" s="7"/>
      <c r="E36" s="9">
        <f>SUM(E34:E35)</f>
        <v>84417</v>
      </c>
    </row>
    <row r="37" spans="2:5" ht="15" customHeight="1">
      <c r="B37" s="8" t="s">
        <v>49</v>
      </c>
      <c r="C37" s="7">
        <v>12531</v>
      </c>
      <c r="D37" s="7"/>
      <c r="E37" s="7">
        <v>11044</v>
      </c>
    </row>
    <row r="38" spans="3:5" ht="15" customHeight="1">
      <c r="C38" s="7"/>
      <c r="D38" s="7"/>
      <c r="E38" s="7"/>
    </row>
    <row r="39" spans="2:5" ht="15" customHeight="1">
      <c r="B39" s="8" t="s">
        <v>50</v>
      </c>
      <c r="C39" s="7"/>
      <c r="D39" s="7"/>
      <c r="E39" s="7"/>
    </row>
    <row r="40" spans="2:5" ht="15" customHeight="1">
      <c r="B40" s="8" t="s">
        <v>51</v>
      </c>
      <c r="C40" s="7">
        <v>6971</v>
      </c>
      <c r="D40" s="7"/>
      <c r="E40" s="7">
        <v>8008</v>
      </c>
    </row>
    <row r="41" spans="2:5" ht="15" customHeight="1">
      <c r="B41" s="8" t="s">
        <v>52</v>
      </c>
      <c r="C41" s="7" t="s">
        <v>26</v>
      </c>
      <c r="D41" s="7"/>
      <c r="E41" s="7" t="s">
        <v>26</v>
      </c>
    </row>
    <row r="42" spans="2:5" ht="15" customHeight="1">
      <c r="B42" s="8" t="s">
        <v>53</v>
      </c>
      <c r="C42" s="7">
        <v>1057</v>
      </c>
      <c r="D42" s="7"/>
      <c r="E42" s="7">
        <v>1132</v>
      </c>
    </row>
    <row r="43" spans="3:5" ht="15">
      <c r="C43" s="9">
        <f>SUM(C36:C42)</f>
        <v>121512</v>
      </c>
      <c r="D43" s="7"/>
      <c r="E43" s="9">
        <f>SUM(E36:E42)</f>
        <v>104601</v>
      </c>
    </row>
    <row r="44" spans="3:5" ht="15" customHeight="1">
      <c r="C44" s="15"/>
      <c r="D44" s="2"/>
      <c r="E44" s="15"/>
    </row>
    <row r="45" spans="2:5" ht="15">
      <c r="B45" s="8" t="s">
        <v>54</v>
      </c>
      <c r="C45" s="7">
        <f>C36/C34*100</f>
        <v>145.83525944759043</v>
      </c>
      <c r="D45" s="7"/>
      <c r="E45" s="7">
        <f>E36/E34*100</f>
        <v>196.9874457460214</v>
      </c>
    </row>
    <row r="47" ht="15">
      <c r="B47" s="8" t="s">
        <v>55</v>
      </c>
    </row>
    <row r="48" ht="15">
      <c r="B48" s="8" t="s">
        <v>20</v>
      </c>
    </row>
  </sheetData>
  <printOptions/>
  <pageMargins left="0.27569444444444446" right="0.25" top="0.5513888888888889" bottom="0.2" header="0" footer="0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E47"/>
  <sheetViews>
    <sheetView tabSelected="1" showOutlineSymbols="0" zoomScale="87" zoomScaleNormal="87" workbookViewId="0" topLeftCell="C1">
      <selection activeCell="F16" sqref="F16"/>
    </sheetView>
  </sheetViews>
  <sheetFormatPr defaultColWidth="8.88671875" defaultRowHeight="15"/>
  <cols>
    <col min="1" max="1" width="1.66796875" style="1" customWidth="1"/>
    <col min="2" max="2" width="38.6640625" style="1" customWidth="1"/>
    <col min="3" max="3" width="19.6640625" style="1" customWidth="1"/>
    <col min="4" max="4" width="3.6640625" style="1" customWidth="1"/>
    <col min="5" max="5" width="21.6640625" style="1" customWidth="1"/>
    <col min="6" max="6" width="10.6640625" style="1" customWidth="1"/>
    <col min="7" max="16384" width="9.6640625" style="1" customWidth="1"/>
  </cols>
  <sheetData>
    <row r="2" ht="18.75">
      <c r="E2" s="3" t="s">
        <v>83</v>
      </c>
    </row>
    <row r="3" spans="2:5" ht="15" customHeight="1">
      <c r="B3" s="4" t="s">
        <v>0</v>
      </c>
      <c r="C3" s="2"/>
      <c r="D3" s="2"/>
      <c r="E3" s="2"/>
    </row>
    <row r="4" spans="2:5" ht="15" customHeight="1">
      <c r="B4" s="4" t="s">
        <v>1</v>
      </c>
      <c r="C4" s="2"/>
      <c r="D4" s="2"/>
      <c r="E4" s="2"/>
    </row>
    <row r="5" spans="3:5" ht="15" customHeight="1">
      <c r="C5" s="2"/>
      <c r="D5" s="2"/>
      <c r="E5" s="2"/>
    </row>
    <row r="6" spans="2:5" ht="15" customHeight="1">
      <c r="B6" s="4" t="s">
        <v>61</v>
      </c>
      <c r="C6" s="2"/>
      <c r="D6" s="2"/>
      <c r="E6" s="5"/>
    </row>
    <row r="7" spans="3:5" ht="15" customHeight="1">
      <c r="C7" s="2"/>
      <c r="D7" s="2"/>
      <c r="E7" s="5"/>
    </row>
    <row r="8" spans="3:5" ht="15" customHeight="1">
      <c r="C8" s="5">
        <v>2003</v>
      </c>
      <c r="D8" s="5"/>
      <c r="E8" s="5">
        <v>2002</v>
      </c>
    </row>
    <row r="9" spans="3:5" ht="15" customHeight="1">
      <c r="C9" s="5" t="s">
        <v>21</v>
      </c>
      <c r="D9" s="5"/>
      <c r="E9" s="5" t="s">
        <v>25</v>
      </c>
    </row>
    <row r="10" spans="3:5" ht="15" customHeight="1">
      <c r="C10" s="5" t="s">
        <v>22</v>
      </c>
      <c r="D10" s="5"/>
      <c r="E10" s="5" t="s">
        <v>22</v>
      </c>
    </row>
    <row r="11" spans="3:5" ht="15" customHeight="1">
      <c r="C11" s="5" t="s">
        <v>23</v>
      </c>
      <c r="D11" s="5"/>
      <c r="E11" s="5" t="s">
        <v>23</v>
      </c>
    </row>
    <row r="12" spans="3:5" ht="15" customHeight="1">
      <c r="C12" s="6" t="s">
        <v>24</v>
      </c>
      <c r="D12" s="6"/>
      <c r="E12" s="6" t="s">
        <v>24</v>
      </c>
    </row>
    <row r="13" spans="3:5" ht="15" customHeight="1">
      <c r="C13" s="2"/>
      <c r="D13" s="2"/>
      <c r="E13" s="2"/>
    </row>
    <row r="14" spans="2:5" ht="15" customHeight="1">
      <c r="B14" s="8" t="s">
        <v>62</v>
      </c>
      <c r="C14" s="7">
        <v>20169</v>
      </c>
      <c r="D14" s="14"/>
      <c r="E14" s="7">
        <v>18928</v>
      </c>
    </row>
    <row r="15" spans="3:5" ht="15" customHeight="1">
      <c r="C15" s="7"/>
      <c r="D15" s="14"/>
      <c r="E15" s="7"/>
    </row>
    <row r="16" spans="2:5" ht="15" customHeight="1">
      <c r="B16" s="8" t="s">
        <v>63</v>
      </c>
      <c r="C16" s="7"/>
      <c r="D16" s="7"/>
      <c r="E16" s="7"/>
    </row>
    <row r="17" spans="2:5" ht="15" customHeight="1">
      <c r="B17" s="8" t="s">
        <v>64</v>
      </c>
      <c r="C17" s="7">
        <v>5362</v>
      </c>
      <c r="D17" s="7"/>
      <c r="E17" s="7">
        <v>4241</v>
      </c>
    </row>
    <row r="18" spans="2:5" ht="15" customHeight="1">
      <c r="B18" s="8" t="s">
        <v>65</v>
      </c>
      <c r="C18" s="7">
        <v>34</v>
      </c>
      <c r="D18" s="7"/>
      <c r="E18" s="7">
        <v>1337</v>
      </c>
    </row>
    <row r="19" spans="3:5" ht="15" customHeight="1">
      <c r="C19" s="7"/>
      <c r="D19" s="7"/>
      <c r="E19" s="7"/>
    </row>
    <row r="20" spans="2:5" ht="15" customHeight="1">
      <c r="B20" s="8" t="s">
        <v>66</v>
      </c>
      <c r="C20" s="9">
        <f>SUM(C14:C18)</f>
        <v>25565</v>
      </c>
      <c r="D20" s="7"/>
      <c r="E20" s="9">
        <f>SUM(E14:E18)</f>
        <v>24506</v>
      </c>
    </row>
    <row r="21" spans="3:5" ht="15" customHeight="1">
      <c r="C21" s="7"/>
      <c r="D21" s="7"/>
      <c r="E21" s="7"/>
    </row>
    <row r="22" spans="2:5" ht="15" customHeight="1">
      <c r="B22" s="8" t="s">
        <v>67</v>
      </c>
      <c r="C22" s="7"/>
      <c r="D22" s="7"/>
      <c r="E22" s="7"/>
    </row>
    <row r="23" spans="2:5" ht="15" customHeight="1">
      <c r="B23" s="8" t="s">
        <v>68</v>
      </c>
      <c r="C23" s="7">
        <v>-13565</v>
      </c>
      <c r="D23" s="7"/>
      <c r="E23" s="7">
        <v>-10585</v>
      </c>
    </row>
    <row r="24" spans="2:5" ht="15" customHeight="1">
      <c r="B24" s="8" t="s">
        <v>69</v>
      </c>
      <c r="C24" s="7">
        <v>7372</v>
      </c>
      <c r="D24" s="7"/>
      <c r="E24" s="7">
        <v>1152</v>
      </c>
    </row>
    <row r="25" spans="2:5" ht="15" customHeight="1">
      <c r="B25" s="8" t="s">
        <v>70</v>
      </c>
      <c r="C25" s="7">
        <v>-4145</v>
      </c>
      <c r="D25" s="7"/>
      <c r="E25" s="7">
        <v>-2900</v>
      </c>
    </row>
    <row r="26" spans="2:5" ht="15" customHeight="1">
      <c r="B26" s="8" t="s">
        <v>71</v>
      </c>
      <c r="C26" s="9">
        <f>SUM(C20:C25)</f>
        <v>15227</v>
      </c>
      <c r="D26" s="7"/>
      <c r="E26" s="9">
        <f>SUM(E20:E25)</f>
        <v>12173</v>
      </c>
    </row>
    <row r="27" spans="3:5" ht="15" customHeight="1">
      <c r="C27" s="9"/>
      <c r="D27" s="7"/>
      <c r="E27" s="9"/>
    </row>
    <row r="28" spans="2:5" ht="15" customHeight="1">
      <c r="B28" s="8" t="s">
        <v>72</v>
      </c>
      <c r="C28" s="7"/>
      <c r="D28" s="7"/>
      <c r="E28" s="7"/>
    </row>
    <row r="29" spans="2:5" ht="15" customHeight="1">
      <c r="B29" s="8" t="s">
        <v>73</v>
      </c>
      <c r="C29" s="7">
        <v>-477</v>
      </c>
      <c r="D29" s="7"/>
      <c r="E29" s="7">
        <v>-1062</v>
      </c>
    </row>
    <row r="30" spans="2:5" ht="15" customHeight="1">
      <c r="B30" s="8" t="s">
        <v>74</v>
      </c>
      <c r="C30" s="7">
        <v>-7791</v>
      </c>
      <c r="D30" s="7"/>
      <c r="E30" s="7">
        <v>-22253</v>
      </c>
    </row>
    <row r="31" spans="3:5" ht="15" customHeight="1">
      <c r="C31" s="9">
        <f>SUM(C29:C30)</f>
        <v>-8268</v>
      </c>
      <c r="D31" s="7"/>
      <c r="E31" s="9">
        <f>SUM(E29:E30)</f>
        <v>-23315</v>
      </c>
    </row>
    <row r="32" spans="3:5" ht="15" customHeight="1">
      <c r="C32" s="9"/>
      <c r="D32" s="7"/>
      <c r="E32" s="9"/>
    </row>
    <row r="33" spans="2:5" ht="15" customHeight="1">
      <c r="B33" s="8" t="s">
        <v>75</v>
      </c>
      <c r="C33" s="7"/>
      <c r="D33" s="7"/>
      <c r="E33" s="7"/>
    </row>
    <row r="34" spans="2:5" ht="15" customHeight="1">
      <c r="B34" s="8" t="s">
        <v>76</v>
      </c>
      <c r="C34" s="7">
        <v>28260</v>
      </c>
      <c r="D34" s="7"/>
      <c r="E34" s="7">
        <v>389</v>
      </c>
    </row>
    <row r="35" spans="2:5" ht="15" customHeight="1">
      <c r="B35" s="8" t="s">
        <v>77</v>
      </c>
      <c r="C35" s="7">
        <v>-3724</v>
      </c>
      <c r="D35" s="7"/>
      <c r="E35" s="7">
        <v>11773</v>
      </c>
    </row>
    <row r="36" spans="2:5" ht="15" customHeight="1">
      <c r="B36" s="8" t="s">
        <v>78</v>
      </c>
      <c r="C36" s="7">
        <v>-23075</v>
      </c>
      <c r="D36" s="7"/>
      <c r="E36" s="7"/>
    </row>
    <row r="37" spans="3:5" ht="15" customHeight="1">
      <c r="C37" s="9">
        <f>SUM(C34:C36)</f>
        <v>1461</v>
      </c>
      <c r="D37" s="7"/>
      <c r="E37" s="9">
        <f>SUM(E34:E36)</f>
        <v>12162</v>
      </c>
    </row>
    <row r="38" spans="3:5" ht="15" customHeight="1">
      <c r="C38" s="9"/>
      <c r="D38" s="7"/>
      <c r="E38" s="9"/>
    </row>
    <row r="39" spans="2:5" ht="15" customHeight="1">
      <c r="B39" s="8" t="s">
        <v>79</v>
      </c>
      <c r="C39" s="7">
        <f>C26+C31+C37</f>
        <v>8420</v>
      </c>
      <c r="D39" s="7"/>
      <c r="E39" s="7">
        <f>E26+E31+E37</f>
        <v>1020</v>
      </c>
    </row>
    <row r="40" spans="3:5" ht="15" customHeight="1">
      <c r="C40" s="7"/>
      <c r="D40" s="7"/>
      <c r="E40" s="7"/>
    </row>
    <row r="41" spans="2:5" ht="15" customHeight="1">
      <c r="B41" s="8" t="s">
        <v>80</v>
      </c>
      <c r="C41" s="7">
        <v>5582</v>
      </c>
      <c r="D41" s="7"/>
      <c r="E41" s="7">
        <v>4562</v>
      </c>
    </row>
    <row r="42" spans="3:5" ht="15" customHeight="1">
      <c r="C42" s="7"/>
      <c r="D42" s="7"/>
      <c r="E42" s="7"/>
    </row>
    <row r="43" spans="2:5" ht="15" customHeight="1">
      <c r="B43" s="8" t="s">
        <v>81</v>
      </c>
      <c r="C43" s="9">
        <f>SUM(C39:C41)</f>
        <v>14002</v>
      </c>
      <c r="D43" s="7"/>
      <c r="E43" s="9">
        <f>SUM(E39:E41)</f>
        <v>5582</v>
      </c>
    </row>
    <row r="44" spans="3:5" ht="15" customHeight="1">
      <c r="C44" s="9"/>
      <c r="D44" s="7"/>
      <c r="E44" s="9"/>
    </row>
    <row r="46" ht="15">
      <c r="B46" s="8" t="s">
        <v>82</v>
      </c>
    </row>
    <row r="47" ht="15">
      <c r="B47" s="8" t="s">
        <v>20</v>
      </c>
    </row>
  </sheetData>
  <printOptions/>
  <pageMargins left="0.27569444444444446" right="0.25" top="0.5513888888888889" bottom="0.2" header="0" footer="0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4"/>
  <sheetViews>
    <sheetView showOutlineSymbols="0" zoomScale="87" zoomScaleNormal="87" workbookViewId="0" topLeftCell="G53">
      <selection activeCell="B4" sqref="B4"/>
    </sheetView>
  </sheetViews>
  <sheetFormatPr defaultColWidth="8.88671875" defaultRowHeight="15"/>
  <cols>
    <col min="1" max="1" width="1.66796875" style="1" customWidth="1"/>
    <col min="2" max="2" width="23.6640625" style="1" customWidth="1"/>
    <col min="3" max="3" width="13.88671875" style="2" customWidth="1"/>
    <col min="4" max="5" width="14.10546875" style="2" customWidth="1"/>
    <col min="6" max="7" width="14.6640625" style="2" customWidth="1"/>
    <col min="8" max="16384" width="9.6640625" style="1" customWidth="1"/>
  </cols>
  <sheetData>
    <row r="1" spans="1:8" ht="15">
      <c r="A1" s="16"/>
      <c r="B1" s="16"/>
      <c r="H1" s="16"/>
    </row>
    <row r="2" spans="1:8" ht="18.75">
      <c r="A2" s="16"/>
      <c r="G2" s="3" t="s">
        <v>98</v>
      </c>
      <c r="H2" s="16"/>
    </row>
    <row r="3" spans="1:8" ht="15.75">
      <c r="A3" s="16"/>
      <c r="B3" s="4" t="s">
        <v>0</v>
      </c>
      <c r="H3" s="16"/>
    </row>
    <row r="4" spans="1:8" ht="15.75">
      <c r="A4" s="16"/>
      <c r="B4" s="4" t="s">
        <v>1</v>
      </c>
      <c r="H4" s="16"/>
    </row>
    <row r="5" spans="1:8" ht="15">
      <c r="A5" s="16"/>
      <c r="H5" s="16"/>
    </row>
    <row r="6" spans="1:8" ht="15.75">
      <c r="A6" s="16"/>
      <c r="B6" s="4" t="s">
        <v>84</v>
      </c>
      <c r="H6" s="16"/>
    </row>
    <row r="7" spans="1:8" ht="15">
      <c r="A7" s="16"/>
      <c r="H7" s="16"/>
    </row>
    <row r="8" spans="1:8" ht="15.75">
      <c r="A8" s="16"/>
      <c r="C8" s="5"/>
      <c r="D8" s="5" t="s">
        <v>93</v>
      </c>
      <c r="E8" s="5" t="s">
        <v>93</v>
      </c>
      <c r="F8" s="5"/>
      <c r="G8" s="5"/>
      <c r="H8" s="16"/>
    </row>
    <row r="9" spans="1:8" ht="15.75">
      <c r="A9" s="16"/>
      <c r="C9" s="5"/>
      <c r="D9" s="5" t="s">
        <v>94</v>
      </c>
      <c r="E9" s="5" t="s">
        <v>96</v>
      </c>
      <c r="F9" s="5"/>
      <c r="G9" s="5"/>
      <c r="H9" s="16"/>
    </row>
    <row r="10" spans="1:8" ht="15.75">
      <c r="A10" s="16"/>
      <c r="C10" s="5" t="s">
        <v>92</v>
      </c>
      <c r="D10" s="5" t="s">
        <v>95</v>
      </c>
      <c r="E10" s="5" t="s">
        <v>3</v>
      </c>
      <c r="F10" s="5" t="s">
        <v>97</v>
      </c>
      <c r="G10" s="5" t="s">
        <v>99</v>
      </c>
      <c r="H10" s="16"/>
    </row>
    <row r="11" spans="1:8" ht="15.75">
      <c r="A11" s="16"/>
      <c r="C11" s="6" t="s">
        <v>24</v>
      </c>
      <c r="D11" s="6" t="s">
        <v>24</v>
      </c>
      <c r="E11" s="6" t="s">
        <v>24</v>
      </c>
      <c r="F11" s="6" t="s">
        <v>24</v>
      </c>
      <c r="G11" s="6" t="s">
        <v>24</v>
      </c>
      <c r="H11" s="16"/>
    </row>
    <row r="12" spans="1:8" ht="15">
      <c r="A12" s="16"/>
      <c r="B12" s="8" t="s">
        <v>85</v>
      </c>
      <c r="H12" s="16"/>
    </row>
    <row r="13" spans="1:8" ht="15">
      <c r="A13" s="16"/>
      <c r="B13" s="8" t="s">
        <v>57</v>
      </c>
      <c r="H13" s="16"/>
    </row>
    <row r="14" spans="1:8" ht="15">
      <c r="A14" s="16"/>
      <c r="H14" s="16"/>
    </row>
    <row r="15" spans="1:8" ht="15">
      <c r="A15" s="16"/>
      <c r="B15" s="8" t="s">
        <v>86</v>
      </c>
      <c r="C15" s="7">
        <f>C29</f>
        <v>42854</v>
      </c>
      <c r="D15" s="7">
        <f>D29</f>
        <v>1693</v>
      </c>
      <c r="E15" s="7" t="s">
        <v>26</v>
      </c>
      <c r="F15" s="7">
        <f>F29</f>
        <v>39870</v>
      </c>
      <c r="G15" s="7">
        <f>SUM(C15:F15)</f>
        <v>84417</v>
      </c>
      <c r="H15" s="16"/>
    </row>
    <row r="16" spans="1:8" ht="15">
      <c r="A16" s="16"/>
      <c r="C16" s="7"/>
      <c r="D16" s="7"/>
      <c r="E16" s="7"/>
      <c r="F16" s="7"/>
      <c r="G16" s="7"/>
      <c r="H16" s="16"/>
    </row>
    <row r="17" spans="1:8" ht="15">
      <c r="A17" s="16"/>
      <c r="B17" s="8" t="s">
        <v>87</v>
      </c>
      <c r="C17" s="7">
        <f>C19-C15</f>
        <v>26370</v>
      </c>
      <c r="D17" s="7">
        <f>D19-D15</f>
        <v>1890</v>
      </c>
      <c r="E17" s="7"/>
      <c r="F17" s="7">
        <f>F19-F15</f>
        <v>-11724</v>
      </c>
      <c r="G17" s="7">
        <f>SUM(C17:F17)</f>
        <v>16536</v>
      </c>
      <c r="H17" s="16"/>
    </row>
    <row r="18" spans="1:8" ht="15">
      <c r="A18" s="16"/>
      <c r="C18" s="7"/>
      <c r="D18" s="7"/>
      <c r="E18" s="7"/>
      <c r="F18" s="7"/>
      <c r="G18" s="7"/>
      <c r="H18" s="16"/>
    </row>
    <row r="19" spans="1:8" ht="18.75" customHeight="1">
      <c r="A19" s="16"/>
      <c r="B19" s="8" t="s">
        <v>88</v>
      </c>
      <c r="C19" s="9">
        <v>69224</v>
      </c>
      <c r="D19" s="9">
        <v>3583</v>
      </c>
      <c r="E19" s="9">
        <f>SUM(E15:E17)</f>
        <v>0</v>
      </c>
      <c r="F19" s="9">
        <v>28146</v>
      </c>
      <c r="G19" s="9">
        <f>SUM(G15:G17)</f>
        <v>100953</v>
      </c>
      <c r="H19" s="16"/>
    </row>
    <row r="20" spans="1:8" ht="15">
      <c r="A20" s="16"/>
      <c r="C20" s="9"/>
      <c r="D20" s="9"/>
      <c r="E20" s="9"/>
      <c r="F20" s="9"/>
      <c r="G20" s="9"/>
      <c r="H20" s="16"/>
    </row>
    <row r="21" spans="1:8" ht="15">
      <c r="A21" s="16"/>
      <c r="C21" s="7"/>
      <c r="D21" s="7"/>
      <c r="E21" s="7"/>
      <c r="F21" s="7"/>
      <c r="G21" s="7"/>
      <c r="H21" s="16"/>
    </row>
    <row r="22" spans="1:8" ht="15">
      <c r="A22" s="16"/>
      <c r="B22" s="8" t="s">
        <v>89</v>
      </c>
      <c r="C22" s="7"/>
      <c r="D22" s="7"/>
      <c r="E22" s="7"/>
      <c r="F22" s="7"/>
      <c r="G22" s="7"/>
      <c r="H22" s="16"/>
    </row>
    <row r="23" spans="1:8" ht="15">
      <c r="A23" s="16"/>
      <c r="B23" s="8" t="s">
        <v>90</v>
      </c>
      <c r="C23" s="7"/>
      <c r="D23" s="7"/>
      <c r="E23" s="7"/>
      <c r="F23" s="7"/>
      <c r="G23" s="7"/>
      <c r="H23" s="16"/>
    </row>
    <row r="24" spans="1:8" ht="15">
      <c r="A24" s="16"/>
      <c r="C24" s="7"/>
      <c r="D24" s="7"/>
      <c r="E24" s="7"/>
      <c r="F24" s="7"/>
      <c r="G24" s="7"/>
      <c r="H24" s="16"/>
    </row>
    <row r="25" spans="1:8" ht="15">
      <c r="A25" s="16"/>
      <c r="B25" s="8" t="s">
        <v>86</v>
      </c>
      <c r="C25" s="7">
        <v>26534</v>
      </c>
      <c r="D25" s="7">
        <v>1636</v>
      </c>
      <c r="E25" s="7" t="s">
        <v>26</v>
      </c>
      <c r="F25" s="7">
        <v>43747</v>
      </c>
      <c r="G25" s="7">
        <f>SUM(C25:F25)</f>
        <v>71917</v>
      </c>
      <c r="H25" s="16"/>
    </row>
    <row r="26" spans="1:8" ht="15">
      <c r="A26" s="16"/>
      <c r="C26" s="7"/>
      <c r="D26" s="7"/>
      <c r="E26" s="7"/>
      <c r="F26" s="7"/>
      <c r="G26" s="7"/>
      <c r="H26" s="16"/>
    </row>
    <row r="27" spans="1:8" ht="15">
      <c r="A27" s="16"/>
      <c r="B27" s="8" t="s">
        <v>87</v>
      </c>
      <c r="C27" s="7">
        <v>16320</v>
      </c>
      <c r="D27" s="7">
        <v>57</v>
      </c>
      <c r="E27" s="7" t="s">
        <v>26</v>
      </c>
      <c r="F27" s="7">
        <v>-3877</v>
      </c>
      <c r="G27" s="7">
        <f>SUM(C27:F27)</f>
        <v>12500</v>
      </c>
      <c r="H27" s="16"/>
    </row>
    <row r="28" spans="1:8" ht="15">
      <c r="A28" s="16"/>
      <c r="C28" s="7"/>
      <c r="D28" s="7"/>
      <c r="E28" s="7"/>
      <c r="F28" s="7"/>
      <c r="G28" s="7"/>
      <c r="H28" s="16"/>
    </row>
    <row r="29" spans="1:8" ht="18.75" customHeight="1">
      <c r="A29" s="16"/>
      <c r="B29" s="8" t="s">
        <v>88</v>
      </c>
      <c r="C29" s="9">
        <f>SUM(C25:C27)</f>
        <v>42854</v>
      </c>
      <c r="D29" s="9">
        <f>SUM(D25:D27)</f>
        <v>1693</v>
      </c>
      <c r="E29" s="9">
        <f>SUM(E25:E27)</f>
        <v>0</v>
      </c>
      <c r="F29" s="9">
        <f>SUM(F25:F27)</f>
        <v>39870</v>
      </c>
      <c r="G29" s="9">
        <f>SUM(G25:G27)</f>
        <v>84417</v>
      </c>
      <c r="H29" s="16"/>
    </row>
    <row r="30" spans="1:8" ht="15">
      <c r="A30" s="16"/>
      <c r="C30" s="17"/>
      <c r="D30" s="17"/>
      <c r="E30" s="17"/>
      <c r="F30" s="17"/>
      <c r="G30" s="17"/>
      <c r="H30" s="16"/>
    </row>
    <row r="31" spans="1:8" ht="15">
      <c r="A31" s="16"/>
      <c r="H31" s="16"/>
    </row>
    <row r="32" spans="1:8" ht="15">
      <c r="A32" s="16"/>
      <c r="B32" s="8" t="s">
        <v>91</v>
      </c>
      <c r="H32" s="16"/>
    </row>
    <row r="33" spans="1:8" ht="15">
      <c r="A33" s="16"/>
      <c r="B33" s="8" t="s">
        <v>20</v>
      </c>
      <c r="H33" s="16"/>
    </row>
    <row r="34" spans="1:2" ht="15">
      <c r="A34" s="16"/>
      <c r="B34" s="16"/>
    </row>
  </sheetData>
  <printOptions/>
  <pageMargins left="0.27569444444444446" right="0.25" top="0.5513888888888889" bottom="0.2" header="0" footer="0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