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INCOME" sheetId="1" r:id="rId1"/>
    <sheet name="FP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<sst xmlns="http://schemas.openxmlformats.org/spreadsheetml/2006/main" count="271" uniqueCount="197">
  <si>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</si>
  <si>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</si>
  <si>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</si>
  <si>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</si>
  <si>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</si>
  <si>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</si>
  <si>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</si>
  <si>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</si>
  <si>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</si>
  <si>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</si>
  <si>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</si>
  <si>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</si>
  <si>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</si>
  <si>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</si>
  <si>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>Cost of sales</t>
  </si>
  <si>
    <t>Other income</t>
  </si>
  <si>
    <t>Distribution expenses</t>
  </si>
  <si>
    <t>Administrative expenses</t>
  </si>
  <si>
    <t>Finance costs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</si>
  <si>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</si>
  <si>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</si>
  <si>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</si>
  <si>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</si>
  <si>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</si>
  <si>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</si>
  <si>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</si>
  <si>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</si>
  <si>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</si>
  <si>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</si>
  <si>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</si>
  <si>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</si>
  <si>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</si>
  <si>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</si>
  <si>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</si>
  <si>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</si>
  <si>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</si>
  <si>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</si>
  <si>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</si>
  <si>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</si>
  <si>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</si>
  <si>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</si>
  <si>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</si>
  <si>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</si>
  <si>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</si>
  <si>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</si>
  <si>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</si>
  <si>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</si>
  <si>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</si>
  <si>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</si>
  <si>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</si>
  <si>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</si>
  <si>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</si>
  <si>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</si>
  <si>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</si>
  <si>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</si>
  <si>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</si>
  <si>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</si>
  <si>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</si>
  <si>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</si>
  <si>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</si>
  <si>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</si>
  <si>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</si>
  <si>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</si>
  <si>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</si>
  <si>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</si>
  <si>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</si>
  <si>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</si>
  <si>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</si>
  <si>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</si>
  <si>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</si>
  <si>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</si>
  <si>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</si>
  <si>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</si>
  <si>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</si>
  <si>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</si>
  <si>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</si>
  <si>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</si>
  <si>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</si>
  <si>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</si>
  <si>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</si>
  <si>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</si>
  <si>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</si>
  <si>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</si>
  <si>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</si>
  <si>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</si>
  <si>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</si>
  <si>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</si>
  <si>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</si>
  <si>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</si>
  <si>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</si>
  <si>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</si>
  <si>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</si>
  <si>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</si>
  <si>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</si>
  <si>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</si>
  <si>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</si>
  <si>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</si>
  <si>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</si>
  <si>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</si>
  <si>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</si>
  <si>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</si>
  <si>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</si>
  <si>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</si>
  <si>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</si>
  <si>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</si>
  <si>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</si>
  <si>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</si>
  <si>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</si>
  <si>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</si>
  <si>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</si>
  <si>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</si>
  <si>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</si>
  <si>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</si>
  <si>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Prepayments and other assets</t>
  </si>
  <si>
    <t>Share premium</t>
  </si>
  <si>
    <t>Total equity attributable to owners</t>
  </si>
  <si>
    <t>Employees benefits</t>
  </si>
  <si>
    <t>Total liabilities</t>
  </si>
  <si>
    <t>UNAUDITED CONDENSED CONSOLIDATED STATEMENT OF CASH FLOW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</si>
  <si>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</si>
  <si>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</si>
  <si>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</si>
  <si>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</si>
  <si>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</si>
  <si>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</si>
  <si>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</si>
  <si>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</si>
  <si>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</si>
  <si>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</si>
  <si>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</si>
  <si>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</si>
  <si>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</si>
  <si>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</si>
  <si>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</si>
  <si>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</si>
  <si>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(Unaudited)</t>
  </si>
  <si>
    <t>Depreciation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</si>
  <si>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</si>
  <si>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</si>
  <si>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</si>
  <si>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</si>
  <si>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</si>
  <si>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</si>
  <si>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</si>
  <si>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Non-controlling interests</t>
  </si>
  <si>
    <t>Depreciation and amortisation</t>
  </si>
  <si>
    <t>As at 1 January 2012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</si>
  <si>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</si>
  <si>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</si>
  <si>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</si>
  <si>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</si>
  <si>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</si>
  <si>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</si>
  <si>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</si>
  <si>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</si>
  <si>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</si>
  <si>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</si>
  <si>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Fixed assets written off</t>
  </si>
  <si>
    <t>Interest received</t>
  </si>
  <si>
    <t>Increase in fixed deposit</t>
  </si>
  <si>
    <t>31 December 2013</t>
  </si>
  <si>
    <t>As at 31/12/12</t>
  </si>
  <si>
    <t>for the year ended 31 December 2012 and the accompanying explanatory notes attached to the interim</t>
  </si>
  <si>
    <t>the year ended 31 December 2012 and the accompanying explanatory notes attached to the interim financial statements.</t>
  </si>
  <si>
    <t>financial statements for the year ended 31 December 2012 and the accompanying explanatory</t>
  </si>
  <si>
    <t>statements for the year ended 31 December 2012 and the accompanying notes attached to the interim financial statements.</t>
  </si>
  <si>
    <t>As at 1 January 2013</t>
  </si>
  <si>
    <t>year ended 31 December 2012 and the accompanying notes to the interim financial statements.</t>
  </si>
  <si>
    <t>Investment written off</t>
  </si>
  <si>
    <t>Fourth quarter</t>
  </si>
  <si>
    <t>ENDED 31 DECEMBER 2013</t>
  </si>
  <si>
    <t>INTERIM REPORT FOR THE PERIOD ENDED 31 DECEMBER 2013</t>
  </si>
  <si>
    <t>UNAUDITED CONDENSED CONSOLIDATED STATEMENT OF FINANCIAL POSITION AS AT 31 DECEMBER 2013</t>
  </si>
  <si>
    <t>As at 31/12/2013</t>
  </si>
  <si>
    <t>As at 31 December 2013</t>
  </si>
  <si>
    <t>As at 31 December 2012</t>
  </si>
  <si>
    <t>Impairment of asset</t>
  </si>
  <si>
    <t>31/12/2012 (Restated)</t>
  </si>
  <si>
    <t>Write off of inventory</t>
  </si>
  <si>
    <t>Finance income</t>
  </si>
  <si>
    <t>Tax expenses</t>
  </si>
  <si>
    <t>Discontinued operation</t>
  </si>
  <si>
    <t>Profit / (loss) for the year</t>
  </si>
  <si>
    <t>(Restated)</t>
  </si>
  <si>
    <t>Retirement benefits</t>
  </si>
  <si>
    <t>Impairment of investment property</t>
  </si>
  <si>
    <t>31/12/2012(restated)</t>
  </si>
  <si>
    <t>Profit/(loss) attributable to :</t>
  </si>
  <si>
    <t>Profit / (loss) before tax</t>
  </si>
  <si>
    <t>Goodwill written off</t>
  </si>
  <si>
    <t xml:space="preserve">Note:The Non-controlling interest have a binding obligation to absorb the loss and have the ability to make good or absorb </t>
  </si>
  <si>
    <t>Declared proposed dividend</t>
  </si>
  <si>
    <t>Income tax (paid ) / refund</t>
  </si>
  <si>
    <t>Net cash (used) / generated from operating activities</t>
  </si>
  <si>
    <t>Investment in subsidiary companies</t>
  </si>
  <si>
    <t>Investing activities</t>
  </si>
  <si>
    <t>Profit / (loss) from continuing operations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</si>
</sst>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[$-4409]dddd\,\ d\ mmmm\,\ yyyy"/>
    <numFmt numFmtId="167" formatCode="[$-409]h:mm:ss\ AM/PM"/>
    <numFmt numFmtId="168" formatCode="#,##0.0"/>
    <numFmt numFmtId="169" formatCode="#,##0.000"/>
    <numFmt numFmtId="170" formatCode="#,##0.0000"/>
    <numFmt numFmtId="171" formatCode="&quot;RM&quot;#,##0.0000"/>
    <numFmt numFmtId="172" formatCode="#,##0.0_);\(#,##0.0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0" fillId="0" borderId="0" xfId="0" applyNumberFormat="1" applyBorder="1" applyAlignment="1" quotePrefix="1">
      <alignment horizontal="right"/>
    </xf>
    <xf numFmtId="37" fontId="2" fillId="0" borderId="0" xfId="42" applyNumberFormat="1" applyFont="1" applyBorder="1" applyAlignment="1">
      <alignment/>
    </xf>
    <xf numFmtId="37" fontId="0" fillId="0" borderId="0" xfId="0" applyNumberFormat="1" applyAlignment="1" quotePrefix="1">
      <alignment horizontal="center"/>
    </xf>
    <xf numFmtId="14" fontId="0" fillId="0" borderId="10" xfId="0" applyNumberFormat="1" applyFont="1" applyBorder="1" applyAlignment="1">
      <alignment horizontal="center"/>
    </xf>
    <xf numFmtId="37" fontId="0" fillId="0" borderId="10" xfId="0" applyNumberFormat="1" applyBorder="1" applyAlignment="1">
      <alignment horizontal="right"/>
    </xf>
    <xf numFmtId="39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center"/>
    </xf>
    <xf numFmtId="37" fontId="0" fillId="0" borderId="0" xfId="0" applyNumberFormat="1" applyFont="1" applyBorder="1" applyAlignment="1" quotePrefix="1">
      <alignment horizontal="center"/>
    </xf>
    <xf numFmtId="3" fontId="0" fillId="0" borderId="11" xfId="0" applyNumberFormat="1" applyBorder="1" applyAlignment="1">
      <alignment/>
    </xf>
    <xf numFmtId="37" fontId="0" fillId="0" borderId="11" xfId="0" applyNumberFormat="1" applyBorder="1" applyAlignment="1" quotePrefix="1">
      <alignment horizontal="right"/>
    </xf>
    <xf numFmtId="3" fontId="0" fillId="0" borderId="10" xfId="0" applyNumberFormat="1" applyBorder="1" applyAlignment="1">
      <alignment/>
    </xf>
    <xf numFmtId="2" fontId="0" fillId="0" borderId="13" xfId="0" applyNumberFormat="1" applyBorder="1" applyAlignment="1" quotePrefix="1">
      <alignment horizontal="right"/>
    </xf>
    <xf numFmtId="14" fontId="5" fillId="0" borderId="0" xfId="0" applyNumberFormat="1" applyFont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37" fontId="0" fillId="0" borderId="0" xfId="42" applyNumberFormat="1" applyFont="1" applyFill="1" applyBorder="1" applyAlignment="1">
      <alignment horizontal="right"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A55">
      <selection activeCell="J6" sqref="J6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9.4218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3" ht="1.5" customHeight="1"/>
    <row r="4" spans="1:3" ht="12.75">
      <c r="A4" t="s">
        <v>10</v>
      </c>
      <c r="C4" s="90" t="s">
        <v>160</v>
      </c>
    </row>
    <row r="5" spans="1:3" ht="12.75">
      <c r="A5" t="s">
        <v>12</v>
      </c>
      <c r="C5" s="89" t="s">
        <v>169</v>
      </c>
    </row>
    <row r="6" ht="12.75">
      <c r="J6" s="108"/>
    </row>
    <row r="7" ht="2.25" customHeight="1"/>
    <row r="8" spans="1:10" ht="12.75">
      <c r="A8" s="6" t="s">
        <v>109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170</v>
      </c>
      <c r="B9" s="6"/>
      <c r="C9" s="6"/>
      <c r="D9" s="6"/>
      <c r="E9" s="6"/>
      <c r="F9" s="6"/>
      <c r="G9" s="6"/>
    </row>
    <row r="11" spans="3:9" ht="12.75">
      <c r="C11" s="116" t="s">
        <v>5</v>
      </c>
      <c r="D11" s="116"/>
      <c r="E11" s="116"/>
      <c r="G11" s="116" t="s">
        <v>6</v>
      </c>
      <c r="H11" s="116"/>
      <c r="I11" s="116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3"/>
      <c r="C14" s="31">
        <v>41639</v>
      </c>
      <c r="E14" s="99" t="s">
        <v>186</v>
      </c>
      <c r="F14" s="3"/>
      <c r="G14" s="31">
        <v>41639</v>
      </c>
      <c r="I14" s="99" t="s">
        <v>177</v>
      </c>
    </row>
    <row r="15" ht="9" customHeight="1"/>
    <row r="16" spans="1:11" ht="12.75">
      <c r="A16" s="6" t="s">
        <v>0</v>
      </c>
      <c r="B16" s="13" t="s">
        <v>26</v>
      </c>
      <c r="C16" s="15">
        <v>65814124</v>
      </c>
      <c r="D16" s="16"/>
      <c r="E16" s="15">
        <v>61049968</v>
      </c>
      <c r="F16" s="17"/>
      <c r="G16" s="15">
        <v>201634712</v>
      </c>
      <c r="H16" s="17"/>
      <c r="I16" s="15">
        <v>197462525</v>
      </c>
      <c r="J16" s="15"/>
      <c r="K16" s="15"/>
    </row>
    <row r="17" spans="3:11" ht="9" customHeight="1">
      <c r="C17" s="18"/>
      <c r="D17" s="7"/>
      <c r="E17" s="18"/>
      <c r="F17" s="19"/>
      <c r="G17" s="18"/>
      <c r="H17" s="19"/>
      <c r="I17" s="18"/>
      <c r="J17" s="18"/>
      <c r="K17" s="18"/>
    </row>
    <row r="18" spans="1:11" ht="12.75">
      <c r="A18" s="13" t="s">
        <v>14</v>
      </c>
      <c r="C18" s="20">
        <v>-48968983</v>
      </c>
      <c r="D18" s="7"/>
      <c r="E18" s="20">
        <v>-44647806</v>
      </c>
      <c r="F18" s="18"/>
      <c r="G18" s="20">
        <v>-145130790</v>
      </c>
      <c r="H18" s="18"/>
      <c r="I18" s="20">
        <v>-148675051</v>
      </c>
      <c r="J18" s="15"/>
      <c r="K18" s="20"/>
    </row>
    <row r="19" spans="3:11" ht="9" customHeight="1">
      <c r="C19" s="22"/>
      <c r="D19" s="7"/>
      <c r="E19" s="22"/>
      <c r="F19" s="18"/>
      <c r="G19" s="22"/>
      <c r="H19" s="18"/>
      <c r="I19" s="22"/>
      <c r="J19" s="15"/>
      <c r="K19" s="97"/>
    </row>
    <row r="20" spans="1:11" ht="12.75">
      <c r="A20" s="26" t="s">
        <v>1</v>
      </c>
      <c r="B20" s="13"/>
      <c r="C20" s="21">
        <f>SUM(C16:C19)</f>
        <v>16845141</v>
      </c>
      <c r="D20" s="7"/>
      <c r="E20" s="21">
        <f>SUM(E16:E19)</f>
        <v>16402162</v>
      </c>
      <c r="F20" s="18"/>
      <c r="G20" s="21">
        <f>SUM(G16:G19)</f>
        <v>56503922</v>
      </c>
      <c r="H20" s="18"/>
      <c r="I20" s="21">
        <f>SUM(I16:I19)</f>
        <v>48787474</v>
      </c>
      <c r="J20" s="15"/>
      <c r="K20" s="21"/>
    </row>
    <row r="21" spans="1:11" ht="9" customHeight="1">
      <c r="A21" t="s">
        <v>141</v>
      </c>
      <c r="C21" s="21"/>
      <c r="D21" s="7"/>
      <c r="E21" s="21"/>
      <c r="F21" s="18"/>
      <c r="G21" s="21"/>
      <c r="H21" s="18"/>
      <c r="I21" s="21"/>
      <c r="J21" s="15"/>
      <c r="K21" s="21"/>
    </row>
    <row r="22" spans="1:11" ht="12.75">
      <c r="A22" t="s">
        <v>15</v>
      </c>
      <c r="C22" s="21">
        <v>44785</v>
      </c>
      <c r="D22" s="7"/>
      <c r="E22" s="21">
        <v>358465</v>
      </c>
      <c r="F22" s="18"/>
      <c r="G22" s="21">
        <v>227182</v>
      </c>
      <c r="H22" s="18"/>
      <c r="I22" s="21">
        <v>599142</v>
      </c>
      <c r="J22" s="15"/>
      <c r="K22" s="21"/>
    </row>
    <row r="23" spans="1:11" ht="9" customHeight="1">
      <c r="A23" s="89"/>
      <c r="C23" s="23"/>
      <c r="D23" s="7"/>
      <c r="E23" s="86"/>
      <c r="F23" s="18"/>
      <c r="G23" s="23"/>
      <c r="H23" s="18"/>
      <c r="I23" s="86"/>
      <c r="J23" s="15"/>
      <c r="K23" s="23"/>
    </row>
    <row r="24" spans="1:11" ht="12.75">
      <c r="A24" t="s">
        <v>16</v>
      </c>
      <c r="C24" s="23">
        <v>-4675510</v>
      </c>
      <c r="D24" s="7"/>
      <c r="E24" s="23">
        <v>-4465769</v>
      </c>
      <c r="F24" s="18"/>
      <c r="G24" s="23">
        <v>-14932224</v>
      </c>
      <c r="H24" s="18"/>
      <c r="I24" s="23">
        <v>-11382510</v>
      </c>
      <c r="J24" s="15"/>
      <c r="K24" s="23"/>
    </row>
    <row r="25" spans="1:11" ht="9" customHeight="1">
      <c r="A25" s="89"/>
      <c r="C25" s="21"/>
      <c r="D25" s="7"/>
      <c r="E25" s="21"/>
      <c r="F25" s="18"/>
      <c r="G25" s="21"/>
      <c r="H25" s="18"/>
      <c r="I25" s="21"/>
      <c r="J25" s="15"/>
      <c r="K25" s="21"/>
    </row>
    <row r="26" spans="1:11" ht="14.25" customHeight="1">
      <c r="A26" t="s">
        <v>17</v>
      </c>
      <c r="C26" s="112">
        <v>-7968069</v>
      </c>
      <c r="D26" s="7"/>
      <c r="E26" s="23">
        <v>-5148414</v>
      </c>
      <c r="F26" s="18"/>
      <c r="G26" s="112">
        <v>-23927376</v>
      </c>
      <c r="H26" s="18"/>
      <c r="I26" s="23">
        <v>-19070373</v>
      </c>
      <c r="J26" s="15"/>
      <c r="K26" s="23"/>
    </row>
    <row r="27" spans="1:11" ht="9" customHeight="1">
      <c r="A27" s="89"/>
      <c r="C27" s="86"/>
      <c r="D27" s="14"/>
      <c r="E27" s="23"/>
      <c r="F27" s="19"/>
      <c r="G27" s="86"/>
      <c r="H27" s="19"/>
      <c r="I27" s="23"/>
      <c r="J27" s="15"/>
      <c r="K27" s="86"/>
    </row>
    <row r="28" spans="1:11" ht="12.75" customHeight="1">
      <c r="A28" s="89" t="s">
        <v>145</v>
      </c>
      <c r="C28" s="86">
        <v>-4248920</v>
      </c>
      <c r="D28" s="14"/>
      <c r="E28" s="86">
        <v>-4093516</v>
      </c>
      <c r="F28" s="19"/>
      <c r="G28" s="86">
        <v>-16771477</v>
      </c>
      <c r="H28" s="19"/>
      <c r="I28" s="86">
        <v>-14510434</v>
      </c>
      <c r="J28" s="15"/>
      <c r="K28" s="86"/>
    </row>
    <row r="29" spans="1:11" ht="9" customHeight="1">
      <c r="A29" s="89"/>
      <c r="C29" s="91"/>
      <c r="D29" s="92"/>
      <c r="E29" s="91"/>
      <c r="F29" s="17"/>
      <c r="G29" s="91"/>
      <c r="H29" s="17"/>
      <c r="I29" s="91"/>
      <c r="J29" s="15"/>
      <c r="K29" s="91"/>
    </row>
    <row r="30" spans="1:11" ht="13.5" customHeight="1">
      <c r="A30" s="89" t="s">
        <v>176</v>
      </c>
      <c r="B30" s="13"/>
      <c r="C30" s="102" t="s">
        <v>22</v>
      </c>
      <c r="D30" s="92"/>
      <c r="E30" s="93">
        <v>-48120</v>
      </c>
      <c r="F30" s="17"/>
      <c r="G30" s="102" t="s">
        <v>22</v>
      </c>
      <c r="H30" s="17"/>
      <c r="I30" s="93">
        <v>-48120</v>
      </c>
      <c r="J30" s="15"/>
      <c r="K30" s="93"/>
    </row>
    <row r="31" spans="3:11" ht="12.75" customHeight="1">
      <c r="C31" s="19"/>
      <c r="D31" s="14"/>
      <c r="E31" s="19"/>
      <c r="F31" s="19"/>
      <c r="G31" s="19"/>
      <c r="H31" s="18"/>
      <c r="I31" s="19"/>
      <c r="J31" s="15"/>
      <c r="K31" s="19"/>
    </row>
    <row r="32" spans="1:11" ht="13.5" customHeight="1">
      <c r="A32" s="89" t="s">
        <v>178</v>
      </c>
      <c r="C32" s="24">
        <v>-1867895</v>
      </c>
      <c r="D32" s="25"/>
      <c r="E32" s="24">
        <v>-1316168</v>
      </c>
      <c r="F32" s="25"/>
      <c r="G32" s="24">
        <v>-1867895</v>
      </c>
      <c r="H32" s="21"/>
      <c r="I32" s="24">
        <v>-1316168</v>
      </c>
      <c r="J32" s="15"/>
      <c r="K32" s="24"/>
    </row>
    <row r="33" spans="3:11" ht="13.5" customHeight="1">
      <c r="C33" s="28"/>
      <c r="D33" s="28"/>
      <c r="E33" s="28"/>
      <c r="F33" s="28"/>
      <c r="G33" s="28"/>
      <c r="H33" s="28"/>
      <c r="I33" s="28"/>
      <c r="J33" s="15"/>
      <c r="K33" s="25"/>
    </row>
    <row r="34" spans="1:11" ht="13.5" customHeight="1">
      <c r="A34" s="89" t="s">
        <v>189</v>
      </c>
      <c r="C34" s="96">
        <v>-695692</v>
      </c>
      <c r="D34" s="28"/>
      <c r="E34" s="103" t="s">
        <v>22</v>
      </c>
      <c r="F34" s="28"/>
      <c r="G34" s="96">
        <v>-695692</v>
      </c>
      <c r="H34" s="23"/>
      <c r="I34" s="103" t="s">
        <v>22</v>
      </c>
      <c r="J34" s="15"/>
      <c r="K34" s="24"/>
    </row>
    <row r="35" spans="1:11" ht="12" customHeight="1">
      <c r="A35" s="89"/>
      <c r="C35" s="86"/>
      <c r="D35" s="28"/>
      <c r="E35" s="86"/>
      <c r="F35" s="28"/>
      <c r="G35" s="86"/>
      <c r="H35" s="28"/>
      <c r="I35" s="86"/>
      <c r="J35" s="15"/>
      <c r="K35" s="86"/>
    </row>
    <row r="36" spans="1:11" ht="0.75" customHeight="1">
      <c r="A36" s="89"/>
      <c r="C36" s="23"/>
      <c r="D36" s="28"/>
      <c r="E36" s="23"/>
      <c r="F36" s="28"/>
      <c r="G36" s="23"/>
      <c r="H36" s="28"/>
      <c r="I36" s="23"/>
      <c r="J36" s="15"/>
      <c r="K36" s="23"/>
    </row>
    <row r="37" spans="3:11" ht="1.5" customHeight="1">
      <c r="C37" s="19"/>
      <c r="D37" s="14"/>
      <c r="E37" s="19"/>
      <c r="F37" s="14"/>
      <c r="G37" s="19"/>
      <c r="H37" s="14"/>
      <c r="I37" s="19"/>
      <c r="J37" s="15"/>
      <c r="K37" s="19"/>
    </row>
    <row r="38" spans="1:11" ht="1.5" customHeight="1">
      <c r="A38" s="89"/>
      <c r="B38" s="13"/>
      <c r="C38" s="86"/>
      <c r="D38" s="14"/>
      <c r="E38" s="86"/>
      <c r="F38" s="14"/>
      <c r="G38" s="86"/>
      <c r="H38" s="14"/>
      <c r="I38" s="86"/>
      <c r="J38" s="15"/>
      <c r="K38" s="20"/>
    </row>
    <row r="39" spans="3:11" ht="0.75" customHeight="1">
      <c r="C39" s="22"/>
      <c r="D39" s="14"/>
      <c r="E39" s="22"/>
      <c r="F39" s="14"/>
      <c r="G39" s="22"/>
      <c r="H39" s="14"/>
      <c r="I39" s="22"/>
      <c r="J39" s="15"/>
      <c r="K39" s="19"/>
    </row>
    <row r="40" spans="1:11" ht="12.75">
      <c r="A40" s="89" t="s">
        <v>110</v>
      </c>
      <c r="C40" s="79">
        <f>SUM(C20:C39)</f>
        <v>-2566160</v>
      </c>
      <c r="D40" s="14"/>
      <c r="E40" s="79">
        <f>SUM(E20:E39)</f>
        <v>1688640</v>
      </c>
      <c r="F40" s="14"/>
      <c r="G40" s="79">
        <f>SUM(G20:G39)</f>
        <v>-1463560</v>
      </c>
      <c r="H40" s="14"/>
      <c r="I40" s="79">
        <f>SUM(I20:I39)</f>
        <v>3059011</v>
      </c>
      <c r="J40" s="15"/>
      <c r="K40" s="79"/>
    </row>
    <row r="41" spans="3:11" ht="12.75" customHeight="1">
      <c r="C41" s="14"/>
      <c r="D41" s="14"/>
      <c r="E41" s="14"/>
      <c r="F41" s="14"/>
      <c r="G41" s="14"/>
      <c r="H41" s="14"/>
      <c r="I41" s="14"/>
      <c r="J41" s="15"/>
      <c r="K41" s="14"/>
    </row>
    <row r="42" spans="1:11" ht="12.75">
      <c r="A42" s="89" t="s">
        <v>18</v>
      </c>
      <c r="B42" s="13"/>
      <c r="C42" s="113">
        <v>-2185465</v>
      </c>
      <c r="D42" s="14"/>
      <c r="E42" s="23">
        <v>-2345560</v>
      </c>
      <c r="F42" s="28"/>
      <c r="G42" s="112">
        <v>-10293896</v>
      </c>
      <c r="H42" s="28"/>
      <c r="I42" s="23">
        <v>-8422477</v>
      </c>
      <c r="J42" s="15"/>
      <c r="K42" s="14"/>
    </row>
    <row r="43" spans="1:9" ht="12.75" customHeight="1">
      <c r="A43" s="6"/>
      <c r="C43" s="14"/>
      <c r="D43" s="14"/>
      <c r="E43" s="14"/>
      <c r="F43" s="14"/>
      <c r="G43" s="14"/>
      <c r="H43" s="14"/>
      <c r="I43" s="14"/>
    </row>
    <row r="44" spans="1:9" ht="12.75" customHeight="1">
      <c r="A44" s="89" t="s">
        <v>179</v>
      </c>
      <c r="C44" s="14">
        <v>2160</v>
      </c>
      <c r="D44" s="14"/>
      <c r="E44" s="86">
        <v>9941</v>
      </c>
      <c r="F44" s="14"/>
      <c r="G44" s="14">
        <v>8568</v>
      </c>
      <c r="H44" s="14"/>
      <c r="I44" s="86">
        <v>9941</v>
      </c>
    </row>
    <row r="45" spans="1:10" ht="12.75" customHeight="1">
      <c r="A45" s="89"/>
      <c r="C45" s="12"/>
      <c r="D45" s="14"/>
      <c r="E45" s="12"/>
      <c r="F45" s="14"/>
      <c r="G45" s="12"/>
      <c r="H45" s="14"/>
      <c r="I45" s="12"/>
      <c r="J45" s="8"/>
    </row>
    <row r="46" spans="1:9" ht="12" customHeight="1">
      <c r="A46" s="89" t="s">
        <v>188</v>
      </c>
      <c r="C46" s="14">
        <f>SUM(C40:C45)</f>
        <v>-4749465</v>
      </c>
      <c r="D46" s="14"/>
      <c r="E46" s="14">
        <f>SUM(E40:E45)</f>
        <v>-646979</v>
      </c>
      <c r="F46" s="14"/>
      <c r="G46" s="14">
        <f>SUM(G40:G45)</f>
        <v>-11748888</v>
      </c>
      <c r="H46" s="14"/>
      <c r="I46" s="14">
        <f>SUM(I40:I45)</f>
        <v>-5353525</v>
      </c>
    </row>
    <row r="47" spans="1:9" ht="12.75" customHeight="1">
      <c r="A47" s="6"/>
      <c r="C47" s="14"/>
      <c r="D47" s="14"/>
      <c r="E47" s="14"/>
      <c r="F47" s="14"/>
      <c r="G47" s="14"/>
      <c r="H47" s="2"/>
      <c r="I47" s="14"/>
    </row>
    <row r="48" spans="1:9" ht="12.75">
      <c r="A48" s="94" t="s">
        <v>180</v>
      </c>
      <c r="B48" s="2"/>
      <c r="C48" s="14">
        <v>48546</v>
      </c>
      <c r="D48" s="14"/>
      <c r="E48" s="14">
        <v>-1865657</v>
      </c>
      <c r="F48" s="14"/>
      <c r="G48" s="14">
        <v>223320</v>
      </c>
      <c r="H48" s="14"/>
      <c r="I48" s="14">
        <v>-4134855</v>
      </c>
    </row>
    <row r="49" spans="1:11" ht="12.75" customHeight="1">
      <c r="A49" s="94"/>
      <c r="B49" s="2"/>
      <c r="C49" s="12"/>
      <c r="D49" s="14"/>
      <c r="E49" s="12"/>
      <c r="F49" s="14"/>
      <c r="G49" s="12"/>
      <c r="H49" s="14"/>
      <c r="I49" s="12"/>
      <c r="J49" s="15"/>
      <c r="K49" s="7"/>
    </row>
    <row r="50" spans="1:11" ht="12.75">
      <c r="A50" s="89" t="s">
        <v>196</v>
      </c>
      <c r="B50" s="2"/>
      <c r="C50" s="14">
        <f>SUM(C46:C49)</f>
        <v>-4700919</v>
      </c>
      <c r="D50" s="14"/>
      <c r="E50" s="14">
        <f>SUM(E46:E49)</f>
        <v>-2512636</v>
      </c>
      <c r="F50" s="14"/>
      <c r="G50" s="14">
        <f>SUM(G46:G49)</f>
        <v>-11525568</v>
      </c>
      <c r="H50" s="2"/>
      <c r="I50" s="14">
        <f>SUM(I46:I49)</f>
        <v>-9488380</v>
      </c>
      <c r="J50" s="15"/>
      <c r="K50" s="7"/>
    </row>
    <row r="51" spans="1:11" ht="12.75" customHeight="1">
      <c r="A51" s="13"/>
      <c r="C51" s="14"/>
      <c r="D51" s="14"/>
      <c r="E51" s="14"/>
      <c r="F51" s="14"/>
      <c r="G51" s="92"/>
      <c r="H51" s="14"/>
      <c r="I51" s="14"/>
      <c r="J51" s="14"/>
      <c r="K51" s="7"/>
    </row>
    <row r="52" spans="1:9" ht="12.75">
      <c r="A52" s="6" t="s">
        <v>181</v>
      </c>
      <c r="C52" s="28">
        <v>145480570</v>
      </c>
      <c r="D52" s="28"/>
      <c r="E52" s="14">
        <v>894351</v>
      </c>
      <c r="F52" s="28"/>
      <c r="G52" s="28">
        <v>147654146</v>
      </c>
      <c r="H52" s="77"/>
      <c r="I52" s="14">
        <v>5580394</v>
      </c>
    </row>
    <row r="53" spans="1:9" ht="12.75">
      <c r="A53" s="13"/>
      <c r="C53" s="14"/>
      <c r="D53" s="14"/>
      <c r="E53" s="14"/>
      <c r="F53" s="14"/>
      <c r="G53" s="14"/>
      <c r="H53" s="2"/>
      <c r="I53" s="14"/>
    </row>
    <row r="54" spans="1:9" ht="12.75">
      <c r="A54" s="89" t="s">
        <v>182</v>
      </c>
      <c r="C54" s="27">
        <f>SUM(C50:C53)</f>
        <v>140779651</v>
      </c>
      <c r="D54" s="14"/>
      <c r="E54" s="27">
        <f>SUM(E50:E53)</f>
        <v>-1618285</v>
      </c>
      <c r="F54" s="14"/>
      <c r="G54" s="27">
        <f>SUM(G50:G53)</f>
        <v>136128578</v>
      </c>
      <c r="H54" s="2"/>
      <c r="I54" s="27">
        <f>SUM(I50:I53)</f>
        <v>-3907986</v>
      </c>
    </row>
    <row r="55" spans="1:9" ht="12.75">
      <c r="A55" s="89"/>
      <c r="C55" s="28"/>
      <c r="D55" s="28"/>
      <c r="E55" s="28"/>
      <c r="F55" s="28"/>
      <c r="G55" s="28"/>
      <c r="H55" s="77"/>
      <c r="I55" s="28"/>
    </row>
    <row r="56" spans="1:9" ht="13.5" customHeight="1">
      <c r="A56" s="6" t="s">
        <v>187</v>
      </c>
      <c r="C56" s="14"/>
      <c r="D56" s="14"/>
      <c r="E56" s="14"/>
      <c r="F56" s="14"/>
      <c r="G56" s="14"/>
      <c r="H56" s="2"/>
      <c r="I56" s="14"/>
    </row>
    <row r="57" spans="1:9" ht="12.75">
      <c r="A57" s="13" t="s">
        <v>111</v>
      </c>
      <c r="C57" s="28">
        <f>C59-C58</f>
        <v>140611296</v>
      </c>
      <c r="D57" s="14"/>
      <c r="E57" s="28">
        <v>-963260</v>
      </c>
      <c r="F57" s="14"/>
      <c r="G57" s="28">
        <f>G59-G58</f>
        <v>136147570</v>
      </c>
      <c r="H57" s="14"/>
      <c r="I57" s="14">
        <v>-509244</v>
      </c>
    </row>
    <row r="58" spans="1:9" ht="13.5" customHeight="1">
      <c r="A58" s="89" t="s">
        <v>144</v>
      </c>
      <c r="C58" s="12">
        <v>168355</v>
      </c>
      <c r="D58" s="2"/>
      <c r="E58" s="12">
        <v>-655025</v>
      </c>
      <c r="F58" s="14"/>
      <c r="G58" s="12">
        <v>-18992</v>
      </c>
      <c r="H58" s="14"/>
      <c r="I58" s="100">
        <v>-3398742</v>
      </c>
    </row>
    <row r="59" spans="1:9" ht="12.75">
      <c r="A59" s="89" t="s">
        <v>150</v>
      </c>
      <c r="C59" s="104">
        <f>C54</f>
        <v>140779651</v>
      </c>
      <c r="D59" s="2"/>
      <c r="E59" s="105">
        <f>SUM(E57:E58)</f>
        <v>-1618285</v>
      </c>
      <c r="F59" s="14"/>
      <c r="G59" s="27">
        <f>G54</f>
        <v>136128578</v>
      </c>
      <c r="H59" s="14"/>
      <c r="I59" s="27">
        <f>SUM(I57:I58)</f>
        <v>-3907986</v>
      </c>
    </row>
    <row r="60" spans="1:9" ht="12.75">
      <c r="A60" s="89"/>
      <c r="C60" s="2"/>
      <c r="D60" s="2"/>
      <c r="E60" s="14"/>
      <c r="F60" s="74"/>
      <c r="G60" s="74"/>
      <c r="H60" s="74"/>
      <c r="I60" s="14"/>
    </row>
    <row r="61" spans="1:9" ht="12.75">
      <c r="A61" s="6" t="s">
        <v>151</v>
      </c>
      <c r="C61" s="30"/>
      <c r="D61" s="30"/>
      <c r="E61" s="7"/>
      <c r="F61" s="30"/>
      <c r="G61" s="30"/>
      <c r="H61" s="30"/>
      <c r="I61" s="7"/>
    </row>
    <row r="62" ht="12.75">
      <c r="A62" s="6" t="s">
        <v>152</v>
      </c>
    </row>
    <row r="63" spans="1:9" ht="12.75">
      <c r="A63" s="89" t="s">
        <v>153</v>
      </c>
      <c r="C63" s="4">
        <f>C57</f>
        <v>140611296</v>
      </c>
      <c r="E63" s="96">
        <v>-963260</v>
      </c>
      <c r="F63" s="14"/>
      <c r="G63" s="14">
        <f>G57</f>
        <v>136147570</v>
      </c>
      <c r="H63" s="14"/>
      <c r="I63" s="14">
        <v>-509244</v>
      </c>
    </row>
    <row r="64" spans="1:9" ht="12.75">
      <c r="A64" s="89" t="s">
        <v>154</v>
      </c>
      <c r="C64" s="106">
        <f>C58</f>
        <v>168355</v>
      </c>
      <c r="E64" s="12">
        <v>-655025</v>
      </c>
      <c r="F64" s="30"/>
      <c r="G64" s="12">
        <f>G58</f>
        <v>-18992</v>
      </c>
      <c r="H64" s="30"/>
      <c r="I64" s="12">
        <v>-3398742</v>
      </c>
    </row>
    <row r="65" spans="1:9" ht="12.75">
      <c r="A65" s="89" t="s">
        <v>155</v>
      </c>
      <c r="C65" s="104">
        <f>SUM(C63:C64)</f>
        <v>140779651</v>
      </c>
      <c r="E65" s="27">
        <f>SUM(E63:E64)</f>
        <v>-1618285</v>
      </c>
      <c r="F65" s="30"/>
      <c r="G65" s="7">
        <f>SUM(G63:G64)</f>
        <v>136128578</v>
      </c>
      <c r="H65" s="30"/>
      <c r="I65" s="27">
        <f>SUM(I63:I64)</f>
        <v>-3907986</v>
      </c>
    </row>
    <row r="67" spans="1:9" ht="12.75">
      <c r="A67" s="6" t="s">
        <v>133</v>
      </c>
      <c r="B67" s="73"/>
      <c r="C67" s="73"/>
      <c r="D67" s="73"/>
      <c r="E67" s="73"/>
      <c r="F67" s="73"/>
      <c r="G67" s="73"/>
      <c r="H67" s="73"/>
      <c r="I67" s="73"/>
    </row>
    <row r="68" spans="1:9" ht="12.75">
      <c r="A68" s="6" t="s">
        <v>134</v>
      </c>
      <c r="B68" s="73"/>
      <c r="C68" s="4"/>
      <c r="E68" s="11"/>
      <c r="G68" s="4"/>
      <c r="I68" s="11"/>
    </row>
    <row r="69" spans="1:9" ht="12.75">
      <c r="A69" t="s">
        <v>19</v>
      </c>
      <c r="B69" s="73"/>
      <c r="C69" s="101">
        <f>C63/C71*100</f>
        <v>75.8105724489774</v>
      </c>
      <c r="D69" s="81"/>
      <c r="E69" s="101">
        <f>E63/E71*100</f>
        <v>-0.5193415756384321</v>
      </c>
      <c r="F69" s="81"/>
      <c r="G69" s="101">
        <f>G63/G71*100</f>
        <v>73.40395482335374</v>
      </c>
      <c r="H69" s="73"/>
      <c r="I69" s="101">
        <f>I63/I71*100</f>
        <v>-0.2745588743894875</v>
      </c>
    </row>
    <row r="70" spans="2:9" ht="12.75">
      <c r="B70" s="73"/>
      <c r="C70" s="81"/>
      <c r="D70" s="81"/>
      <c r="E70" s="81"/>
      <c r="F70" s="81"/>
      <c r="G70" s="81"/>
      <c r="H70" s="73"/>
      <c r="I70" s="81"/>
    </row>
    <row r="71" spans="1:9" ht="12.75">
      <c r="A71" t="s">
        <v>2</v>
      </c>
      <c r="B71" s="73"/>
      <c r="C71" s="4">
        <v>185477159</v>
      </c>
      <c r="E71" s="11">
        <v>185477159</v>
      </c>
      <c r="G71" s="4">
        <v>185477159</v>
      </c>
      <c r="I71" s="11">
        <v>185477159</v>
      </c>
    </row>
    <row r="72" spans="2:9" ht="12.75">
      <c r="B72" s="73"/>
      <c r="C72" s="81"/>
      <c r="D72" s="81"/>
      <c r="E72" s="81"/>
      <c r="F72" s="81"/>
      <c r="G72" s="81"/>
      <c r="H72" s="73"/>
      <c r="I72" s="81"/>
    </row>
    <row r="73" spans="1:9" ht="12.75">
      <c r="A73" t="s">
        <v>21</v>
      </c>
      <c r="B73" s="73"/>
      <c r="C73" s="81"/>
      <c r="D73" s="81"/>
      <c r="E73" s="81"/>
      <c r="F73" s="81"/>
      <c r="G73" s="81"/>
      <c r="H73" s="73"/>
      <c r="I73" s="81"/>
    </row>
    <row r="74" spans="1:9" ht="12.75">
      <c r="A74" s="89" t="s">
        <v>163</v>
      </c>
      <c r="B74" s="73"/>
      <c r="C74" s="81"/>
      <c r="D74" s="81"/>
      <c r="E74" s="81"/>
      <c r="F74" s="81"/>
      <c r="G74" s="81"/>
      <c r="H74" s="73"/>
      <c r="I74" s="81"/>
    </row>
    <row r="75" spans="1:9" ht="13.5" customHeight="1">
      <c r="A75" s="89" t="s">
        <v>190</v>
      </c>
      <c r="B75" s="73"/>
      <c r="C75" s="81"/>
      <c r="D75" s="81"/>
      <c r="E75" s="81"/>
      <c r="F75" s="81"/>
      <c r="G75" s="81"/>
      <c r="H75" s="73"/>
      <c r="I75" s="81"/>
    </row>
    <row r="76" spans="1:9" ht="12.75">
      <c r="A76" s="13" t="s">
        <v>20</v>
      </c>
      <c r="B76" s="73"/>
      <c r="C76" s="81"/>
      <c r="D76" s="81"/>
      <c r="E76" s="82"/>
      <c r="F76" s="81"/>
      <c r="G76" s="81"/>
      <c r="H76" s="81"/>
      <c r="I76" s="81"/>
    </row>
    <row r="77" spans="1:9" ht="12.75">
      <c r="A77" s="73"/>
      <c r="B77" s="73"/>
      <c r="C77" s="81"/>
      <c r="D77" s="81"/>
      <c r="E77" s="83"/>
      <c r="F77" s="81"/>
      <c r="G77" s="81"/>
      <c r="H77" s="81"/>
      <c r="I77" s="81"/>
    </row>
    <row r="78" spans="1:9" ht="12.75">
      <c r="A78" s="73"/>
      <c r="B78" s="73"/>
      <c r="C78" s="81"/>
      <c r="D78" s="81"/>
      <c r="E78" s="83"/>
      <c r="F78" s="81"/>
      <c r="G78" s="81"/>
      <c r="H78" s="81"/>
      <c r="I78" s="83"/>
    </row>
    <row r="79" spans="1:9" ht="12.75">
      <c r="A79" s="73"/>
      <c r="B79" s="73"/>
      <c r="C79" s="81"/>
      <c r="D79" s="81"/>
      <c r="E79" s="83"/>
      <c r="F79" s="81"/>
      <c r="G79" s="81"/>
      <c r="H79" s="81"/>
      <c r="I79" s="83"/>
    </row>
    <row r="80" spans="1:9" ht="12.75">
      <c r="A80" s="73"/>
      <c r="B80" s="73"/>
      <c r="C80" s="81"/>
      <c r="D80" s="81"/>
      <c r="E80" s="83"/>
      <c r="F80" s="81"/>
      <c r="G80" s="81"/>
      <c r="H80" s="81"/>
      <c r="I80" s="83"/>
    </row>
    <row r="81" spans="1:9" ht="12.75">
      <c r="A81" s="73"/>
      <c r="B81" s="73"/>
      <c r="C81" s="73"/>
      <c r="D81" s="73"/>
      <c r="E81" s="73"/>
      <c r="F81" s="73"/>
      <c r="G81" s="73"/>
      <c r="H81" s="73"/>
      <c r="I81" s="73"/>
    </row>
    <row r="82" spans="1:9" ht="12.75">
      <c r="A82" s="73"/>
      <c r="B82" s="73"/>
      <c r="C82" s="73"/>
      <c r="D82" s="73"/>
      <c r="E82" s="73"/>
      <c r="F82" s="73"/>
      <c r="G82" s="73"/>
      <c r="H82" s="73"/>
      <c r="I82" s="73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4"/>
      <c r="D84" s="2"/>
      <c r="E84" s="74"/>
      <c r="F84" s="2"/>
      <c r="G84" s="74"/>
      <c r="H84" s="2"/>
      <c r="I84" s="74"/>
    </row>
    <row r="85" spans="1:9" ht="12.75">
      <c r="A85" s="2"/>
      <c r="B85" s="2"/>
      <c r="C85" s="14"/>
      <c r="D85" s="2"/>
      <c r="E85" s="75"/>
      <c r="F85" s="2"/>
      <c r="G85" s="2"/>
      <c r="H85" s="2"/>
      <c r="I85" s="5"/>
    </row>
    <row r="86" spans="1:9" ht="12.75">
      <c r="A86" s="2"/>
      <c r="B86" s="2"/>
      <c r="C86" s="76"/>
      <c r="D86" s="77"/>
      <c r="E86" s="76"/>
      <c r="F86" s="77"/>
      <c r="G86" s="76"/>
      <c r="H86" s="77"/>
      <c r="I86" s="77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7"/>
      <c r="D88" s="2"/>
      <c r="E88" s="77"/>
      <c r="F88" s="2"/>
      <c r="G88" s="78"/>
      <c r="H88" s="2"/>
      <c r="I88" s="77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fitToHeight="1" fitToWidth="1" horizontalDpi="120" verticalDpi="12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2">
      <selection activeCell="F23" sqref="F23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3</v>
      </c>
    </row>
    <row r="3" ht="12.75">
      <c r="A3" s="1" t="s">
        <v>171</v>
      </c>
    </row>
    <row r="5" ht="12.75">
      <c r="A5" s="89" t="s">
        <v>172</v>
      </c>
    </row>
    <row r="7" ht="2.25" customHeight="1"/>
    <row r="8" spans="6:9" ht="12.75">
      <c r="F8" s="34" t="s">
        <v>173</v>
      </c>
      <c r="G8" s="3"/>
      <c r="H8" s="3"/>
      <c r="I8" s="34" t="s">
        <v>161</v>
      </c>
    </row>
    <row r="9" spans="6:9" ht="12.75">
      <c r="F9" s="33" t="s">
        <v>135</v>
      </c>
      <c r="G9" s="3"/>
      <c r="H9" s="3"/>
      <c r="I9" s="33" t="s">
        <v>23</v>
      </c>
    </row>
    <row r="10" spans="6:9" ht="12.75">
      <c r="F10" s="3"/>
      <c r="G10" s="3"/>
      <c r="H10" s="3"/>
      <c r="I10" s="33"/>
    </row>
    <row r="11" spans="6:9" ht="12.75">
      <c r="F11" s="34" t="s">
        <v>26</v>
      </c>
      <c r="I11" s="34" t="s">
        <v>26</v>
      </c>
    </row>
    <row r="12" ht="12.75">
      <c r="A12" s="9" t="s">
        <v>24</v>
      </c>
    </row>
    <row r="13" spans="1:9" ht="12.75">
      <c r="A13" s="13" t="s">
        <v>25</v>
      </c>
      <c r="E13" s="35"/>
      <c r="F13" s="7">
        <v>254927654</v>
      </c>
      <c r="I13" s="7">
        <v>287209213</v>
      </c>
    </row>
    <row r="14" spans="1:9" ht="12.75">
      <c r="A14" s="13" t="s">
        <v>27</v>
      </c>
      <c r="F14" s="7">
        <v>105095087</v>
      </c>
      <c r="I14" s="7">
        <v>110357173</v>
      </c>
    </row>
    <row r="15" spans="1:9" ht="12.75">
      <c r="A15" s="13" t="s">
        <v>28</v>
      </c>
      <c r="F15" s="7">
        <v>25455848</v>
      </c>
      <c r="I15" s="7">
        <v>13647295</v>
      </c>
    </row>
    <row r="16" spans="1:9" ht="2.25" customHeight="1">
      <c r="A16" s="13"/>
      <c r="F16" s="7"/>
      <c r="I16" s="7"/>
    </row>
    <row r="17" spans="1:9" ht="13.5" customHeight="1">
      <c r="A17" s="13" t="s">
        <v>108</v>
      </c>
      <c r="F17" s="7"/>
      <c r="I17" s="24"/>
    </row>
    <row r="18" spans="1:9" ht="12.75">
      <c r="A18" s="13" t="s">
        <v>29</v>
      </c>
      <c r="F18" s="7">
        <v>5794799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30</v>
      </c>
      <c r="F21" s="7">
        <f>SUM(F13:F20)</f>
        <v>391273388</v>
      </c>
      <c r="I21" s="7">
        <f>SUM(I13:I20)</f>
        <v>418830204</v>
      </c>
    </row>
    <row r="22" spans="6:9" ht="12.75">
      <c r="F22" s="7"/>
      <c r="I22" s="7"/>
    </row>
    <row r="23" spans="1:9" ht="12.75">
      <c r="A23" s="13" t="s">
        <v>31</v>
      </c>
      <c r="F23" s="114">
        <v>5123051</v>
      </c>
      <c r="I23" s="7">
        <v>3765920</v>
      </c>
    </row>
    <row r="24" spans="1:9" ht="2.25" customHeight="1">
      <c r="A24" s="89"/>
      <c r="F24" s="7"/>
      <c r="I24" s="98" t="s">
        <v>22</v>
      </c>
    </row>
    <row r="25" spans="1:9" ht="12.75">
      <c r="A25" s="13" t="s">
        <v>32</v>
      </c>
      <c r="F25" s="7">
        <v>83819394</v>
      </c>
      <c r="I25" s="7">
        <v>14107913</v>
      </c>
    </row>
    <row r="26" spans="6:9" ht="2.25" customHeight="1">
      <c r="F26" s="7"/>
      <c r="I26" s="7"/>
    </row>
    <row r="27" spans="1:9" ht="12.75">
      <c r="A27" s="13" t="s">
        <v>113</v>
      </c>
      <c r="F27" s="7">
        <v>545039</v>
      </c>
      <c r="I27" s="7">
        <v>2747505</v>
      </c>
    </row>
    <row r="28" spans="1:9" ht="12.75">
      <c r="A28" s="13" t="s">
        <v>33</v>
      </c>
      <c r="F28" s="7">
        <v>5700771</v>
      </c>
      <c r="I28" s="7">
        <v>5018513</v>
      </c>
    </row>
    <row r="29" spans="6:9" ht="1.5" customHeight="1">
      <c r="F29" s="12"/>
      <c r="I29" s="12"/>
    </row>
    <row r="30" spans="1:9" ht="12.75">
      <c r="A30" s="6" t="s">
        <v>34</v>
      </c>
      <c r="F30" s="7">
        <f>SUM(F23:F29)</f>
        <v>95188255</v>
      </c>
      <c r="I30" s="7">
        <f>SUM(I23:I29)</f>
        <v>25639851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35</v>
      </c>
      <c r="F33" s="84">
        <f>+F21+F30</f>
        <v>486461643</v>
      </c>
      <c r="I33" s="84">
        <f>+I21+I30</f>
        <v>444470055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36</v>
      </c>
      <c r="F36" s="7"/>
      <c r="I36" s="7"/>
    </row>
    <row r="37" spans="1:9" ht="12.75">
      <c r="A37" s="13" t="s">
        <v>37</v>
      </c>
      <c r="F37" s="7">
        <v>185477159</v>
      </c>
      <c r="I37" s="7">
        <v>185477159</v>
      </c>
    </row>
    <row r="38" spans="1:9" ht="12.75">
      <c r="A38" s="13" t="s">
        <v>114</v>
      </c>
      <c r="F38" s="7">
        <v>6634854</v>
      </c>
      <c r="I38" s="7">
        <v>6634854</v>
      </c>
    </row>
    <row r="39" spans="1:9" ht="12.75">
      <c r="A39" s="13" t="s">
        <v>38</v>
      </c>
      <c r="F39" s="114">
        <v>160793297</v>
      </c>
      <c r="I39" s="7">
        <v>61741159</v>
      </c>
    </row>
    <row r="40" spans="1:9" ht="11.25" customHeight="1">
      <c r="A40" s="89"/>
      <c r="F40" s="12"/>
      <c r="I40" s="12"/>
    </row>
    <row r="41" spans="1:9" ht="12.75">
      <c r="A41" s="9" t="s">
        <v>115</v>
      </c>
      <c r="F41" s="7">
        <f>SUM(F37:F40)</f>
        <v>352905310</v>
      </c>
      <c r="I41" s="7">
        <f>SUM(I37:I40)</f>
        <v>253853172</v>
      </c>
    </row>
    <row r="42" spans="1:9" ht="12.75">
      <c r="A42" s="9" t="s">
        <v>39</v>
      </c>
      <c r="F42" s="7"/>
      <c r="I42" s="7"/>
    </row>
    <row r="43" spans="1:9" ht="12.75">
      <c r="A43" s="89" t="s">
        <v>144</v>
      </c>
      <c r="F43" s="7">
        <v>-7566891</v>
      </c>
      <c r="I43" s="7">
        <v>-7547899</v>
      </c>
    </row>
    <row r="44" spans="6:9" ht="12.75">
      <c r="F44" s="12"/>
      <c r="I44" s="12"/>
    </row>
    <row r="45" spans="1:9" ht="12.75">
      <c r="A45" s="6" t="s">
        <v>40</v>
      </c>
      <c r="F45" s="7">
        <f>SUM(F41:F44)</f>
        <v>345338419</v>
      </c>
      <c r="I45" s="7">
        <f>SUM(I41:I44)</f>
        <v>246305273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41</v>
      </c>
      <c r="F48" s="7"/>
      <c r="I48" s="7"/>
    </row>
    <row r="49" spans="1:9" ht="12.75">
      <c r="A49" s="13" t="s">
        <v>130</v>
      </c>
      <c r="F49" s="7">
        <v>5483029</v>
      </c>
      <c r="I49" s="7">
        <v>84170770</v>
      </c>
    </row>
    <row r="50" spans="1:9" ht="12.75">
      <c r="A50" s="13" t="s">
        <v>42</v>
      </c>
      <c r="F50" s="7">
        <v>1721580</v>
      </c>
      <c r="I50" s="7">
        <v>1436482</v>
      </c>
    </row>
    <row r="51" spans="1:9" ht="12.75">
      <c r="A51" s="13" t="s">
        <v>43</v>
      </c>
      <c r="F51" s="7">
        <v>7461096</v>
      </c>
      <c r="I51" s="7">
        <v>11603455</v>
      </c>
    </row>
    <row r="52" spans="1:9" ht="12.75">
      <c r="A52" s="13" t="s">
        <v>116</v>
      </c>
      <c r="F52" s="7">
        <v>659800</v>
      </c>
      <c r="I52" s="7">
        <v>662400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44</v>
      </c>
      <c r="F55" s="7">
        <f>SUM(F49:F54)</f>
        <v>15325505</v>
      </c>
      <c r="I55" s="7">
        <f>SUM(I49:I54)</f>
        <v>97873107</v>
      </c>
    </row>
    <row r="56" spans="6:9" ht="12.75">
      <c r="F56" s="7"/>
      <c r="I56" s="7"/>
    </row>
    <row r="57" spans="1:9" ht="12.75">
      <c r="A57" s="13" t="s">
        <v>131</v>
      </c>
      <c r="F57" s="7">
        <v>47895212</v>
      </c>
      <c r="I57" s="7">
        <v>58497333</v>
      </c>
    </row>
    <row r="58" spans="1:9" ht="12.75">
      <c r="A58" s="13" t="s">
        <v>45</v>
      </c>
      <c r="F58" s="114">
        <v>39127658</v>
      </c>
      <c r="I58" s="7">
        <v>40639541</v>
      </c>
    </row>
    <row r="59" spans="1:9" ht="12.75">
      <c r="A59" s="13" t="s">
        <v>42</v>
      </c>
      <c r="F59" s="7">
        <v>1381482</v>
      </c>
      <c r="I59" s="7">
        <v>1153989</v>
      </c>
    </row>
    <row r="60" spans="1:9" ht="12.75">
      <c r="A60" s="13" t="s">
        <v>51</v>
      </c>
      <c r="F60" s="7">
        <v>297935</v>
      </c>
      <c r="I60" s="7">
        <v>812</v>
      </c>
    </row>
    <row r="61" spans="1:9" ht="12.75">
      <c r="A61" s="13" t="s">
        <v>107</v>
      </c>
      <c r="F61" s="7">
        <v>37095432</v>
      </c>
      <c r="I61" s="24"/>
    </row>
    <row r="62" spans="6:9" ht="13.5" customHeight="1">
      <c r="F62" s="12"/>
      <c r="I62" s="12"/>
    </row>
    <row r="63" spans="1:9" ht="12.75">
      <c r="A63" s="13" t="s">
        <v>46</v>
      </c>
      <c r="F63" s="7">
        <f>SUM(F57:F62)</f>
        <v>125797719</v>
      </c>
      <c r="I63" s="7">
        <f>SUM(I57:I62)</f>
        <v>100291675</v>
      </c>
    </row>
    <row r="64" spans="6:9" ht="12.75">
      <c r="F64" s="7"/>
      <c r="I64" s="7"/>
    </row>
    <row r="65" spans="1:9" ht="12.75">
      <c r="A65" s="13" t="s">
        <v>117</v>
      </c>
      <c r="F65" s="14">
        <f>F55+F63</f>
        <v>141123224</v>
      </c>
      <c r="G65" s="2"/>
      <c r="H65" s="2"/>
      <c r="I65" s="14">
        <f>I55+I63</f>
        <v>198164782</v>
      </c>
    </row>
    <row r="66" spans="1:9" ht="13.5" thickBot="1">
      <c r="A66" s="9"/>
      <c r="F66" s="80"/>
      <c r="I66" s="80"/>
    </row>
    <row r="67" spans="1:9" ht="13.5" thickBot="1">
      <c r="A67" s="13" t="s">
        <v>47</v>
      </c>
      <c r="F67" s="84">
        <f>F45+F55+F63</f>
        <v>486461643</v>
      </c>
      <c r="I67" s="84">
        <f>I45+I55+I63</f>
        <v>444470055</v>
      </c>
    </row>
    <row r="68" spans="6:9" ht="12" customHeight="1">
      <c r="F68" s="7"/>
      <c r="I68" s="7"/>
    </row>
    <row r="69" spans="5:9" ht="0.75" customHeight="1">
      <c r="E69" s="2"/>
      <c r="F69" s="14"/>
      <c r="G69" s="2"/>
      <c r="I69" s="7">
        <f>I33-I67</f>
        <v>0</v>
      </c>
    </row>
    <row r="70" spans="1:9" ht="12.75">
      <c r="A70" s="13" t="s">
        <v>48</v>
      </c>
      <c r="E70" s="2"/>
      <c r="F70" s="111">
        <f>F41/F37*100</f>
        <v>190.26887833665816</v>
      </c>
      <c r="G70" s="2"/>
      <c r="I70" s="36">
        <f>I41/I37*100</f>
        <v>136.8649236211344</v>
      </c>
    </row>
    <row r="71" spans="6:9" ht="13.5" customHeight="1">
      <c r="F71" s="7"/>
      <c r="I71" s="7"/>
    </row>
    <row r="72" ht="0.75" customHeight="1">
      <c r="F72" s="7"/>
    </row>
    <row r="73" spans="6:9" ht="0.75" customHeight="1">
      <c r="F73" s="7"/>
      <c r="I73" s="7"/>
    </row>
    <row r="74" ht="12.75">
      <c r="F74" s="7"/>
    </row>
    <row r="75" ht="1.5" customHeight="1"/>
    <row r="77" ht="12.75">
      <c r="A77" t="s">
        <v>49</v>
      </c>
    </row>
    <row r="78" ht="12.75">
      <c r="A78" s="89" t="s">
        <v>162</v>
      </c>
    </row>
    <row r="79" ht="12.75">
      <c r="A79" t="s">
        <v>50</v>
      </c>
    </row>
    <row r="82" spans="1:6" ht="12.75">
      <c r="A82" s="89"/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14.57421875" style="0" customWidth="1"/>
    <col min="6" max="6" width="12.57421875" style="0" customWidth="1"/>
    <col min="7" max="7" width="11.28125" style="0" bestFit="1" customWidth="1"/>
    <col min="9" max="9" width="11.7109375" style="0" customWidth="1"/>
    <col min="11" max="11" width="9.57421875" style="0" customWidth="1"/>
  </cols>
  <sheetData>
    <row r="1" ht="12.75">
      <c r="A1" s="6" t="s">
        <v>3</v>
      </c>
    </row>
    <row r="3" ht="12.75">
      <c r="A3" s="1" t="s">
        <v>171</v>
      </c>
    </row>
    <row r="4" ht="12.75">
      <c r="A4" s="13" t="s">
        <v>118</v>
      </c>
    </row>
    <row r="7" spans="6:9" ht="12.75">
      <c r="F7" s="31">
        <v>41639</v>
      </c>
      <c r="I7" s="31">
        <v>41274</v>
      </c>
    </row>
    <row r="8" spans="6:9" ht="12.75">
      <c r="F8" s="34" t="s">
        <v>26</v>
      </c>
      <c r="I8" s="34" t="s">
        <v>26</v>
      </c>
    </row>
    <row r="9" ht="1.5" customHeight="1"/>
    <row r="10" spans="1:9" ht="12.75">
      <c r="A10" s="9" t="s">
        <v>52</v>
      </c>
      <c r="I10" s="34" t="s">
        <v>183</v>
      </c>
    </row>
    <row r="11" ht="12.75">
      <c r="A11" s="6"/>
    </row>
    <row r="12" spans="1:9" ht="12.75">
      <c r="A12" s="6" t="s">
        <v>53</v>
      </c>
      <c r="E12" s="35"/>
      <c r="F12" s="115">
        <v>-11748888</v>
      </c>
      <c r="I12" s="110">
        <v>-5353525</v>
      </c>
    </row>
    <row r="13" spans="1:9" ht="12.75">
      <c r="A13" s="6" t="s">
        <v>181</v>
      </c>
      <c r="F13" s="110">
        <v>148342475</v>
      </c>
      <c r="I13" s="110">
        <v>8015351</v>
      </c>
    </row>
    <row r="14" spans="1:9" ht="12.75">
      <c r="A14" s="1"/>
      <c r="F14" s="7"/>
      <c r="I14" s="7"/>
    </row>
    <row r="15" spans="1:9" ht="12.75" customHeight="1">
      <c r="A15" s="1" t="s">
        <v>54</v>
      </c>
      <c r="F15" s="7"/>
      <c r="I15" s="7"/>
    </row>
    <row r="16" spans="1:9" ht="12.75">
      <c r="A16" s="13" t="s">
        <v>136</v>
      </c>
      <c r="F16" s="7">
        <v>18271514</v>
      </c>
      <c r="I16" s="7">
        <v>15955049</v>
      </c>
    </row>
    <row r="17" spans="1:9" ht="12.75">
      <c r="A17" s="13" t="s">
        <v>18</v>
      </c>
      <c r="F17" s="114">
        <v>10308305</v>
      </c>
      <c r="I17" s="7">
        <v>8440282</v>
      </c>
    </row>
    <row r="18" spans="1:9" ht="12.75" customHeight="1">
      <c r="A18" s="89" t="s">
        <v>189</v>
      </c>
      <c r="F18" s="24">
        <v>2517416</v>
      </c>
      <c r="I18" s="24" t="s">
        <v>22</v>
      </c>
    </row>
    <row r="19" spans="1:9" ht="12.75" customHeight="1">
      <c r="A19" s="13" t="s">
        <v>140</v>
      </c>
      <c r="F19" s="14">
        <v>-145875917</v>
      </c>
      <c r="I19" s="28">
        <v>-20499</v>
      </c>
    </row>
    <row r="20" spans="1:9" ht="8.25" customHeight="1" hidden="1">
      <c r="A20" s="13"/>
      <c r="F20" s="7"/>
      <c r="I20" s="25"/>
    </row>
    <row r="21" spans="1:9" ht="12.75" customHeight="1">
      <c r="A21" s="94" t="s">
        <v>157</v>
      </c>
      <c r="B21" s="2"/>
      <c r="C21" s="2"/>
      <c r="D21" s="2"/>
      <c r="E21" s="2"/>
      <c r="F21" s="14">
        <v>68677</v>
      </c>
      <c r="G21" s="2"/>
      <c r="H21" s="2"/>
      <c r="I21" s="28">
        <v>76097</v>
      </c>
    </row>
    <row r="22" spans="1:9" ht="12.75" customHeight="1">
      <c r="A22" s="89" t="s">
        <v>158</v>
      </c>
      <c r="F22" s="7">
        <v>-8568</v>
      </c>
      <c r="I22" s="24">
        <v>-9941</v>
      </c>
    </row>
    <row r="23" spans="1:9" ht="13.5" customHeight="1">
      <c r="A23" s="89" t="s">
        <v>168</v>
      </c>
      <c r="E23" s="2"/>
      <c r="F23" s="14">
        <v>1838</v>
      </c>
      <c r="G23" s="2"/>
      <c r="H23" s="2"/>
      <c r="I23" s="28"/>
    </row>
    <row r="24" spans="1:9" ht="13.5" customHeight="1">
      <c r="A24" s="89" t="s">
        <v>184</v>
      </c>
      <c r="F24" s="7">
        <v>-2600</v>
      </c>
      <c r="I24" s="7">
        <v>-81640</v>
      </c>
    </row>
    <row r="25" spans="1:9" ht="14.25" customHeight="1">
      <c r="A25" s="89" t="s">
        <v>185</v>
      </c>
      <c r="F25" s="7"/>
      <c r="I25" s="7">
        <v>48120</v>
      </c>
    </row>
    <row r="26" spans="1:9" ht="12.75">
      <c r="A26" s="89"/>
      <c r="F26" s="7"/>
      <c r="I26" s="7"/>
    </row>
    <row r="27" spans="1:9" ht="1.5" customHeight="1">
      <c r="A27" s="89"/>
      <c r="F27" s="12"/>
      <c r="I27" s="12"/>
    </row>
    <row r="28" spans="1:9" ht="12.75">
      <c r="A28" s="9"/>
      <c r="F28" s="14">
        <f>SUM(F12:F27)</f>
        <v>21874252</v>
      </c>
      <c r="G28" s="2"/>
      <c r="H28" s="2"/>
      <c r="I28" s="14">
        <f>SUM(I12:I27)</f>
        <v>27069294</v>
      </c>
    </row>
    <row r="29" spans="1:9" ht="12.75">
      <c r="A29" s="89"/>
      <c r="F29" s="14"/>
      <c r="G29" s="2"/>
      <c r="H29" s="2"/>
      <c r="I29" s="14"/>
    </row>
    <row r="30" spans="1:9" ht="12.75">
      <c r="A30" s="9" t="s">
        <v>55</v>
      </c>
      <c r="F30" s="14"/>
      <c r="G30" s="2"/>
      <c r="H30" s="2"/>
      <c r="I30" s="14"/>
    </row>
    <row r="31" spans="1:9" ht="12" customHeight="1">
      <c r="A31" s="13"/>
      <c r="F31" s="14"/>
      <c r="G31" s="2"/>
      <c r="H31" s="2"/>
      <c r="I31" s="14"/>
    </row>
    <row r="32" spans="1:9" ht="11.25" customHeight="1">
      <c r="A32" s="13" t="s">
        <v>119</v>
      </c>
      <c r="F32" s="14">
        <v>-1357131</v>
      </c>
      <c r="G32" s="2"/>
      <c r="H32" s="2"/>
      <c r="I32" s="14">
        <v>-64071</v>
      </c>
    </row>
    <row r="33" spans="1:9" ht="12" customHeight="1">
      <c r="A33" s="13" t="s">
        <v>120</v>
      </c>
      <c r="F33" s="7">
        <v>-69711481</v>
      </c>
      <c r="I33" s="7">
        <v>-7191236</v>
      </c>
    </row>
    <row r="34" spans="1:9" ht="13.5" customHeight="1">
      <c r="A34" s="13" t="s">
        <v>121</v>
      </c>
      <c r="F34" s="14">
        <v>-1511883</v>
      </c>
      <c r="G34" s="2"/>
      <c r="H34" s="2"/>
      <c r="I34" s="14">
        <v>4807689</v>
      </c>
    </row>
    <row r="35" spans="1:9" ht="12.75">
      <c r="A35" s="13"/>
      <c r="F35" s="12"/>
      <c r="I35" s="12"/>
    </row>
    <row r="36" spans="1:9" ht="13.5" customHeight="1">
      <c r="A36" s="6" t="s">
        <v>122</v>
      </c>
      <c r="F36" s="14">
        <f>SUM(F28:F35)</f>
        <v>-50706243</v>
      </c>
      <c r="G36" s="7"/>
      <c r="I36" s="14">
        <f>SUM(I28:I35)</f>
        <v>24621676</v>
      </c>
    </row>
    <row r="37" spans="1:9" ht="11.25" customHeight="1">
      <c r="A37" s="89"/>
      <c r="F37" s="14"/>
      <c r="I37" s="7"/>
    </row>
    <row r="38" spans="1:9" ht="11.25" customHeight="1">
      <c r="A38" s="89" t="s">
        <v>192</v>
      </c>
      <c r="F38" s="7">
        <v>506564</v>
      </c>
      <c r="I38" s="7">
        <v>-3239780</v>
      </c>
    </row>
    <row r="39" spans="1:9" ht="12.75" customHeight="1">
      <c r="A39" s="89" t="s">
        <v>132</v>
      </c>
      <c r="F39" s="114">
        <v>-10500908</v>
      </c>
      <c r="I39" s="7">
        <v>-9660446</v>
      </c>
    </row>
    <row r="40" spans="1:9" ht="12" customHeight="1">
      <c r="A40" s="89"/>
      <c r="F40" s="12"/>
      <c r="I40" s="12"/>
    </row>
    <row r="41" spans="1:9" ht="11.25" customHeight="1">
      <c r="A41" s="6" t="s">
        <v>193</v>
      </c>
      <c r="F41" s="7">
        <f>SUM(F36:F40)</f>
        <v>-60700587</v>
      </c>
      <c r="I41" s="7">
        <f>SUM(I36:I40)</f>
        <v>11721450</v>
      </c>
    </row>
    <row r="42" spans="1:9" ht="12.75">
      <c r="A42" s="9"/>
      <c r="F42" s="7"/>
      <c r="I42" s="7"/>
    </row>
    <row r="43" spans="1:9" ht="12.75">
      <c r="A43" s="13"/>
      <c r="F43" s="14"/>
      <c r="G43" s="2"/>
      <c r="H43" s="2"/>
      <c r="I43" s="14"/>
    </row>
    <row r="44" spans="1:9" ht="12" customHeight="1">
      <c r="A44" s="6" t="s">
        <v>195</v>
      </c>
      <c r="B44" s="2"/>
      <c r="C44" s="2"/>
      <c r="D44" s="2"/>
      <c r="E44" s="2"/>
      <c r="F44" s="14"/>
      <c r="G44" s="2"/>
      <c r="H44" s="2"/>
      <c r="I44" s="14"/>
    </row>
    <row r="45" spans="1:9" ht="12" customHeight="1">
      <c r="A45" s="13"/>
      <c r="F45" s="7"/>
      <c r="I45" s="7"/>
    </row>
    <row r="46" spans="1:9" ht="12" customHeight="1">
      <c r="A46" s="13" t="s">
        <v>56</v>
      </c>
      <c r="F46" s="14">
        <v>-11455176</v>
      </c>
      <c r="G46" s="7"/>
      <c r="I46" s="7">
        <v>-15334533</v>
      </c>
    </row>
    <row r="47" spans="1:9" ht="12" customHeight="1">
      <c r="A47" s="13" t="s">
        <v>57</v>
      </c>
      <c r="F47" s="14">
        <v>-11931548</v>
      </c>
      <c r="G47" s="2"/>
      <c r="H47" s="2"/>
      <c r="I47" s="7">
        <v>-554577</v>
      </c>
    </row>
    <row r="48" spans="1:9" ht="12" customHeight="1">
      <c r="A48" s="13" t="s">
        <v>58</v>
      </c>
      <c r="F48" s="14">
        <v>-8912847</v>
      </c>
      <c r="I48" s="95">
        <v>-9110555</v>
      </c>
    </row>
    <row r="49" spans="1:9" ht="15" customHeight="1">
      <c r="A49" s="89" t="s">
        <v>137</v>
      </c>
      <c r="F49" s="82">
        <v>185064825</v>
      </c>
      <c r="I49" s="75">
        <v>20499</v>
      </c>
    </row>
    <row r="50" spans="1:9" ht="12.75">
      <c r="A50" s="89" t="s">
        <v>194</v>
      </c>
      <c r="F50" s="14">
        <v>-700008</v>
      </c>
      <c r="I50" s="103" t="s">
        <v>22</v>
      </c>
    </row>
    <row r="51" spans="1:9" ht="12" customHeight="1">
      <c r="A51" s="89" t="s">
        <v>158</v>
      </c>
      <c r="F51" s="7">
        <v>8568</v>
      </c>
      <c r="I51" s="109">
        <v>9941</v>
      </c>
    </row>
    <row r="52" spans="1:9" ht="13.5" customHeight="1">
      <c r="A52" s="89" t="s">
        <v>159</v>
      </c>
      <c r="F52" s="7">
        <v>-8568</v>
      </c>
      <c r="G52" s="2"/>
      <c r="H52" s="2"/>
      <c r="I52" s="14">
        <v>-10942</v>
      </c>
    </row>
    <row r="53" spans="1:9" ht="12" customHeight="1">
      <c r="A53" s="89"/>
      <c r="F53" s="7"/>
      <c r="I53" s="7"/>
    </row>
    <row r="54" spans="1:9" ht="2.25" customHeight="1">
      <c r="A54" s="89"/>
      <c r="F54" s="12"/>
      <c r="I54" s="12"/>
    </row>
    <row r="55" spans="1:9" ht="12.75" customHeight="1">
      <c r="A55" s="6" t="s">
        <v>123</v>
      </c>
      <c r="F55" s="7">
        <f>SUM(F46:F54)</f>
        <v>152065246</v>
      </c>
      <c r="I55" s="7">
        <f>SUM(I46:I54)</f>
        <v>-24980167</v>
      </c>
    </row>
    <row r="56" spans="1:9" ht="12.75" customHeight="1">
      <c r="A56" s="89"/>
      <c r="F56" s="7"/>
      <c r="I56" s="7"/>
    </row>
    <row r="57" spans="1:9" ht="1.5" customHeight="1">
      <c r="A57" s="13"/>
      <c r="F57" s="14"/>
      <c r="I57" s="14"/>
    </row>
    <row r="58" spans="1:9" ht="14.25" customHeight="1">
      <c r="A58" s="6" t="s">
        <v>59</v>
      </c>
      <c r="B58" s="2"/>
      <c r="C58" s="2"/>
      <c r="D58" s="2"/>
      <c r="E58" s="2"/>
      <c r="F58" s="14"/>
      <c r="G58" s="2"/>
      <c r="H58" s="2"/>
      <c r="I58" s="14"/>
    </row>
    <row r="59" spans="1:9" ht="12.75">
      <c r="A59" s="13"/>
      <c r="F59" s="24"/>
      <c r="I59" s="7"/>
    </row>
    <row r="60" spans="1:9" ht="12" customHeight="1">
      <c r="A60" s="13" t="s">
        <v>128</v>
      </c>
      <c r="F60" s="14">
        <v>-128429600</v>
      </c>
      <c r="I60" s="14">
        <v>-16730588</v>
      </c>
    </row>
    <row r="61" spans="1:9" ht="12.75">
      <c r="A61" s="13" t="s">
        <v>127</v>
      </c>
      <c r="B61" s="2"/>
      <c r="C61" s="2"/>
      <c r="D61" s="2"/>
      <c r="E61" s="2"/>
      <c r="F61" s="14">
        <v>-1401108</v>
      </c>
      <c r="G61" s="2"/>
      <c r="H61" s="2"/>
      <c r="I61" s="14">
        <v>-1412180</v>
      </c>
    </row>
    <row r="62" spans="1:9" ht="12.75">
      <c r="A62" s="13" t="s">
        <v>138</v>
      </c>
      <c r="F62" s="103" t="s">
        <v>22</v>
      </c>
      <c r="G62" s="2"/>
      <c r="H62" s="2"/>
      <c r="I62" s="14">
        <v>-1854772</v>
      </c>
    </row>
    <row r="63" spans="1:9" ht="12.75">
      <c r="A63" s="13" t="s">
        <v>139</v>
      </c>
      <c r="F63" s="7">
        <v>35945000</v>
      </c>
      <c r="I63" s="7">
        <v>38139336</v>
      </c>
    </row>
    <row r="64" spans="1:9" ht="12.75">
      <c r="A64" s="13"/>
      <c r="F64" s="12"/>
      <c r="I64" s="12"/>
    </row>
    <row r="65" spans="1:9" ht="12.75">
      <c r="A65" s="6" t="s">
        <v>60</v>
      </c>
      <c r="B65" s="2"/>
      <c r="C65" s="2"/>
      <c r="D65" s="2"/>
      <c r="E65" s="2"/>
      <c r="F65" s="14">
        <f>SUM(F60:F64)</f>
        <v>-93885708</v>
      </c>
      <c r="G65" s="2"/>
      <c r="H65" s="2"/>
      <c r="I65" s="14">
        <f>SUM(I60:I64)</f>
        <v>18141796</v>
      </c>
    </row>
    <row r="66" spans="1:9" ht="12.75">
      <c r="A66" s="13"/>
      <c r="F66" s="7"/>
      <c r="I66" s="7"/>
    </row>
    <row r="67" spans="1:9" ht="12.75">
      <c r="A67" s="13" t="s">
        <v>61</v>
      </c>
      <c r="F67" s="14">
        <f>F41+F55+F65</f>
        <v>-2521049</v>
      </c>
      <c r="I67" s="14">
        <f>I41+I55+I65</f>
        <v>4883079</v>
      </c>
    </row>
    <row r="68" spans="1:12" ht="12.75">
      <c r="A68" s="73"/>
      <c r="F68" s="14"/>
      <c r="G68" s="2"/>
      <c r="H68" s="2"/>
      <c r="I68" s="14"/>
      <c r="L68" s="7"/>
    </row>
    <row r="69" spans="1:9" ht="12.75">
      <c r="A69" s="13" t="s">
        <v>63</v>
      </c>
      <c r="F69" s="7">
        <v>-13327130</v>
      </c>
      <c r="G69" s="7"/>
      <c r="H69" s="7"/>
      <c r="I69" s="7">
        <v>-18210209</v>
      </c>
    </row>
    <row r="70" spans="6:9" ht="14.25" customHeight="1">
      <c r="F70" s="12"/>
      <c r="G70" s="7"/>
      <c r="H70" s="7"/>
      <c r="I70" s="12"/>
    </row>
    <row r="71" spans="1:9" ht="12.75">
      <c r="A71" s="13" t="s">
        <v>62</v>
      </c>
      <c r="B71" s="94"/>
      <c r="F71" s="27">
        <f>SUM(F67:F70)</f>
        <v>-15848179</v>
      </c>
      <c r="G71" s="7"/>
      <c r="H71" s="7"/>
      <c r="I71" s="27">
        <f>SUM(I67:I70)</f>
        <v>-13327130</v>
      </c>
    </row>
    <row r="72" ht="13.5" customHeight="1">
      <c r="A72" s="13"/>
    </row>
    <row r="73" ht="12.75">
      <c r="A73" s="1" t="s">
        <v>33</v>
      </c>
    </row>
    <row r="74" spans="1:11" ht="12.75">
      <c r="A74" s="73"/>
      <c r="B74" s="2"/>
      <c r="C74" s="2"/>
      <c r="D74" s="2"/>
      <c r="E74" s="2"/>
      <c r="F74" s="14"/>
      <c r="G74" s="2"/>
      <c r="H74" s="2"/>
      <c r="I74" s="14"/>
      <c r="K74" s="7"/>
    </row>
    <row r="75" spans="1:9" ht="12.75">
      <c r="A75" s="13" t="s">
        <v>124</v>
      </c>
      <c r="B75" s="2"/>
      <c r="C75" s="2"/>
      <c r="D75" s="2"/>
      <c r="E75" s="2"/>
      <c r="F75" s="14"/>
      <c r="G75" s="2"/>
      <c r="H75" s="2"/>
      <c r="I75" s="14"/>
    </row>
    <row r="76" spans="1:11" ht="12.75">
      <c r="A76" s="13" t="s">
        <v>125</v>
      </c>
      <c r="F76" s="7">
        <v>5410460</v>
      </c>
      <c r="I76" s="7">
        <v>4736770</v>
      </c>
      <c r="K76" s="7"/>
    </row>
    <row r="77" spans="1:9" ht="12.75">
      <c r="A77" s="13" t="s">
        <v>126</v>
      </c>
      <c r="F77" s="12">
        <v>-21258639</v>
      </c>
      <c r="G77" s="2"/>
      <c r="H77" s="2"/>
      <c r="I77" s="12">
        <v>-18063900</v>
      </c>
    </row>
    <row r="78" spans="6:9" ht="12.75">
      <c r="F78" s="27">
        <f>SUM(F76:F77)</f>
        <v>-15848179</v>
      </c>
      <c r="G78" s="14"/>
      <c r="H78" s="2"/>
      <c r="I78" s="27">
        <f>SUM(I76:I77)</f>
        <v>-13327130</v>
      </c>
    </row>
    <row r="79" ht="12.75">
      <c r="A79" s="89"/>
    </row>
    <row r="80" ht="12.75">
      <c r="A80" s="13" t="s">
        <v>64</v>
      </c>
    </row>
    <row r="81" spans="1:6" ht="12.75">
      <c r="A81" s="89" t="s">
        <v>164</v>
      </c>
      <c r="F81" s="7"/>
    </row>
    <row r="82" spans="1:6" ht="12.75">
      <c r="A82" s="13" t="s">
        <v>65</v>
      </c>
      <c r="F82" s="7"/>
    </row>
    <row r="83" ht="12.75">
      <c r="A83" s="1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7">
      <selection activeCell="O14" sqref="O14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106</v>
      </c>
    </row>
    <row r="3" ht="12.75">
      <c r="A3" s="9" t="s">
        <v>171</v>
      </c>
    </row>
    <row r="5" ht="12.75">
      <c r="A5" s="6" t="s">
        <v>66</v>
      </c>
    </row>
    <row r="8" spans="4:15" ht="12.75">
      <c r="D8" s="39" t="s">
        <v>67</v>
      </c>
      <c r="E8" s="39"/>
      <c r="F8" s="39" t="s">
        <v>69</v>
      </c>
      <c r="G8" s="39" t="s">
        <v>68</v>
      </c>
      <c r="H8" s="39"/>
      <c r="I8" s="39" t="s">
        <v>71</v>
      </c>
      <c r="J8" s="39"/>
      <c r="K8" s="39" t="s">
        <v>73</v>
      </c>
      <c r="L8" s="39"/>
      <c r="M8" s="39" t="s">
        <v>147</v>
      </c>
      <c r="N8" s="39"/>
      <c r="O8" s="39" t="s">
        <v>73</v>
      </c>
    </row>
    <row r="9" spans="4:15" ht="12.75">
      <c r="D9" s="39" t="s">
        <v>68</v>
      </c>
      <c r="E9" s="39"/>
      <c r="F9" s="39" t="s">
        <v>70</v>
      </c>
      <c r="G9" s="39" t="s">
        <v>38</v>
      </c>
      <c r="H9" s="39"/>
      <c r="I9" s="39" t="s">
        <v>72</v>
      </c>
      <c r="J9" s="39"/>
      <c r="K9" s="39"/>
      <c r="L9" s="39"/>
      <c r="M9" s="39" t="s">
        <v>74</v>
      </c>
      <c r="N9" s="39"/>
      <c r="O9" s="39" t="s">
        <v>36</v>
      </c>
    </row>
    <row r="10" spans="4:15" ht="12.75">
      <c r="D10" s="39" t="s">
        <v>26</v>
      </c>
      <c r="E10" s="39"/>
      <c r="F10" s="39" t="s">
        <v>26</v>
      </c>
      <c r="G10" s="39" t="s">
        <v>26</v>
      </c>
      <c r="H10" s="39"/>
      <c r="I10" s="39" t="s">
        <v>26</v>
      </c>
      <c r="J10" s="39"/>
      <c r="K10" s="39" t="s">
        <v>26</v>
      </c>
      <c r="L10" s="39"/>
      <c r="M10" s="39" t="s">
        <v>26</v>
      </c>
      <c r="N10" s="39"/>
      <c r="O10" s="39" t="s">
        <v>26</v>
      </c>
    </row>
    <row r="12" spans="1:15" ht="12.75">
      <c r="A12" s="9" t="s">
        <v>166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55473159</v>
      </c>
      <c r="J12" s="18"/>
      <c r="K12" s="18">
        <f>SUM(D12:J12)</f>
        <v>253853172</v>
      </c>
      <c r="L12" s="7"/>
      <c r="M12" s="7">
        <v>-7547899</v>
      </c>
      <c r="N12" s="7"/>
      <c r="O12" s="7">
        <f>SUM(K12:N12)</f>
        <v>246305273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89" t="s">
        <v>148</v>
      </c>
      <c r="D14" s="7"/>
      <c r="E14" s="7"/>
      <c r="F14" s="7"/>
      <c r="G14" s="7"/>
      <c r="H14" s="7"/>
      <c r="I14" s="7">
        <v>136147570</v>
      </c>
      <c r="J14" s="7"/>
      <c r="K14" s="7">
        <f>SUM(I14:J14)</f>
        <v>136147570</v>
      </c>
      <c r="L14" s="7"/>
      <c r="M14" s="7">
        <v>-18992</v>
      </c>
      <c r="N14" s="7"/>
      <c r="O14" s="7">
        <f>SUM(K14:N14)</f>
        <v>136128578</v>
      </c>
    </row>
    <row r="15" spans="1:15" ht="12.75">
      <c r="A15" s="89" t="s">
        <v>149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89" t="s">
        <v>191</v>
      </c>
      <c r="D16" s="7"/>
      <c r="E16" s="7"/>
      <c r="F16" s="7"/>
      <c r="G16" s="7"/>
      <c r="H16" s="7"/>
      <c r="I16" s="7">
        <v>-37095432</v>
      </c>
      <c r="J16" s="7"/>
      <c r="K16" s="7">
        <f>SUM(I16:J16)</f>
        <v>-37095432</v>
      </c>
      <c r="L16" s="7"/>
      <c r="M16" s="7"/>
      <c r="N16" s="7"/>
      <c r="O16" s="7">
        <f>SUM(K16:N16)</f>
        <v>-37095432</v>
      </c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174</v>
      </c>
      <c r="D18" s="37">
        <f>SUM(D12:D17)</f>
        <v>185477159</v>
      </c>
      <c r="E18" s="7"/>
      <c r="F18" s="37">
        <f>SUM(F12:F17)</f>
        <v>6634854</v>
      </c>
      <c r="G18" s="37">
        <f>SUM(G12:G17)</f>
        <v>6268000</v>
      </c>
      <c r="H18" s="7"/>
      <c r="I18" s="37">
        <f>SUM(I12:I17)</f>
        <v>154525297</v>
      </c>
      <c r="J18" s="7"/>
      <c r="K18" s="37">
        <f>SUM(D18:J18)</f>
        <v>352905310</v>
      </c>
      <c r="L18" s="7"/>
      <c r="M18" s="37">
        <f>SUM(M12:M17)</f>
        <v>-7566891</v>
      </c>
      <c r="N18" s="7"/>
      <c r="O18" s="37">
        <f>SUM(K18:N18)</f>
        <v>345338419</v>
      </c>
    </row>
    <row r="20" ht="12.75">
      <c r="O20" s="7"/>
    </row>
    <row r="21" ht="1.5" customHeight="1"/>
    <row r="22" ht="2.25" customHeight="1">
      <c r="A22" s="1"/>
    </row>
    <row r="24" spans="1:15" ht="12.75">
      <c r="A24" s="9" t="s">
        <v>146</v>
      </c>
      <c r="D24" s="7">
        <v>185477159</v>
      </c>
      <c r="E24" s="7"/>
      <c r="F24" s="7">
        <v>6634854</v>
      </c>
      <c r="G24" s="7">
        <v>6268000</v>
      </c>
      <c r="H24" s="7"/>
      <c r="I24" s="18">
        <v>55982403</v>
      </c>
      <c r="J24" s="7"/>
      <c r="K24" s="7">
        <f>SUM(D24:J24)</f>
        <v>254362416</v>
      </c>
      <c r="L24" s="7"/>
      <c r="M24" s="7">
        <v>-4149157</v>
      </c>
      <c r="N24" s="7"/>
      <c r="O24" s="7">
        <f>SUM(K24:N24)</f>
        <v>250213259</v>
      </c>
    </row>
    <row r="25" spans="1:15" ht="12.75">
      <c r="A25" s="13" t="s">
        <v>112</v>
      </c>
      <c r="D25" s="7"/>
      <c r="E25" s="7"/>
      <c r="F25" s="7"/>
      <c r="G25" s="7"/>
      <c r="H25" s="7"/>
      <c r="I25" s="7">
        <v>-509244</v>
      </c>
      <c r="J25" s="7"/>
      <c r="K25" s="7">
        <f>SUM(I25:J25)</f>
        <v>-509244</v>
      </c>
      <c r="L25" s="7"/>
      <c r="M25" s="7">
        <v>-3398742</v>
      </c>
      <c r="N25" s="7"/>
      <c r="O25" s="7">
        <f>SUM(K25:N25)</f>
        <v>-3907986</v>
      </c>
    </row>
    <row r="26" spans="1:15" ht="12.75">
      <c r="A26" s="13" t="s">
        <v>129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89" t="s">
        <v>156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 thickBot="1">
      <c r="A28" s="13"/>
      <c r="D28" s="80"/>
      <c r="E28" s="7"/>
      <c r="F28" s="80"/>
      <c r="G28" s="80"/>
      <c r="H28" s="7"/>
      <c r="I28" s="80"/>
      <c r="J28" s="7"/>
      <c r="K28" s="80"/>
      <c r="L28" s="7"/>
      <c r="M28" s="80"/>
      <c r="N28" s="7"/>
      <c r="O28" s="80"/>
    </row>
    <row r="29" spans="1:15" ht="13.5" thickBot="1">
      <c r="A29" s="6" t="s">
        <v>175</v>
      </c>
      <c r="D29" s="37">
        <f>SUM(D24:D28)</f>
        <v>185477159</v>
      </c>
      <c r="E29" s="7"/>
      <c r="F29" s="37">
        <f>SUM(F24:F28)</f>
        <v>6634854</v>
      </c>
      <c r="G29" s="37">
        <f>SUM(G24:G28)</f>
        <v>6268000</v>
      </c>
      <c r="H29" s="7"/>
      <c r="I29" s="37">
        <f>SUM(I24:I28)</f>
        <v>55473159</v>
      </c>
      <c r="J29" s="7"/>
      <c r="K29" s="37">
        <f>SUM(D29:J29)</f>
        <v>253853172</v>
      </c>
      <c r="L29" s="7"/>
      <c r="M29" s="37">
        <f>SUM(M24:M28)</f>
        <v>-7547899</v>
      </c>
      <c r="N29" s="7"/>
      <c r="O29" s="37">
        <f>SUM(O24:O28)</f>
        <v>246305273</v>
      </c>
    </row>
    <row r="31" ht="12.75">
      <c r="A31" s="13" t="s">
        <v>75</v>
      </c>
    </row>
    <row r="32" ht="12.75">
      <c r="A32" s="89" t="s">
        <v>165</v>
      </c>
    </row>
    <row r="34" ht="12.75">
      <c r="A3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2">
      <selection activeCell="E44" sqref="E44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76</v>
      </c>
    </row>
    <row r="3" ht="12.75">
      <c r="A3" t="s">
        <v>141</v>
      </c>
    </row>
    <row r="5" spans="5:9" ht="12.75">
      <c r="E5" s="57" t="s">
        <v>77</v>
      </c>
      <c r="F5" s="58" t="s">
        <v>78</v>
      </c>
      <c r="G5" s="6"/>
      <c r="H5" s="57" t="s">
        <v>79</v>
      </c>
      <c r="I5" s="58" t="s">
        <v>78</v>
      </c>
    </row>
    <row r="6" spans="5:9" ht="12.75">
      <c r="E6" s="32" t="s">
        <v>80</v>
      </c>
      <c r="F6" s="32" t="s">
        <v>82</v>
      </c>
      <c r="G6" s="6"/>
      <c r="H6" s="32" t="s">
        <v>84</v>
      </c>
      <c r="I6" s="32" t="s">
        <v>82</v>
      </c>
    </row>
    <row r="7" spans="5:9" ht="12.75">
      <c r="E7" s="32" t="s">
        <v>81</v>
      </c>
      <c r="F7" s="32" t="s">
        <v>81</v>
      </c>
      <c r="G7" s="6"/>
      <c r="H7" s="32" t="s">
        <v>81</v>
      </c>
      <c r="I7" s="32" t="s">
        <v>81</v>
      </c>
    </row>
    <row r="8" spans="5:9" ht="12.75">
      <c r="E8" s="32" t="s">
        <v>78</v>
      </c>
      <c r="F8" s="32" t="s">
        <v>83</v>
      </c>
      <c r="G8" s="6"/>
      <c r="H8" s="32" t="s">
        <v>85</v>
      </c>
      <c r="I8" s="32" t="s">
        <v>83</v>
      </c>
    </row>
    <row r="9" spans="5:9" ht="12.75">
      <c r="E9" s="32"/>
      <c r="F9" s="32" t="s">
        <v>78</v>
      </c>
      <c r="G9" s="6"/>
      <c r="H9" s="32"/>
      <c r="I9" s="32" t="s">
        <v>86</v>
      </c>
    </row>
    <row r="10" spans="5:9" ht="1.5" customHeight="1">
      <c r="E10" s="6"/>
      <c r="F10" s="6"/>
      <c r="G10" s="6"/>
      <c r="H10" s="6"/>
      <c r="I10" s="6"/>
    </row>
    <row r="11" spans="5:9" ht="12.75">
      <c r="E11" s="59">
        <v>41639</v>
      </c>
      <c r="F11" s="59">
        <v>41274</v>
      </c>
      <c r="G11" s="32"/>
      <c r="H11" s="60">
        <v>41639</v>
      </c>
      <c r="I11" s="60">
        <v>41274</v>
      </c>
    </row>
    <row r="12" spans="5:9" ht="1.5" customHeight="1">
      <c r="E12" s="6"/>
      <c r="F12" s="6"/>
      <c r="G12" s="6"/>
      <c r="H12" s="6"/>
      <c r="I12" s="6"/>
    </row>
    <row r="13" spans="5:9" ht="12.75">
      <c r="E13" s="32" t="s">
        <v>87</v>
      </c>
      <c r="F13" s="32" t="s">
        <v>87</v>
      </c>
      <c r="G13" s="32"/>
      <c r="H13" s="32" t="s">
        <v>87</v>
      </c>
      <c r="I13" s="32" t="s">
        <v>87</v>
      </c>
    </row>
    <row r="14" ht="0.75" customHeight="1"/>
    <row r="15" spans="1:9" ht="12.75">
      <c r="A15">
        <v>1</v>
      </c>
      <c r="B15" s="41" t="s">
        <v>0</v>
      </c>
      <c r="C15" s="42"/>
      <c r="D15" s="43"/>
      <c r="E15" s="66">
        <v>71382</v>
      </c>
      <c r="F15" s="66">
        <v>65244</v>
      </c>
      <c r="G15" s="66"/>
      <c r="H15" s="66">
        <v>218683</v>
      </c>
      <c r="I15" s="66">
        <v>217325</v>
      </c>
    </row>
    <row r="16" spans="1:9" ht="12.75">
      <c r="A16">
        <v>2</v>
      </c>
      <c r="B16" s="41" t="s">
        <v>88</v>
      </c>
      <c r="C16" s="42"/>
      <c r="D16" s="43"/>
      <c r="E16" s="66">
        <v>140203</v>
      </c>
      <c r="F16" s="66">
        <v>653</v>
      </c>
      <c r="G16" s="66"/>
      <c r="H16" s="66">
        <v>136594</v>
      </c>
      <c r="I16" s="66">
        <v>2662</v>
      </c>
    </row>
    <row r="17" spans="1:9" ht="12.75">
      <c r="A17">
        <v>3</v>
      </c>
      <c r="B17" s="41" t="s">
        <v>89</v>
      </c>
      <c r="C17" s="42"/>
      <c r="D17" s="43"/>
      <c r="E17" s="66">
        <v>140780</v>
      </c>
      <c r="F17" s="66">
        <v>-1618</v>
      </c>
      <c r="G17" s="66"/>
      <c r="H17" s="66">
        <v>136129</v>
      </c>
      <c r="I17" s="66">
        <v>-3908</v>
      </c>
    </row>
    <row r="18" spans="1:9" ht="12.75">
      <c r="A18">
        <v>4</v>
      </c>
      <c r="B18" s="44" t="s">
        <v>90</v>
      </c>
      <c r="C18" s="45"/>
      <c r="D18" s="46"/>
      <c r="E18" s="66"/>
      <c r="F18" s="66"/>
      <c r="G18" s="66"/>
      <c r="H18" s="66"/>
      <c r="I18" s="66"/>
    </row>
    <row r="19" spans="2:9" ht="12.75">
      <c r="B19" s="47" t="s">
        <v>91</v>
      </c>
      <c r="C19" s="38"/>
      <c r="D19" s="48"/>
      <c r="E19" s="66">
        <v>140611</v>
      </c>
      <c r="F19" s="66">
        <v>-963</v>
      </c>
      <c r="G19" s="66"/>
      <c r="H19" s="66">
        <v>136149</v>
      </c>
      <c r="I19" s="66">
        <v>-509</v>
      </c>
    </row>
    <row r="20" spans="5:9" ht="1.5" customHeight="1">
      <c r="E20" s="40"/>
      <c r="F20" s="40"/>
      <c r="G20" s="40"/>
      <c r="H20" s="40"/>
      <c r="I20" s="40"/>
    </row>
    <row r="21" spans="1:9" ht="12.75">
      <c r="A21">
        <v>5</v>
      </c>
      <c r="B21" s="51" t="s">
        <v>92</v>
      </c>
      <c r="C21" s="40"/>
      <c r="D21" s="40"/>
      <c r="E21" s="71">
        <v>75.81</v>
      </c>
      <c r="F21" s="71">
        <v>-0.52</v>
      </c>
      <c r="G21" s="40"/>
      <c r="H21" s="71">
        <v>73.4</v>
      </c>
      <c r="I21" s="71">
        <v>-0.27</v>
      </c>
    </row>
    <row r="22" spans="2:9" ht="1.5" customHeight="1">
      <c r="B22" s="40"/>
      <c r="C22" s="40"/>
      <c r="D22" s="40"/>
      <c r="E22" s="40"/>
      <c r="F22" s="40"/>
      <c r="G22" s="40"/>
      <c r="H22" s="40"/>
      <c r="I22" s="40"/>
    </row>
    <row r="23" spans="1:9" ht="12.75">
      <c r="A23">
        <v>6</v>
      </c>
      <c r="B23" s="51" t="s">
        <v>142</v>
      </c>
      <c r="C23" s="40"/>
      <c r="D23" s="40"/>
      <c r="E23" s="65"/>
      <c r="F23" s="65"/>
      <c r="G23" s="69"/>
      <c r="H23" s="65"/>
      <c r="I23" s="65"/>
    </row>
    <row r="24" spans="2:9" ht="12.75">
      <c r="B24" s="40" t="s">
        <v>143</v>
      </c>
      <c r="C24" s="40"/>
      <c r="D24" s="40"/>
      <c r="E24" s="107">
        <v>20</v>
      </c>
      <c r="F24" s="65" t="s">
        <v>22</v>
      </c>
      <c r="G24" s="40"/>
      <c r="H24" s="107">
        <v>20</v>
      </c>
      <c r="I24" s="65" t="s">
        <v>22</v>
      </c>
    </row>
    <row r="26" spans="5:8" ht="12.75">
      <c r="E26" s="32" t="s">
        <v>93</v>
      </c>
      <c r="H26" s="32" t="s">
        <v>93</v>
      </c>
    </row>
    <row r="27" spans="5:8" ht="12.75">
      <c r="E27" s="32" t="s">
        <v>94</v>
      </c>
      <c r="H27" s="32" t="s">
        <v>96</v>
      </c>
    </row>
    <row r="28" spans="5:8" ht="12.75">
      <c r="E28" s="32" t="s">
        <v>95</v>
      </c>
      <c r="H28" s="32" t="s">
        <v>97</v>
      </c>
    </row>
    <row r="29" spans="5:8" ht="12.75">
      <c r="E29" s="55">
        <v>41639</v>
      </c>
      <c r="H29" s="55">
        <v>41274</v>
      </c>
    </row>
    <row r="30" spans="5:8" ht="12.75">
      <c r="E30" s="56" t="s">
        <v>26</v>
      </c>
      <c r="H30" s="56" t="s">
        <v>26</v>
      </c>
    </row>
    <row r="32" spans="1:8" ht="12.75">
      <c r="A32">
        <v>7</v>
      </c>
      <c r="B32" s="44" t="s">
        <v>98</v>
      </c>
      <c r="C32" s="45"/>
      <c r="D32" s="46"/>
      <c r="E32" s="52"/>
      <c r="F32" s="53"/>
      <c r="G32" s="45"/>
      <c r="H32" s="46"/>
    </row>
    <row r="33" spans="2:8" ht="12.75">
      <c r="B33" s="47" t="s">
        <v>99</v>
      </c>
      <c r="C33" s="38"/>
      <c r="D33" s="48"/>
      <c r="E33" s="72">
        <v>1.9</v>
      </c>
      <c r="F33" s="54"/>
      <c r="G33" s="38"/>
      <c r="H33" s="48">
        <v>1.37</v>
      </c>
    </row>
    <row r="35" ht="12.75">
      <c r="B35" s="13" t="s">
        <v>100</v>
      </c>
    </row>
    <row r="36" ht="12.75">
      <c r="B36" s="61" t="s">
        <v>101</v>
      </c>
    </row>
    <row r="39" ht="12.75">
      <c r="A39" s="6" t="s">
        <v>102</v>
      </c>
    </row>
    <row r="41" spans="5:9" ht="12.75">
      <c r="E41" s="57" t="s">
        <v>77</v>
      </c>
      <c r="F41" s="58" t="s">
        <v>78</v>
      </c>
      <c r="G41" s="6"/>
      <c r="H41" s="57" t="s">
        <v>79</v>
      </c>
      <c r="I41" s="58" t="s">
        <v>78</v>
      </c>
    </row>
    <row r="42" spans="5:9" ht="12.75">
      <c r="E42" s="32" t="s">
        <v>80</v>
      </c>
      <c r="F42" s="32" t="s">
        <v>82</v>
      </c>
      <c r="G42" s="6"/>
      <c r="H42" s="32" t="s">
        <v>84</v>
      </c>
      <c r="I42" s="32" t="s">
        <v>82</v>
      </c>
    </row>
    <row r="43" spans="5:9" ht="12.75">
      <c r="E43" s="32" t="s">
        <v>81</v>
      </c>
      <c r="F43" s="32" t="s">
        <v>81</v>
      </c>
      <c r="G43" s="6"/>
      <c r="H43" s="32" t="s">
        <v>81</v>
      </c>
      <c r="I43" s="32" t="s">
        <v>81</v>
      </c>
    </row>
    <row r="44" spans="5:9" ht="12.75">
      <c r="E44" s="32" t="s">
        <v>78</v>
      </c>
      <c r="F44" s="32" t="s">
        <v>83</v>
      </c>
      <c r="G44" s="6"/>
      <c r="H44" s="32" t="s">
        <v>85</v>
      </c>
      <c r="I44" s="32" t="s">
        <v>83</v>
      </c>
    </row>
    <row r="45" spans="5:9" ht="12.75">
      <c r="E45" s="32"/>
      <c r="F45" s="32" t="s">
        <v>78</v>
      </c>
      <c r="G45" s="6"/>
      <c r="H45" s="32"/>
      <c r="I45" s="32" t="s">
        <v>86</v>
      </c>
    </row>
    <row r="46" spans="5:9" ht="1.5" customHeight="1">
      <c r="E46" s="68"/>
      <c r="F46" s="6"/>
      <c r="G46" s="6"/>
      <c r="H46" s="6"/>
      <c r="I46" s="6"/>
    </row>
    <row r="47" spans="5:9" ht="12.75">
      <c r="E47" s="59">
        <v>41639</v>
      </c>
      <c r="F47" s="59">
        <v>41274</v>
      </c>
      <c r="G47" s="32"/>
      <c r="H47" s="60">
        <v>41639</v>
      </c>
      <c r="I47" s="60">
        <v>41274</v>
      </c>
    </row>
    <row r="48" spans="5:9" ht="1.5" customHeight="1">
      <c r="E48" s="6"/>
      <c r="F48" s="6"/>
      <c r="G48" s="6"/>
      <c r="H48" s="6"/>
      <c r="I48" s="6"/>
    </row>
    <row r="49" spans="5:9" ht="12.75">
      <c r="E49" s="32" t="s">
        <v>87</v>
      </c>
      <c r="F49" s="32" t="s">
        <v>87</v>
      </c>
      <c r="G49" s="32"/>
      <c r="H49" s="32" t="s">
        <v>87</v>
      </c>
      <c r="I49" s="32" t="s">
        <v>87</v>
      </c>
    </row>
    <row r="51" spans="1:9" ht="12.75">
      <c r="A51" s="53">
        <v>1</v>
      </c>
      <c r="B51" s="62" t="s">
        <v>103</v>
      </c>
      <c r="C51" s="45"/>
      <c r="D51" s="46"/>
      <c r="E51" s="87">
        <v>2</v>
      </c>
      <c r="F51" s="87">
        <v>10</v>
      </c>
      <c r="G51" s="85"/>
      <c r="H51" s="88">
        <v>9</v>
      </c>
      <c r="I51" s="87">
        <v>10</v>
      </c>
    </row>
    <row r="52" spans="1:9" ht="1.5" customHeight="1">
      <c r="A52" s="49"/>
      <c r="B52" s="2"/>
      <c r="C52" s="2"/>
      <c r="D52" s="50"/>
      <c r="E52" s="70"/>
      <c r="F52" s="40"/>
      <c r="I52" s="64"/>
    </row>
    <row r="53" spans="1:9" ht="12.75">
      <c r="A53" s="54">
        <v>2</v>
      </c>
      <c r="B53" s="63" t="s">
        <v>104</v>
      </c>
      <c r="C53" s="38"/>
      <c r="D53" s="48"/>
      <c r="E53" s="66">
        <v>-2188</v>
      </c>
      <c r="F53" s="66">
        <v>-2349</v>
      </c>
      <c r="G53" s="67"/>
      <c r="H53" s="27">
        <v>-10308</v>
      </c>
      <c r="I53" s="66">
        <v>-8440</v>
      </c>
    </row>
    <row r="55" ht="12.75">
      <c r="B55" s="13" t="s">
        <v>105</v>
      </c>
    </row>
    <row r="56" ht="12.75">
      <c r="B56" s="89" t="s">
        <v>167</v>
      </c>
    </row>
    <row r="59" ht="12.75">
      <c r="B5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Tricor</cp:lastModifiedBy>
  <cp:lastPrinted>2014-02-24T08:12:08Z</cp:lastPrinted>
  <dcterms:created xsi:type="dcterms:W3CDTF">2003-11-03T03:56:57Z</dcterms:created>
  <dcterms:modified xsi:type="dcterms:W3CDTF">2014-02-27T05:40:21Z</dcterms:modified>
  <cp:category/>
  <cp:version/>
  <cp:contentType/>
  <cp:contentStatus/>
</cp:coreProperties>
</file>