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5010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<sst xmlns="http://schemas.openxmlformats.org/spreadsheetml/2006/main" count="242" uniqueCount="172">
  <si>
    <t>Revenue</t>
  </si>
  <si>
    <t>Gross profit</t>
  </si>
  <si>
    <t>Weighted average number of shares</t>
  </si>
  <si>
    <t>HARN LEN CORPORATION BHD (502606-H)</t>
  </si>
  <si>
    <t>Preceding year</t>
  </si>
  <si>
    <t>INDIVIDUAL QUARTER</t>
  </si>
  <si>
    <t>CUMULATIVE QUARTER</t>
  </si>
  <si>
    <t xml:space="preserve">Current year </t>
  </si>
  <si>
    <t>to date</t>
  </si>
  <si>
    <t>corresponding quarter</t>
  </si>
  <si>
    <t xml:space="preserve">Financial Year End                  :  </t>
  </si>
  <si>
    <t xml:space="preserve">Current quarter </t>
  </si>
  <si>
    <t>Quarter                                    :</t>
  </si>
  <si>
    <t>corresponding period</t>
  </si>
  <si>
    <t xml:space="preserve">Note:The Minority shareholders have a binding obligation to absorb the loss and have the ability to make good or absorb </t>
  </si>
  <si>
    <t>Cost of sales</t>
  </si>
  <si>
    <t>Other income</t>
  </si>
  <si>
    <t>Distribution expenses</t>
  </si>
  <si>
    <t>Administrative expenses</t>
  </si>
  <si>
    <t>Other expenses</t>
  </si>
  <si>
    <t>Finance costs</t>
  </si>
  <si>
    <t>Income tax expense</t>
  </si>
  <si>
    <t>Minority interests</t>
  </si>
  <si>
    <t>Basic earnings/(loss) per share(sen)</t>
  </si>
  <si>
    <t>the losses incurred as provided in the Joint Venture Agreement.</t>
  </si>
  <si>
    <t xml:space="preserve">The condensed consolidated income statement should be read in conjunction with the audited financial statements for </t>
  </si>
  <si>
    <t>-</t>
  </si>
  <si>
    <t>(Audited)</t>
  </si>
  <si>
    <t>Assets</t>
  </si>
  <si>
    <t>Property, plant and equipment</t>
  </si>
  <si>
    <t>RM</t>
  </si>
  <si>
    <t>Biological assets</t>
  </si>
  <si>
    <t>Investment property</t>
  </si>
  <si>
    <t>Goodwill</t>
  </si>
  <si>
    <t>Total non-current assets</t>
  </si>
  <si>
    <t>Inventories</t>
  </si>
  <si>
    <t>Trade and other receivables</t>
  </si>
  <si>
    <t>Cash and cash equivalents</t>
  </si>
  <si>
    <t>Total current assets</t>
  </si>
  <si>
    <t>Total assets</t>
  </si>
  <si>
    <t>Equity</t>
  </si>
  <si>
    <t>Share capital</t>
  </si>
  <si>
    <t>Reserves</t>
  </si>
  <si>
    <t>of the company</t>
  </si>
  <si>
    <t>Total equity</t>
  </si>
  <si>
    <t>Liabilities</t>
  </si>
  <si>
    <t>Hire purchase creditors</t>
  </si>
  <si>
    <t>Deferred tax liabilities</t>
  </si>
  <si>
    <t>Total non-current liabilities</t>
  </si>
  <si>
    <t>Trade and other payables</t>
  </si>
  <si>
    <t>Total current liabilities</t>
  </si>
  <si>
    <t>Total equity and liabilities</t>
  </si>
  <si>
    <t>Net assets per share (sen)</t>
  </si>
  <si>
    <t>The condensed consolidated balance sheet should be read in conjunction with the audited financial statements</t>
  </si>
  <si>
    <t>financial statements.</t>
  </si>
  <si>
    <t>Taxation</t>
  </si>
  <si>
    <t>Cash flow from operating activities</t>
  </si>
  <si>
    <t>Profit/ (loss) before tax</t>
  </si>
  <si>
    <t>Adjustments for;-</t>
  </si>
  <si>
    <t>(Increase)/ Decrease in working capital</t>
  </si>
  <si>
    <t>Income tax paid</t>
  </si>
  <si>
    <t>Purchase of property, plant and equipment</t>
  </si>
  <si>
    <t>Purchase of investment property</t>
  </si>
  <si>
    <t>Purchase of biological assets</t>
  </si>
  <si>
    <t>Financing activities</t>
  </si>
  <si>
    <t>Net cash generated from/(used in) financing activities</t>
  </si>
  <si>
    <t>Net increase/(decrease) in cash and cash equivalents</t>
  </si>
  <si>
    <t>Cash and cash equivalents at end of period</t>
  </si>
  <si>
    <t>Cash and cash equivalents at beginning of period</t>
  </si>
  <si>
    <t>The condensed consolidated cash flow statement should be read in conjunction with the audited</t>
  </si>
  <si>
    <t>notes attached to the interim financial statements.</t>
  </si>
  <si>
    <t>UNAUDITED CONDENSED CONSOLIDATED STATEMENT OF CHANGES IN EQUITY</t>
  </si>
  <si>
    <t xml:space="preserve">Share </t>
  </si>
  <si>
    <t>Capital</t>
  </si>
  <si>
    <t>Share</t>
  </si>
  <si>
    <t>Premium</t>
  </si>
  <si>
    <t>Retained</t>
  </si>
  <si>
    <t>Profit/(loss)</t>
  </si>
  <si>
    <t>Total</t>
  </si>
  <si>
    <t>Minority</t>
  </si>
  <si>
    <t>interests</t>
  </si>
  <si>
    <t>The condensed consolidated statement of changes in equity should be read in conjunction with the audited financial</t>
  </si>
  <si>
    <t>Part A2-SUMMARY OF KEY FINANCIAL INFORMATION</t>
  </si>
  <si>
    <t xml:space="preserve">INDIVIDUAL </t>
  </si>
  <si>
    <t>QUARTER</t>
  </si>
  <si>
    <t>CUMULATIVE</t>
  </si>
  <si>
    <t>CURRENT</t>
  </si>
  <si>
    <t>YEAR</t>
  </si>
  <si>
    <t>PRECEDING</t>
  </si>
  <si>
    <t>CORRESPONDING</t>
  </si>
  <si>
    <t xml:space="preserve">CURRENT </t>
  </si>
  <si>
    <t>TO DATE</t>
  </si>
  <si>
    <t>PERIOD</t>
  </si>
  <si>
    <t>RM 000's</t>
  </si>
  <si>
    <t>Profit/(Loss) before taxation</t>
  </si>
  <si>
    <t>Profit/(Loss) for the period</t>
  </si>
  <si>
    <t>Profit/(Loss) attributable to</t>
  </si>
  <si>
    <t>ordinary equity holders of the parent</t>
  </si>
  <si>
    <t>EPS-Basic (sen)</t>
  </si>
  <si>
    <t>Dividend per share (sen)</t>
  </si>
  <si>
    <t>AS AT END OF</t>
  </si>
  <si>
    <t>CURRENT QUARTER</t>
  </si>
  <si>
    <t>(UNAUDITED)</t>
  </si>
  <si>
    <t>FINANCIAL YEAR END</t>
  </si>
  <si>
    <t>(AUDITED)</t>
  </si>
  <si>
    <t>Net assets per share attributable to</t>
  </si>
  <si>
    <t>ordinary shareholders of the parent</t>
  </si>
  <si>
    <t>Remarks: Note 7-Net assets per share attributable to ordinary shareholders of the parent is</t>
  </si>
  <si>
    <t>calculated based on issued and fully paid-up 185,477,159 ordinary shares.</t>
  </si>
  <si>
    <t>Part A3-ADDITIONAL INFORMATION</t>
  </si>
  <si>
    <t>Gross interest income</t>
  </si>
  <si>
    <t>Gross interest expenses</t>
  </si>
  <si>
    <t>Note: The explanatory notes should be read in conjunction with the audited financial statements for the financial</t>
  </si>
  <si>
    <t xml:space="preserve">   </t>
  </si>
  <si>
    <t>Dividends payable</t>
  </si>
  <si>
    <t>Deferred tax assets</t>
  </si>
  <si>
    <t>As at 1 January 2009</t>
  </si>
  <si>
    <t>31 December 2010</t>
  </si>
  <si>
    <t>UNAUDITED CONDENSED CONSOLIDATED STATEMENT OF COMPREHENSIVE INCOME FOR THE PERIOD</t>
  </si>
  <si>
    <t>Results from operating activities</t>
  </si>
  <si>
    <t>Owners of the Company</t>
  </si>
  <si>
    <t xml:space="preserve">Total comprehensive income </t>
  </si>
  <si>
    <t>Total comprehensive income</t>
  </si>
  <si>
    <t>Profit before tax</t>
  </si>
  <si>
    <t>the year ended 31 December 2009 and the accompanying explanatory notes attached to the interim financial statements.</t>
  </si>
  <si>
    <t>Prepayments and other assets</t>
  </si>
  <si>
    <t>Share premium</t>
  </si>
  <si>
    <t>Total equity attributable to owners</t>
  </si>
  <si>
    <t>Employees benefits</t>
  </si>
  <si>
    <t>Total liabilities</t>
  </si>
  <si>
    <t>UNAUDITED CONDENSED CONSOLIDATED STATEMENT OF CASH FLOW</t>
  </si>
  <si>
    <t>Operating profit before changes in working capital</t>
  </si>
  <si>
    <t>Change in inventories</t>
  </si>
  <si>
    <t>Change in trade debtors and other receivables</t>
  </si>
  <si>
    <t>Change in trade creditors and other payables</t>
  </si>
  <si>
    <t>Cash(used in)/ generated from operations</t>
  </si>
  <si>
    <t>Net cash(used in)/ generated from operating activities</t>
  </si>
  <si>
    <t>Cash flows from investing activities</t>
  </si>
  <si>
    <t>Net cash (used in)/ generated from investing activities</t>
  </si>
  <si>
    <t>Cash and cash equivalents included in the condensed consolidated satement of cash flows comprise:</t>
  </si>
  <si>
    <t>Cash and bank balances</t>
  </si>
  <si>
    <t>Bank overdraft</t>
  </si>
  <si>
    <t>Dividend paid to owners of Company</t>
  </si>
  <si>
    <t>Payment of finance lease liabilities</t>
  </si>
  <si>
    <t>Repayment of loans and borrowings</t>
  </si>
  <si>
    <t>financial statements for the year ended 31 December 2009 and the accompanying explanatory</t>
  </si>
  <si>
    <t>As at 1 January 2010</t>
  </si>
  <si>
    <t>statements for the year ended 31 December 2009 and the accompanying notes attached to the interim financial statements.</t>
  </si>
  <si>
    <t>for the period</t>
  </si>
  <si>
    <t>Long term borrowings</t>
  </si>
  <si>
    <t>Short term borrowings</t>
  </si>
  <si>
    <t>Finance expenses paid</t>
  </si>
  <si>
    <t>year ended 31 December 2009 and the accompanying notes to the interim financial statements.</t>
  </si>
  <si>
    <t>Profit/total comprehensive income</t>
  </si>
  <si>
    <t xml:space="preserve">Earnings/(loss) per share attributable </t>
  </si>
  <si>
    <t>to owners of the Company</t>
  </si>
  <si>
    <t>for the year ended 31 December 2009 and the accompanying explanatory notes attached to the interim</t>
  </si>
  <si>
    <t>/(loss) for the period</t>
  </si>
  <si>
    <t>Profit/(loss) attributable to ;</t>
  </si>
  <si>
    <t xml:space="preserve">Profit/total comprehensive income </t>
  </si>
  <si>
    <t>(Unaudited)</t>
  </si>
  <si>
    <t>Depreciation</t>
  </si>
  <si>
    <t>Second Quarter</t>
  </si>
  <si>
    <t>ENDED 30 JUNE 2010</t>
  </si>
  <si>
    <t>UNAUDITED CONDENSED CONSOLIDATED STATEMENT OF FINANCIAL POSITION AS AT 30TH JUNE 2010</t>
  </si>
  <si>
    <t>INTERIM REPORT FOR THE PERIOD ENDED 30TH JUNE 2010</t>
  </si>
  <si>
    <t>As at 30 June 2010</t>
  </si>
  <si>
    <t>As at 30 June 2009</t>
  </si>
  <si>
    <t>As at 30/6/2010</t>
  </si>
  <si>
    <t>As at 31/12/2009</t>
  </si>
  <si>
    <t>Acquisition of subsidiary company net of cash</t>
  </si>
  <si>
    <t>Drawdown of term loan</t>
  </si>
</sst>
</file>

<file path=xl/styles.xml><?xml version="1.0" encoding="utf-8"?>
<styleSheet xmlns="http://schemas.openxmlformats.org/spreadsheetml/2006/main">
  <numFmts count="3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0.0"/>
    <numFmt numFmtId="173" formatCode="0.000"/>
    <numFmt numFmtId="174" formatCode="#,##0.0_);\(#,##0.0\)"/>
    <numFmt numFmtId="175" formatCode="#,##0.000_);\(#,##0.000\)"/>
    <numFmt numFmtId="176" formatCode="#,##0.0000_);\(#,##0.0000\)"/>
    <numFmt numFmtId="177" formatCode="0.0000000000"/>
    <numFmt numFmtId="178" formatCode="0.00000000000"/>
    <numFmt numFmtId="179" formatCode="0.00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</numFmts>
  <fonts count="40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3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3" fontId="0" fillId="0" borderId="0" xfId="0" applyNumberFormat="1" applyAlignment="1" quotePrefix="1">
      <alignment horizontal="right"/>
    </xf>
    <xf numFmtId="37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Alignment="1" quotePrefix="1">
      <alignment horizontal="right"/>
    </xf>
    <xf numFmtId="37" fontId="0" fillId="0" borderId="0" xfId="42" applyNumberFormat="1" applyFont="1" applyAlignment="1">
      <alignment horizontal="right"/>
    </xf>
    <xf numFmtId="37" fontId="0" fillId="0" borderId="10" xfId="42" applyNumberFormat="1" applyFont="1" applyBorder="1" applyAlignment="1">
      <alignment/>
    </xf>
    <xf numFmtId="37" fontId="0" fillId="0" borderId="0" xfId="42" applyNumberFormat="1" applyFont="1" applyBorder="1" applyAlignment="1">
      <alignment horizontal="right"/>
    </xf>
    <xf numFmtId="37" fontId="0" fillId="0" borderId="10" xfId="42" applyNumberFormat="1" applyFont="1" applyBorder="1" applyAlignment="1">
      <alignment horizontal="right"/>
    </xf>
    <xf numFmtId="37" fontId="0" fillId="0" borderId="0" xfId="0" applyNumberFormat="1" applyAlignment="1" quotePrefix="1">
      <alignment horizontal="right"/>
    </xf>
    <xf numFmtId="37" fontId="0" fillId="0" borderId="0" xfId="0" applyNumberFormat="1" applyAlignment="1">
      <alignment horizontal="right"/>
    </xf>
    <xf numFmtId="37" fontId="0" fillId="0" borderId="0" xfId="42" applyNumberFormat="1" applyFont="1" applyAlignment="1" quotePrefix="1">
      <alignment horizontal="right"/>
    </xf>
    <xf numFmtId="0" fontId="2" fillId="0" borderId="0" xfId="0" applyFont="1" applyBorder="1" applyAlignment="1">
      <alignment/>
    </xf>
    <xf numFmtId="37" fontId="0" fillId="0" borderId="11" xfId="0" applyNumberFormat="1" applyBorder="1" applyAlignment="1">
      <alignment/>
    </xf>
    <xf numFmtId="37" fontId="0" fillId="0" borderId="0" xfId="0" applyNumberFormat="1" applyBorder="1" applyAlignment="1">
      <alignment horizontal="right"/>
    </xf>
    <xf numFmtId="173" fontId="0" fillId="0" borderId="0" xfId="0" applyNumberFormat="1" applyAlignment="1">
      <alignment/>
    </xf>
    <xf numFmtId="39" fontId="0" fillId="0" borderId="0" xfId="0" applyNumberFormat="1" applyAlignment="1">
      <alignment/>
    </xf>
    <xf numFmtId="15" fontId="0" fillId="0" borderId="0" xfId="0" applyNumberFormat="1" applyFont="1" applyAlignment="1" quotePrefix="1">
      <alignment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/>
    </xf>
    <xf numFmtId="37" fontId="0" fillId="0" borderId="12" xfId="0" applyNumberFormat="1" applyBorder="1" applyAlignment="1">
      <alignment/>
    </xf>
    <xf numFmtId="0" fontId="0" fillId="0" borderId="10" xfId="0" applyBorder="1" applyAlignment="1">
      <alignment/>
    </xf>
    <xf numFmtId="37" fontId="1" fillId="0" borderId="10" xfId="0" applyNumberFormat="1" applyFont="1" applyBorder="1" applyAlignment="1">
      <alignment/>
    </xf>
    <xf numFmtId="37" fontId="0" fillId="0" borderId="0" xfId="0" applyNumberFormat="1" applyFont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Font="1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4" fontId="3" fillId="0" borderId="0" xfId="0" applyNumberFormat="1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 quotePrefix="1">
      <alignment horizontal="center"/>
    </xf>
    <xf numFmtId="37" fontId="0" fillId="0" borderId="13" xfId="0" applyNumberFormat="1" applyBorder="1" applyAlignment="1">
      <alignment/>
    </xf>
    <xf numFmtId="37" fontId="0" fillId="0" borderId="14" xfId="0" applyNumberFormat="1" applyBorder="1" applyAlignment="1">
      <alignment/>
    </xf>
    <xf numFmtId="14" fontId="2" fillId="0" borderId="0" xfId="0" applyNumberFormat="1" applyFont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39" fontId="0" fillId="0" borderId="13" xfId="0" applyNumberFormat="1" applyBorder="1" applyAlignment="1">
      <alignment/>
    </xf>
    <xf numFmtId="37" fontId="0" fillId="0" borderId="0" xfId="42" applyNumberFormat="1" applyFont="1" applyAlignment="1" quotePrefix="1">
      <alignment horizontal="center"/>
    </xf>
    <xf numFmtId="37" fontId="0" fillId="0" borderId="0" xfId="0" applyNumberFormat="1" applyAlignment="1" quotePrefix="1">
      <alignment horizontal="center"/>
    </xf>
    <xf numFmtId="2" fontId="0" fillId="0" borderId="25" xfId="0" applyNumberFormat="1" applyBorder="1" applyAlignment="1">
      <alignment/>
    </xf>
    <xf numFmtId="0" fontId="0" fillId="0" borderId="0" xfId="0" applyFont="1" applyBorder="1" applyAlignment="1">
      <alignment/>
    </xf>
    <xf numFmtId="39" fontId="0" fillId="0" borderId="0" xfId="0" applyNumberFormat="1" applyBorder="1" applyAlignment="1">
      <alignment/>
    </xf>
    <xf numFmtId="37" fontId="0" fillId="0" borderId="0" xfId="0" applyNumberFormat="1" applyBorder="1" applyAlignment="1">
      <alignment horizontal="center"/>
    </xf>
    <xf numFmtId="17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/>
    </xf>
    <xf numFmtId="37" fontId="0" fillId="0" borderId="0" xfId="42" applyNumberFormat="1" applyFont="1" applyBorder="1" applyAlignment="1">
      <alignment horizontal="right"/>
    </xf>
    <xf numFmtId="37" fontId="0" fillId="0" borderId="0" xfId="42" applyNumberFormat="1" applyFont="1" applyBorder="1" applyAlignment="1" quotePrefix="1">
      <alignment horizontal="right"/>
    </xf>
    <xf numFmtId="37" fontId="0" fillId="0" borderId="26" xfId="0" applyNumberFormat="1" applyBorder="1" applyAlignment="1">
      <alignment/>
    </xf>
    <xf numFmtId="37" fontId="0" fillId="0" borderId="0" xfId="0" applyNumberFormat="1" applyBorder="1" applyAlignment="1" quotePrefix="1">
      <alignment horizontal="right"/>
    </xf>
    <xf numFmtId="37" fontId="0" fillId="0" borderId="17" xfId="0" applyNumberForma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 quotePrefix="1">
      <alignment horizontal="right"/>
    </xf>
    <xf numFmtId="37" fontId="0" fillId="0" borderId="0" xfId="0" applyNumberFormat="1" applyFont="1" applyBorder="1" applyAlignment="1">
      <alignment horizontal="right"/>
    </xf>
    <xf numFmtId="39" fontId="0" fillId="0" borderId="0" xfId="0" applyNumberFormat="1" applyBorder="1" applyAlignment="1">
      <alignment horizontal="right"/>
    </xf>
    <xf numFmtId="171" fontId="0" fillId="0" borderId="0" xfId="0" applyNumberFormat="1" applyBorder="1" applyAlignment="1">
      <alignment/>
    </xf>
    <xf numFmtId="37" fontId="2" fillId="0" borderId="12" xfId="0" applyNumberFormat="1" applyFont="1" applyBorder="1" applyAlignment="1">
      <alignment/>
    </xf>
    <xf numFmtId="0" fontId="0" fillId="0" borderId="14" xfId="0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37" fontId="0" fillId="0" borderId="10" xfId="0" applyNumberFormat="1" applyBorder="1" applyAlignment="1" quotePrefix="1">
      <alignment horizontal="right"/>
    </xf>
    <xf numFmtId="37" fontId="0" fillId="0" borderId="10" xfId="0" applyNumberFormat="1" applyBorder="1" applyAlignment="1">
      <alignment horizontal="right"/>
    </xf>
    <xf numFmtId="37" fontId="0" fillId="0" borderId="0" xfId="42" applyNumberFormat="1" applyFont="1" applyBorder="1" applyAlignment="1" quotePrefix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21">
      <selection activeCell="C54" sqref="C54"/>
    </sheetView>
  </sheetViews>
  <sheetFormatPr defaultColWidth="9.140625" defaultRowHeight="12.75"/>
  <cols>
    <col min="1" max="1" width="31.57421875" style="0" customWidth="1"/>
    <col min="2" max="2" width="3.7109375" style="0" customWidth="1"/>
    <col min="3" max="3" width="15.140625" style="0" customWidth="1"/>
    <col min="4" max="4" width="0.71875" style="0" customWidth="1"/>
    <col min="5" max="5" width="16.57421875" style="0" customWidth="1"/>
    <col min="6" max="6" width="0.42578125" style="0" customWidth="1"/>
    <col min="7" max="7" width="15.7109375" style="0" customWidth="1"/>
    <col min="8" max="8" width="0.71875" style="0" customWidth="1"/>
    <col min="9" max="9" width="16.7109375" style="0" customWidth="1"/>
    <col min="10" max="10" width="14.28125" style="0" customWidth="1"/>
    <col min="11" max="11" width="18.00390625" style="0" customWidth="1"/>
  </cols>
  <sheetData>
    <row r="1" ht="12.75">
      <c r="A1" s="6" t="s">
        <v>3</v>
      </c>
    </row>
    <row r="4" spans="1:3" ht="12.75">
      <c r="A4" t="s">
        <v>10</v>
      </c>
      <c r="C4" s="33" t="s">
        <v>117</v>
      </c>
    </row>
    <row r="5" spans="1:3" ht="12.75">
      <c r="A5" t="s">
        <v>12</v>
      </c>
      <c r="C5" s="13" t="s">
        <v>162</v>
      </c>
    </row>
    <row r="7" ht="2.25" customHeight="1"/>
    <row r="8" spans="1:10" ht="12.75">
      <c r="A8" s="6" t="s">
        <v>118</v>
      </c>
      <c r="B8" s="9"/>
      <c r="C8" s="9"/>
      <c r="D8" s="9"/>
      <c r="E8" s="9"/>
      <c r="F8" s="9"/>
      <c r="G8" s="9"/>
      <c r="H8" s="1"/>
      <c r="I8" s="1"/>
      <c r="J8" s="1"/>
    </row>
    <row r="9" spans="1:7" ht="12.75">
      <c r="A9" s="6" t="s">
        <v>163</v>
      </c>
      <c r="B9" s="6"/>
      <c r="C9" s="6"/>
      <c r="D9" s="6"/>
      <c r="E9" s="6"/>
      <c r="F9" s="6"/>
      <c r="G9" s="6"/>
    </row>
    <row r="11" spans="3:9" ht="12.75">
      <c r="C11" s="103" t="s">
        <v>5</v>
      </c>
      <c r="D11" s="103"/>
      <c r="E11" s="103"/>
      <c r="G11" s="103" t="s">
        <v>6</v>
      </c>
      <c r="H11" s="103"/>
      <c r="I11" s="103"/>
    </row>
    <row r="12" spans="3:9" ht="12.75">
      <c r="C12" s="5" t="s">
        <v>11</v>
      </c>
      <c r="D12" s="3"/>
      <c r="E12" s="5" t="s">
        <v>4</v>
      </c>
      <c r="G12" s="5" t="s">
        <v>7</v>
      </c>
      <c r="H12" s="3"/>
      <c r="I12" s="5" t="s">
        <v>4</v>
      </c>
    </row>
    <row r="13" spans="3:9" ht="12.75">
      <c r="C13" s="3"/>
      <c r="D13" s="3"/>
      <c r="E13" s="10" t="s">
        <v>9</v>
      </c>
      <c r="G13" s="3" t="s">
        <v>8</v>
      </c>
      <c r="H13" s="3"/>
      <c r="I13" s="10" t="s">
        <v>13</v>
      </c>
    </row>
    <row r="14" spans="1:9" ht="12.75">
      <c r="A14" s="81"/>
      <c r="C14" s="34">
        <v>40359</v>
      </c>
      <c r="E14" s="34">
        <v>39994</v>
      </c>
      <c r="F14" s="3"/>
      <c r="G14" s="34">
        <v>40359</v>
      </c>
      <c r="I14" s="35">
        <v>39994</v>
      </c>
    </row>
    <row r="16" spans="1:9" ht="12.75">
      <c r="A16" s="6" t="s">
        <v>0</v>
      </c>
      <c r="B16" s="13" t="s">
        <v>30</v>
      </c>
      <c r="C16" s="15">
        <v>27161467</v>
      </c>
      <c r="D16" s="16"/>
      <c r="E16" s="15">
        <v>25430263</v>
      </c>
      <c r="F16" s="17"/>
      <c r="G16" s="15">
        <v>54934516</v>
      </c>
      <c r="H16" s="17"/>
      <c r="I16" s="15">
        <v>46205625</v>
      </c>
    </row>
    <row r="17" spans="3:9" ht="12.75">
      <c r="C17" s="18"/>
      <c r="D17" s="7"/>
      <c r="E17" s="18"/>
      <c r="F17" s="19"/>
      <c r="G17" s="18"/>
      <c r="H17" s="19"/>
      <c r="I17" s="18"/>
    </row>
    <row r="18" spans="1:9" ht="12.75">
      <c r="A18" s="13" t="s">
        <v>15</v>
      </c>
      <c r="C18" s="20">
        <v>-20463640</v>
      </c>
      <c r="D18" s="7"/>
      <c r="E18" s="20">
        <v>-18050455</v>
      </c>
      <c r="F18" s="18"/>
      <c r="G18" s="20">
        <v>-40718256</v>
      </c>
      <c r="H18" s="18"/>
      <c r="I18" s="20">
        <v>-36363869</v>
      </c>
    </row>
    <row r="19" spans="3:9" ht="12.75">
      <c r="C19" s="22"/>
      <c r="D19" s="7"/>
      <c r="E19" s="22"/>
      <c r="F19" s="18"/>
      <c r="G19" s="22"/>
      <c r="H19" s="18"/>
      <c r="I19" s="22"/>
    </row>
    <row r="20" spans="1:9" ht="12.75">
      <c r="A20" s="28" t="s">
        <v>1</v>
      </c>
      <c r="B20" s="13"/>
      <c r="C20" s="21">
        <f>SUM(C16:C19)</f>
        <v>6697827</v>
      </c>
      <c r="D20" s="7"/>
      <c r="E20" s="21">
        <f>SUM(E16:E19)</f>
        <v>7379808</v>
      </c>
      <c r="F20" s="18"/>
      <c r="G20" s="21">
        <f>SUM(G16:G19)</f>
        <v>14216260</v>
      </c>
      <c r="H20" s="18"/>
      <c r="I20" s="21">
        <f>SUM(I16:I19)</f>
        <v>9841756</v>
      </c>
    </row>
    <row r="21" spans="3:9" ht="12.75">
      <c r="C21" s="21"/>
      <c r="D21" s="7"/>
      <c r="E21" s="21"/>
      <c r="F21" s="18"/>
      <c r="G21" s="21"/>
      <c r="H21" s="18"/>
      <c r="I21" s="21"/>
    </row>
    <row r="22" spans="1:9" ht="12.75">
      <c r="A22" t="s">
        <v>16</v>
      </c>
      <c r="C22" s="21">
        <v>68891</v>
      </c>
      <c r="D22" s="7"/>
      <c r="E22" s="21">
        <v>198674</v>
      </c>
      <c r="F22" s="18"/>
      <c r="G22" s="21">
        <v>99508</v>
      </c>
      <c r="H22" s="18"/>
      <c r="I22" s="21">
        <v>225100</v>
      </c>
    </row>
    <row r="23" spans="3:9" ht="12.75">
      <c r="C23" s="23"/>
      <c r="D23" s="7"/>
      <c r="E23" s="23"/>
      <c r="F23" s="18"/>
      <c r="G23" s="23"/>
      <c r="H23" s="18"/>
      <c r="I23" s="23"/>
    </row>
    <row r="24" spans="1:9" ht="12.75">
      <c r="A24" t="s">
        <v>17</v>
      </c>
      <c r="C24" s="23">
        <v>-521266</v>
      </c>
      <c r="D24" s="7"/>
      <c r="E24" s="23">
        <v>-591107</v>
      </c>
      <c r="F24" s="18"/>
      <c r="G24" s="23">
        <v>-1091862</v>
      </c>
      <c r="H24" s="18"/>
      <c r="I24" s="23">
        <v>-1187641</v>
      </c>
    </row>
    <row r="25" spans="3:9" ht="10.5" customHeight="1">
      <c r="C25" s="21"/>
      <c r="D25" s="7"/>
      <c r="E25" s="21"/>
      <c r="F25" s="18"/>
      <c r="G25" s="21"/>
      <c r="H25" s="18"/>
      <c r="I25" s="21"/>
    </row>
    <row r="26" spans="1:9" ht="14.25" customHeight="1">
      <c r="A26" t="s">
        <v>18</v>
      </c>
      <c r="C26" s="23">
        <v>-4542219</v>
      </c>
      <c r="D26" s="7"/>
      <c r="E26" s="23">
        <v>-4515223</v>
      </c>
      <c r="F26" s="18"/>
      <c r="G26" s="23">
        <v>-8796170</v>
      </c>
      <c r="H26" s="18"/>
      <c r="I26" s="23">
        <v>-8070264</v>
      </c>
    </row>
    <row r="27" spans="3:9" ht="11.25" customHeight="1">
      <c r="C27" s="23"/>
      <c r="D27" s="14"/>
      <c r="E27" s="23"/>
      <c r="F27" s="19"/>
      <c r="G27" s="23"/>
      <c r="H27" s="19"/>
      <c r="I27" s="23"/>
    </row>
    <row r="28" spans="1:9" ht="12.75" customHeight="1">
      <c r="A28" s="13" t="s">
        <v>19</v>
      </c>
      <c r="C28" s="23">
        <v>-52549</v>
      </c>
      <c r="D28" s="14"/>
      <c r="E28" s="23">
        <v>-52549</v>
      </c>
      <c r="F28" s="19"/>
      <c r="G28" s="23">
        <v>-105098</v>
      </c>
      <c r="H28" s="19"/>
      <c r="I28" s="23">
        <v>-105098</v>
      </c>
    </row>
    <row r="29" spans="3:9" ht="12.75" customHeight="1">
      <c r="C29" s="24"/>
      <c r="D29" s="7"/>
      <c r="E29" s="24"/>
      <c r="F29" s="18"/>
      <c r="G29" s="24"/>
      <c r="H29" s="18"/>
      <c r="I29" s="24"/>
    </row>
    <row r="30" spans="1:9" ht="11.25" customHeight="1">
      <c r="A30" s="6" t="s">
        <v>119</v>
      </c>
      <c r="B30" s="13"/>
      <c r="C30" s="20">
        <f>SUM(C20:C29)</f>
        <v>1650684</v>
      </c>
      <c r="D30" s="7"/>
      <c r="E30" s="20">
        <f>SUM(E20:E29)</f>
        <v>2419603</v>
      </c>
      <c r="F30" s="18"/>
      <c r="G30" s="20">
        <f>SUM(G20:G29)</f>
        <v>4322638</v>
      </c>
      <c r="H30" s="18"/>
      <c r="I30" s="20">
        <f>SUM(I20:I29)</f>
        <v>703853</v>
      </c>
    </row>
    <row r="31" spans="3:9" ht="11.25" customHeight="1">
      <c r="C31" s="19"/>
      <c r="D31" s="14"/>
      <c r="E31" s="19"/>
      <c r="F31" s="19"/>
      <c r="G31" s="19"/>
      <c r="H31" s="18"/>
      <c r="I31" s="19"/>
    </row>
    <row r="32" spans="1:9" ht="11.25" customHeight="1">
      <c r="A32" s="13" t="s">
        <v>20</v>
      </c>
      <c r="C32" s="25">
        <v>-1787775</v>
      </c>
      <c r="D32" s="26"/>
      <c r="E32" s="25">
        <v>-1431450</v>
      </c>
      <c r="F32" s="26"/>
      <c r="G32" s="25">
        <v>-3229757</v>
      </c>
      <c r="H32" s="21"/>
      <c r="I32" s="25">
        <v>-2872920</v>
      </c>
    </row>
    <row r="33" spans="3:9" ht="3" customHeight="1">
      <c r="C33" s="26"/>
      <c r="D33" s="26"/>
      <c r="E33" s="26"/>
      <c r="F33" s="26"/>
      <c r="G33" s="26"/>
      <c r="H33" s="26"/>
      <c r="I33" s="26"/>
    </row>
    <row r="34" spans="1:9" ht="3.75" customHeight="1">
      <c r="A34" s="13"/>
      <c r="C34" s="27"/>
      <c r="D34" s="26"/>
      <c r="E34" s="78"/>
      <c r="F34" s="26"/>
      <c r="G34" s="27"/>
      <c r="H34" s="26"/>
      <c r="I34" s="78"/>
    </row>
    <row r="35" spans="3:9" ht="0.75" customHeight="1">
      <c r="C35" s="102"/>
      <c r="D35" s="30"/>
      <c r="E35" s="23"/>
      <c r="F35" s="30"/>
      <c r="G35" s="102"/>
      <c r="H35" s="30"/>
      <c r="I35" s="23"/>
    </row>
    <row r="36" spans="1:9" ht="2.25" customHeight="1">
      <c r="A36" s="13"/>
      <c r="C36" s="23"/>
      <c r="D36" s="30"/>
      <c r="E36" s="102"/>
      <c r="F36" s="30"/>
      <c r="G36" s="23"/>
      <c r="H36" s="30"/>
      <c r="I36" s="102"/>
    </row>
    <row r="37" spans="3:9" ht="4.5" customHeight="1">
      <c r="C37" s="22"/>
      <c r="D37" s="7"/>
      <c r="E37" s="24"/>
      <c r="F37" s="7"/>
      <c r="G37" s="22"/>
      <c r="H37" s="7"/>
      <c r="I37" s="24"/>
    </row>
    <row r="38" spans="1:9" ht="14.25" customHeight="1">
      <c r="A38" s="13" t="s">
        <v>123</v>
      </c>
      <c r="B38" s="13"/>
      <c r="C38" s="20">
        <f>SUM(C30:C37)</f>
        <v>-137091</v>
      </c>
      <c r="D38" s="7"/>
      <c r="E38" s="20">
        <f>SUM(E30:E37)</f>
        <v>988153</v>
      </c>
      <c r="F38" s="7"/>
      <c r="G38" s="20">
        <f>SUM(G30:G37)</f>
        <v>1092881</v>
      </c>
      <c r="H38" s="7"/>
      <c r="I38" s="20">
        <f>SUM(I30:I37)</f>
        <v>-2169067</v>
      </c>
    </row>
    <row r="39" spans="3:9" ht="12.75">
      <c r="C39" s="19"/>
      <c r="D39" s="14"/>
      <c r="E39" s="23"/>
      <c r="F39" s="14"/>
      <c r="G39" s="19"/>
      <c r="H39" s="14"/>
      <c r="I39" s="23"/>
    </row>
    <row r="40" spans="1:9" ht="12.75">
      <c r="A40" s="13" t="s">
        <v>21</v>
      </c>
      <c r="C40" s="87">
        <v>-1135239</v>
      </c>
      <c r="D40" s="14"/>
      <c r="E40" s="88">
        <v>-474602</v>
      </c>
      <c r="F40" s="14"/>
      <c r="G40" s="87">
        <v>-2575095</v>
      </c>
      <c r="H40" s="14"/>
      <c r="I40" s="88">
        <v>-1171165</v>
      </c>
    </row>
    <row r="41" spans="3:9" ht="12.75" customHeight="1">
      <c r="C41" s="12"/>
      <c r="D41" s="14"/>
      <c r="E41" s="101"/>
      <c r="F41" s="14"/>
      <c r="G41" s="12"/>
      <c r="H41" s="14"/>
      <c r="I41" s="101"/>
    </row>
    <row r="42" spans="1:9" ht="12.75">
      <c r="A42" s="6" t="s">
        <v>153</v>
      </c>
      <c r="B42" s="13"/>
      <c r="C42" s="14">
        <f>SUM(C38:C41)</f>
        <v>-1272330</v>
      </c>
      <c r="D42" s="14"/>
      <c r="E42" s="90">
        <f>SUM(E38:E41)</f>
        <v>513551</v>
      </c>
      <c r="F42" s="14"/>
      <c r="G42" s="14">
        <f>SUM(G38:G41)</f>
        <v>-1482214</v>
      </c>
      <c r="H42" s="14"/>
      <c r="I42" s="90">
        <f>SUM(I38:I41)</f>
        <v>-3340232</v>
      </c>
    </row>
    <row r="43" spans="1:9" ht="12.75">
      <c r="A43" s="6" t="s">
        <v>157</v>
      </c>
      <c r="C43" s="14"/>
      <c r="D43" s="14"/>
      <c r="E43" s="30"/>
      <c r="F43" s="14"/>
      <c r="G43" s="14"/>
      <c r="H43" s="14"/>
      <c r="I43" s="30"/>
    </row>
    <row r="44" spans="1:9" ht="12.75">
      <c r="A44" s="13"/>
      <c r="C44" s="14"/>
      <c r="D44" s="14"/>
      <c r="E44" s="30"/>
      <c r="F44" s="14"/>
      <c r="G44" s="14"/>
      <c r="H44" s="14"/>
      <c r="I44" s="30"/>
    </row>
    <row r="45" spans="1:10" ht="12.75" customHeight="1">
      <c r="A45" s="6" t="s">
        <v>158</v>
      </c>
      <c r="C45" s="14"/>
      <c r="D45" s="14"/>
      <c r="E45" s="30"/>
      <c r="F45" s="14"/>
      <c r="G45" s="14"/>
      <c r="H45" s="14"/>
      <c r="I45" s="30"/>
      <c r="J45" s="8"/>
    </row>
    <row r="46" spans="1:9" ht="12.75">
      <c r="A46" s="13" t="s">
        <v>120</v>
      </c>
      <c r="C46" s="14">
        <f>C49-C47</f>
        <v>-454512</v>
      </c>
      <c r="D46" s="14"/>
      <c r="E46" s="14">
        <f>E49-E47</f>
        <v>958968</v>
      </c>
      <c r="F46" s="14"/>
      <c r="G46" s="14">
        <f>G49-G47</f>
        <v>-140003</v>
      </c>
      <c r="H46" s="14"/>
      <c r="I46" s="7">
        <v>-2426922</v>
      </c>
    </row>
    <row r="47" spans="1:9" ht="12.75" customHeight="1">
      <c r="A47" s="13" t="s">
        <v>22</v>
      </c>
      <c r="C47" s="14">
        <v>-817818</v>
      </c>
      <c r="D47" s="14"/>
      <c r="E47" s="14">
        <v>-445417</v>
      </c>
      <c r="F47" s="14"/>
      <c r="G47" s="14">
        <v>-1342211</v>
      </c>
      <c r="H47" s="2"/>
      <c r="I47" s="7">
        <v>-913310</v>
      </c>
    </row>
    <row r="48" spans="1:9" ht="12.75">
      <c r="A48" s="6"/>
      <c r="C48" s="12"/>
      <c r="D48" s="14"/>
      <c r="E48" s="12"/>
      <c r="F48" s="14"/>
      <c r="G48" s="12"/>
      <c r="H48" s="2"/>
      <c r="I48" s="42"/>
    </row>
    <row r="49" spans="1:9" ht="14.25" customHeight="1">
      <c r="A49" s="13" t="s">
        <v>159</v>
      </c>
      <c r="B49" s="13"/>
      <c r="C49" s="14">
        <v>-1272330</v>
      </c>
      <c r="D49" s="14"/>
      <c r="E49" s="14">
        <v>513551</v>
      </c>
      <c r="F49" s="14"/>
      <c r="G49" s="14">
        <v>-1482214</v>
      </c>
      <c r="H49" s="2"/>
      <c r="I49" s="96">
        <f>SUM(I46:I48)</f>
        <v>-3340232</v>
      </c>
    </row>
    <row r="50" spans="1:9" ht="12.75">
      <c r="A50" s="13" t="s">
        <v>157</v>
      </c>
      <c r="C50" s="14"/>
      <c r="D50" s="14"/>
      <c r="E50" s="14"/>
      <c r="F50" s="14"/>
      <c r="G50" s="14"/>
      <c r="H50" s="2"/>
      <c r="I50" s="82"/>
    </row>
    <row r="51" spans="1:9" ht="11.25" customHeight="1">
      <c r="A51" s="13"/>
      <c r="C51" s="14"/>
      <c r="D51" s="14"/>
      <c r="E51" s="83"/>
      <c r="F51" s="14"/>
      <c r="G51" s="14"/>
      <c r="H51" s="2"/>
      <c r="I51" s="5"/>
    </row>
    <row r="52" spans="1:9" ht="12.75">
      <c r="A52" s="6" t="s">
        <v>154</v>
      </c>
      <c r="C52" s="30"/>
      <c r="D52" s="30"/>
      <c r="E52" s="30"/>
      <c r="F52" s="30"/>
      <c r="G52" s="30"/>
      <c r="H52" s="85"/>
      <c r="I52" s="85"/>
    </row>
    <row r="53" spans="1:9" ht="12.75">
      <c r="A53" s="6" t="s">
        <v>155</v>
      </c>
      <c r="C53" s="14"/>
      <c r="D53" s="14"/>
      <c r="E53" s="14"/>
      <c r="F53" s="14"/>
      <c r="G53" s="14"/>
      <c r="H53" s="2"/>
      <c r="I53" s="2"/>
    </row>
    <row r="54" spans="1:9" ht="12.75">
      <c r="A54" t="s">
        <v>23</v>
      </c>
      <c r="C54" s="95">
        <f>C46*100/C59</f>
        <v>-0.24505011962146778</v>
      </c>
      <c r="D54" s="14"/>
      <c r="E54" s="95">
        <f>E46*100/E59</f>
        <v>0.5170275440761953</v>
      </c>
      <c r="F54" s="14"/>
      <c r="G54" s="95">
        <f>G46*100/G59</f>
        <v>-0.07548260969427507</v>
      </c>
      <c r="H54" s="2"/>
      <c r="I54" s="95">
        <f>I46*100/I59</f>
        <v>-1.3084748618561706</v>
      </c>
    </row>
    <row r="55" spans="1:9" ht="12.75">
      <c r="A55" s="13"/>
      <c r="C55" s="2"/>
      <c r="D55" s="2"/>
      <c r="E55" s="2"/>
      <c r="F55" s="2"/>
      <c r="G55" s="2"/>
      <c r="H55" s="2"/>
      <c r="I55" s="2"/>
    </row>
    <row r="56" spans="3:9" ht="12.75">
      <c r="C56" s="32"/>
      <c r="E56" s="32"/>
      <c r="G56" s="32"/>
      <c r="I56" s="32"/>
    </row>
    <row r="58" ht="0.75" customHeight="1"/>
    <row r="59" spans="1:9" ht="12.75">
      <c r="A59" t="s">
        <v>2</v>
      </c>
      <c r="C59" s="4">
        <v>185477159</v>
      </c>
      <c r="E59" s="11">
        <v>185477159</v>
      </c>
      <c r="G59" s="4">
        <v>185477159</v>
      </c>
      <c r="I59" s="11">
        <v>185477159</v>
      </c>
    </row>
    <row r="60" ht="12.75">
      <c r="A60" s="13"/>
    </row>
    <row r="61" ht="12.75">
      <c r="A61" t="s">
        <v>25</v>
      </c>
    </row>
    <row r="62" ht="12.75">
      <c r="A62" s="13" t="s">
        <v>124</v>
      </c>
    </row>
    <row r="63" ht="12.75">
      <c r="A63" t="s">
        <v>14</v>
      </c>
    </row>
    <row r="64" ht="12.75">
      <c r="A64" s="13" t="s">
        <v>24</v>
      </c>
    </row>
    <row r="65" ht="12.75">
      <c r="A65" s="13"/>
    </row>
    <row r="67" spans="1:9" ht="12.75">
      <c r="A67" s="81"/>
      <c r="B67" s="81"/>
      <c r="C67" s="81"/>
      <c r="D67" s="81"/>
      <c r="E67" s="81"/>
      <c r="F67" s="81"/>
      <c r="G67" s="81"/>
      <c r="H67" s="81"/>
      <c r="I67" s="81"/>
    </row>
    <row r="68" spans="1:9" ht="12.75">
      <c r="A68" s="81"/>
      <c r="B68" s="81"/>
      <c r="C68" s="92"/>
      <c r="D68" s="92"/>
      <c r="E68" s="92"/>
      <c r="F68" s="92"/>
      <c r="G68" s="92"/>
      <c r="H68" s="81"/>
      <c r="I68" s="92"/>
    </row>
    <row r="69" spans="1:9" ht="12.75">
      <c r="A69" s="81"/>
      <c r="B69" s="81"/>
      <c r="C69" s="92"/>
      <c r="D69" s="92"/>
      <c r="E69" s="92"/>
      <c r="F69" s="92"/>
      <c r="G69" s="92"/>
      <c r="H69" s="81"/>
      <c r="I69" s="92"/>
    </row>
    <row r="70" spans="1:9" ht="12.75">
      <c r="A70" s="81"/>
      <c r="B70" s="81"/>
      <c r="C70" s="92"/>
      <c r="D70" s="92"/>
      <c r="E70" s="92"/>
      <c r="F70" s="92"/>
      <c r="G70" s="92"/>
      <c r="H70" s="81"/>
      <c r="I70" s="92"/>
    </row>
    <row r="71" spans="1:9" ht="12.75">
      <c r="A71" s="81"/>
      <c r="B71" s="81"/>
      <c r="C71" s="92"/>
      <c r="D71" s="92"/>
      <c r="E71" s="92"/>
      <c r="F71" s="92"/>
      <c r="G71" s="92"/>
      <c r="H71" s="81"/>
      <c r="I71" s="92"/>
    </row>
    <row r="72" spans="1:9" ht="12.75">
      <c r="A72" s="81"/>
      <c r="B72" s="81"/>
      <c r="C72" s="92"/>
      <c r="D72" s="92"/>
      <c r="E72" s="92"/>
      <c r="F72" s="92"/>
      <c r="G72" s="92"/>
      <c r="H72" s="81"/>
      <c r="I72" s="92"/>
    </row>
    <row r="73" spans="1:9" ht="12.75">
      <c r="A73" s="81"/>
      <c r="B73" s="81"/>
      <c r="C73" s="92"/>
      <c r="D73" s="92"/>
      <c r="E73" s="92"/>
      <c r="F73" s="92"/>
      <c r="G73" s="92"/>
      <c r="H73" s="81"/>
      <c r="I73" s="92"/>
    </row>
    <row r="74" spans="1:9" ht="12.75">
      <c r="A74" s="81"/>
      <c r="B74" s="81"/>
      <c r="C74" s="92"/>
      <c r="D74" s="92"/>
      <c r="E74" s="92"/>
      <c r="F74" s="92"/>
      <c r="G74" s="92"/>
      <c r="H74" s="81"/>
      <c r="I74" s="92"/>
    </row>
    <row r="75" spans="1:9" ht="2.25" customHeight="1">
      <c r="A75" s="81"/>
      <c r="B75" s="81"/>
      <c r="C75" s="92"/>
      <c r="D75" s="92"/>
      <c r="E75" s="92"/>
      <c r="F75" s="92"/>
      <c r="G75" s="92"/>
      <c r="H75" s="81"/>
      <c r="I75" s="92"/>
    </row>
    <row r="76" spans="1:9" ht="12.75">
      <c r="A76" s="81"/>
      <c r="B76" s="81"/>
      <c r="C76" s="92"/>
      <c r="D76" s="92"/>
      <c r="E76" s="93"/>
      <c r="F76" s="92"/>
      <c r="G76" s="92"/>
      <c r="H76" s="92"/>
      <c r="I76" s="92"/>
    </row>
    <row r="77" spans="1:9" ht="12.75">
      <c r="A77" s="81"/>
      <c r="B77" s="81"/>
      <c r="C77" s="92"/>
      <c r="D77" s="92"/>
      <c r="E77" s="94"/>
      <c r="F77" s="92"/>
      <c r="G77" s="92"/>
      <c r="H77" s="92"/>
      <c r="I77" s="92"/>
    </row>
    <row r="78" spans="1:9" ht="12.75">
      <c r="A78" s="81"/>
      <c r="B78" s="81"/>
      <c r="C78" s="92"/>
      <c r="D78" s="92"/>
      <c r="E78" s="94"/>
      <c r="F78" s="92"/>
      <c r="G78" s="92"/>
      <c r="H78" s="92"/>
      <c r="I78" s="94"/>
    </row>
    <row r="79" spans="1:9" ht="12.75">
      <c r="A79" s="81"/>
      <c r="B79" s="81"/>
      <c r="C79" s="92"/>
      <c r="D79" s="92"/>
      <c r="E79" s="94"/>
      <c r="F79" s="92"/>
      <c r="G79" s="92"/>
      <c r="H79" s="92"/>
      <c r="I79" s="94"/>
    </row>
    <row r="80" spans="1:9" ht="12.75">
      <c r="A80" s="81"/>
      <c r="B80" s="81"/>
      <c r="C80" s="92"/>
      <c r="D80" s="92"/>
      <c r="E80" s="94"/>
      <c r="F80" s="92"/>
      <c r="G80" s="92"/>
      <c r="H80" s="92"/>
      <c r="I80" s="94"/>
    </row>
    <row r="81" spans="1:9" ht="12.75">
      <c r="A81" s="81"/>
      <c r="B81" s="81"/>
      <c r="C81" s="81"/>
      <c r="D81" s="81"/>
      <c r="E81" s="81"/>
      <c r="F81" s="81"/>
      <c r="G81" s="81"/>
      <c r="H81" s="81"/>
      <c r="I81" s="81"/>
    </row>
    <row r="82" spans="1:9" ht="12.75">
      <c r="A82" s="81"/>
      <c r="B82" s="81"/>
      <c r="C82" s="81"/>
      <c r="D82" s="81"/>
      <c r="E82" s="81"/>
      <c r="F82" s="81"/>
      <c r="G82" s="81"/>
      <c r="H82" s="81"/>
      <c r="I82" s="81"/>
    </row>
    <row r="83" spans="3:9" ht="12.75">
      <c r="C83" s="31"/>
      <c r="E83" s="31"/>
      <c r="G83" s="31"/>
      <c r="I83" s="31"/>
    </row>
    <row r="84" spans="1:9" ht="12.75">
      <c r="A84" s="2"/>
      <c r="B84" s="2"/>
      <c r="C84" s="82"/>
      <c r="D84" s="2"/>
      <c r="E84" s="82"/>
      <c r="F84" s="2"/>
      <c r="G84" s="82"/>
      <c r="H84" s="2"/>
      <c r="I84" s="82"/>
    </row>
    <row r="85" spans="1:9" ht="12.75">
      <c r="A85" s="2"/>
      <c r="B85" s="2"/>
      <c r="C85" s="14"/>
      <c r="D85" s="2"/>
      <c r="E85" s="83"/>
      <c r="F85" s="2"/>
      <c r="G85" s="2"/>
      <c r="H85" s="2"/>
      <c r="I85" s="5"/>
    </row>
    <row r="86" spans="1:9" ht="12.75">
      <c r="A86" s="2"/>
      <c r="B86" s="2"/>
      <c r="C86" s="84"/>
      <c r="D86" s="85"/>
      <c r="E86" s="84"/>
      <c r="F86" s="85"/>
      <c r="G86" s="84"/>
      <c r="H86" s="85"/>
      <c r="I86" s="85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85"/>
      <c r="D88" s="2"/>
      <c r="E88" s="85"/>
      <c r="F88" s="2"/>
      <c r="G88" s="86"/>
      <c r="H88" s="2"/>
      <c r="I88" s="85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3:9" ht="12.75">
      <c r="C90" s="4"/>
      <c r="E90" s="11"/>
      <c r="G90" s="4"/>
      <c r="I90" s="11"/>
    </row>
    <row r="93" ht="12.75">
      <c r="A93" s="13"/>
    </row>
    <row r="96" ht="12.75">
      <c r="A96" s="13"/>
    </row>
  </sheetData>
  <sheetProtection/>
  <mergeCells count="2">
    <mergeCell ref="C11:E11"/>
    <mergeCell ref="G11:I11"/>
  </mergeCells>
  <printOptions/>
  <pageMargins left="0.76" right="0.22" top="0.84" bottom="0.67" header="0.5" footer="0.5"/>
  <pageSetup horizontalDpi="120" verticalDpi="12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38">
      <selection activeCell="I29" sqref="I29"/>
    </sheetView>
  </sheetViews>
  <sheetFormatPr defaultColWidth="9.140625" defaultRowHeight="12.75"/>
  <cols>
    <col min="6" max="6" width="11.8515625" style="0" customWidth="1"/>
    <col min="9" max="9" width="11.8515625" style="0" customWidth="1"/>
  </cols>
  <sheetData>
    <row r="1" ht="12.75">
      <c r="A1" s="6" t="s">
        <v>3</v>
      </c>
    </row>
    <row r="3" ht="12.75">
      <c r="A3" s="1" t="s">
        <v>165</v>
      </c>
    </row>
    <row r="5" ht="12.75">
      <c r="A5" s="13" t="s">
        <v>164</v>
      </c>
    </row>
    <row r="7" ht="2.25" customHeight="1"/>
    <row r="8" spans="6:9" ht="12.75">
      <c r="F8" s="38" t="s">
        <v>168</v>
      </c>
      <c r="G8" s="3"/>
      <c r="H8" s="3"/>
      <c r="I8" s="38" t="s">
        <v>169</v>
      </c>
    </row>
    <row r="9" spans="6:9" ht="12.75">
      <c r="F9" s="37" t="s">
        <v>160</v>
      </c>
      <c r="G9" s="3"/>
      <c r="H9" s="3"/>
      <c r="I9" s="37" t="s">
        <v>27</v>
      </c>
    </row>
    <row r="10" spans="6:9" ht="12.75">
      <c r="F10" s="3"/>
      <c r="G10" s="3"/>
      <c r="H10" s="3"/>
      <c r="I10" s="37"/>
    </row>
    <row r="11" spans="6:9" ht="12.75">
      <c r="F11" s="38" t="s">
        <v>30</v>
      </c>
      <c r="I11" s="38" t="s">
        <v>30</v>
      </c>
    </row>
    <row r="12" ht="12.75">
      <c r="A12" s="9" t="s">
        <v>28</v>
      </c>
    </row>
    <row r="13" spans="1:9" ht="12.75">
      <c r="A13" s="13" t="s">
        <v>29</v>
      </c>
      <c r="E13" s="39"/>
      <c r="F13" s="7">
        <v>247216671</v>
      </c>
      <c r="I13" s="7">
        <v>231429175</v>
      </c>
    </row>
    <row r="14" spans="1:9" ht="12.75">
      <c r="A14" s="13" t="s">
        <v>31</v>
      </c>
      <c r="F14" s="7">
        <v>96315385</v>
      </c>
      <c r="I14" s="7">
        <v>92234403</v>
      </c>
    </row>
    <row r="15" spans="1:9" ht="12.75">
      <c r="A15" s="13" t="s">
        <v>32</v>
      </c>
      <c r="F15" s="7">
        <v>10312175</v>
      </c>
      <c r="I15" s="7">
        <v>10300000</v>
      </c>
    </row>
    <row r="16" spans="1:9" ht="2.25" customHeight="1">
      <c r="A16" s="13"/>
      <c r="F16" s="7"/>
      <c r="I16" s="7"/>
    </row>
    <row r="17" spans="1:9" ht="13.5" customHeight="1">
      <c r="A17" s="13" t="s">
        <v>115</v>
      </c>
      <c r="F17" s="7">
        <v>908147</v>
      </c>
      <c r="I17" s="25">
        <v>1041083</v>
      </c>
    </row>
    <row r="18" spans="1:9" ht="12.75">
      <c r="A18" s="13" t="s">
        <v>33</v>
      </c>
      <c r="F18" s="7">
        <v>7715958</v>
      </c>
      <c r="I18" s="7">
        <v>7616523</v>
      </c>
    </row>
    <row r="19" spans="1:9" ht="12.75">
      <c r="A19" s="13"/>
      <c r="F19" s="7"/>
      <c r="I19" s="7"/>
    </row>
    <row r="20" spans="6:9" ht="2.25" customHeight="1">
      <c r="F20" s="12"/>
      <c r="I20" s="12"/>
    </row>
    <row r="21" spans="1:9" ht="12.75">
      <c r="A21" s="6" t="s">
        <v>34</v>
      </c>
      <c r="F21" s="7">
        <f>SUM(F13:F20)</f>
        <v>362468336</v>
      </c>
      <c r="I21" s="7">
        <f>SUM(I13:I20)</f>
        <v>342621184</v>
      </c>
    </row>
    <row r="22" spans="6:9" ht="12.75">
      <c r="F22" s="7"/>
      <c r="I22" s="7"/>
    </row>
    <row r="23" spans="1:9" ht="12.75">
      <c r="A23" s="13" t="s">
        <v>35</v>
      </c>
      <c r="F23" s="7">
        <v>2582062</v>
      </c>
      <c r="I23" s="7">
        <v>3327826</v>
      </c>
    </row>
    <row r="24" spans="1:9" ht="2.25" customHeight="1">
      <c r="A24" s="13"/>
      <c r="F24" s="7"/>
      <c r="I24" s="7"/>
    </row>
    <row r="25" spans="1:9" ht="12.75">
      <c r="A25" s="13" t="s">
        <v>36</v>
      </c>
      <c r="F25" s="7">
        <v>6507822</v>
      </c>
      <c r="I25" s="7">
        <v>14501444</v>
      </c>
    </row>
    <row r="26" spans="6:9" ht="2.25" customHeight="1">
      <c r="F26" s="7"/>
      <c r="I26" s="7"/>
    </row>
    <row r="27" spans="1:9" ht="12.75">
      <c r="A27" s="13" t="s">
        <v>125</v>
      </c>
      <c r="F27" s="7">
        <v>860699</v>
      </c>
      <c r="I27" s="7">
        <v>2565</v>
      </c>
    </row>
    <row r="28" spans="1:9" ht="12.75">
      <c r="A28" s="13" t="s">
        <v>37</v>
      </c>
      <c r="F28" s="7">
        <v>1422312</v>
      </c>
      <c r="I28" s="7">
        <v>4009401</v>
      </c>
    </row>
    <row r="29" spans="6:9" ht="1.5" customHeight="1">
      <c r="F29" s="12"/>
      <c r="I29" s="12"/>
    </row>
    <row r="30" spans="1:9" ht="12.75">
      <c r="A30" s="6" t="s">
        <v>38</v>
      </c>
      <c r="F30" s="7">
        <f>SUM(F23:F29)</f>
        <v>11372895</v>
      </c>
      <c r="I30" s="7">
        <f>SUM(I23:I29)</f>
        <v>21841236</v>
      </c>
    </row>
    <row r="31" spans="6:9" ht="12.75">
      <c r="F31" s="7"/>
      <c r="I31" s="7"/>
    </row>
    <row r="32" spans="6:9" ht="1.5" customHeight="1">
      <c r="F32" s="12"/>
      <c r="I32" s="12"/>
    </row>
    <row r="33" spans="1:9" ht="13.5" thickBot="1">
      <c r="A33" s="9" t="s">
        <v>39</v>
      </c>
      <c r="F33" s="97">
        <f>+F21+F30</f>
        <v>373841231</v>
      </c>
      <c r="I33" s="97">
        <f>+I21+I30</f>
        <v>364462420</v>
      </c>
    </row>
    <row r="34" spans="6:9" ht="12.75">
      <c r="F34" s="7"/>
      <c r="I34" s="7"/>
    </row>
    <row r="35" spans="6:9" ht="12.75">
      <c r="F35" s="7"/>
      <c r="I35" s="7"/>
    </row>
    <row r="36" spans="1:9" ht="12.75">
      <c r="A36" s="9" t="s">
        <v>40</v>
      </c>
      <c r="F36" s="7"/>
      <c r="I36" s="7"/>
    </row>
    <row r="37" spans="1:9" ht="12.75">
      <c r="A37" s="13" t="s">
        <v>41</v>
      </c>
      <c r="F37" s="7">
        <v>185477159</v>
      </c>
      <c r="I37" s="7">
        <v>185477159</v>
      </c>
    </row>
    <row r="38" spans="1:9" ht="12.75">
      <c r="A38" s="13" t="s">
        <v>126</v>
      </c>
      <c r="F38" s="7">
        <v>6634854</v>
      </c>
      <c r="I38" s="7">
        <v>6634854</v>
      </c>
    </row>
    <row r="39" spans="1:9" ht="12.75">
      <c r="A39" s="13" t="s">
        <v>42</v>
      </c>
      <c r="F39" s="7">
        <v>39689985</v>
      </c>
      <c r="I39" s="7">
        <v>39829988</v>
      </c>
    </row>
    <row r="40" spans="6:9" ht="1.5" customHeight="1">
      <c r="F40" s="12"/>
      <c r="I40" s="12"/>
    </row>
    <row r="41" spans="1:9" ht="12.75">
      <c r="A41" s="9" t="s">
        <v>127</v>
      </c>
      <c r="F41" s="7">
        <f>SUM(F37:F40)</f>
        <v>231801998</v>
      </c>
      <c r="I41" s="7">
        <f>SUM(I37:I40)</f>
        <v>231942001</v>
      </c>
    </row>
    <row r="42" spans="1:9" ht="12.75">
      <c r="A42" s="9" t="s">
        <v>43</v>
      </c>
      <c r="F42" s="7"/>
      <c r="I42" s="7"/>
    </row>
    <row r="43" spans="1:9" ht="12.75">
      <c r="A43" s="13" t="s">
        <v>22</v>
      </c>
      <c r="F43" s="7">
        <v>-3893571</v>
      </c>
      <c r="I43" s="7">
        <v>-2551360</v>
      </c>
    </row>
    <row r="44" spans="6:9" ht="12.75">
      <c r="F44" s="12"/>
      <c r="I44" s="12"/>
    </row>
    <row r="45" spans="1:9" ht="12.75">
      <c r="A45" s="6" t="s">
        <v>44</v>
      </c>
      <c r="F45" s="7">
        <f>SUM(F41:F44)</f>
        <v>227908427</v>
      </c>
      <c r="I45" s="7">
        <f>SUM(I41:I44)</f>
        <v>229390641</v>
      </c>
    </row>
    <row r="46" spans="6:9" ht="12.75">
      <c r="F46" s="7"/>
      <c r="I46" s="7"/>
    </row>
    <row r="47" spans="6:9" ht="2.25" customHeight="1">
      <c r="F47" s="7"/>
      <c r="I47" s="7"/>
    </row>
    <row r="48" spans="1:9" ht="12.75">
      <c r="A48" s="9" t="s">
        <v>45</v>
      </c>
      <c r="F48" s="7"/>
      <c r="I48" s="7"/>
    </row>
    <row r="49" spans="1:9" ht="12.75">
      <c r="A49" s="13" t="s">
        <v>149</v>
      </c>
      <c r="F49" s="7">
        <v>51263216</v>
      </c>
      <c r="I49" s="7">
        <v>56471000</v>
      </c>
    </row>
    <row r="50" spans="1:9" ht="12.75">
      <c r="A50" s="13" t="s">
        <v>46</v>
      </c>
      <c r="F50" s="7">
        <v>2054915</v>
      </c>
      <c r="I50" s="7">
        <v>2312620</v>
      </c>
    </row>
    <row r="51" spans="1:9" ht="12.75">
      <c r="A51" s="13" t="s">
        <v>47</v>
      </c>
      <c r="F51" s="7">
        <v>4555121</v>
      </c>
      <c r="I51" s="7">
        <v>4251019</v>
      </c>
    </row>
    <row r="52" spans="1:9" ht="12.75">
      <c r="A52" s="13" t="s">
        <v>128</v>
      </c>
      <c r="F52" s="7">
        <v>590020</v>
      </c>
      <c r="I52" s="7">
        <v>590020</v>
      </c>
    </row>
    <row r="53" spans="1:9" ht="12.75">
      <c r="A53" s="13"/>
      <c r="F53" s="7"/>
      <c r="I53" s="7"/>
    </row>
    <row r="54" spans="6:9" ht="2.25" customHeight="1">
      <c r="F54" s="12"/>
      <c r="I54" s="12"/>
    </row>
    <row r="55" spans="1:9" ht="12.75">
      <c r="A55" s="6" t="s">
        <v>48</v>
      </c>
      <c r="F55" s="7">
        <f>SUM(F49:F54)</f>
        <v>58463272</v>
      </c>
      <c r="I55" s="7">
        <f>SUM(I49:I54)</f>
        <v>63624659</v>
      </c>
    </row>
    <row r="56" spans="6:9" ht="12.75">
      <c r="F56" s="7"/>
      <c r="I56" s="7"/>
    </row>
    <row r="57" spans="1:9" ht="12.75">
      <c r="A57" s="13" t="s">
        <v>150</v>
      </c>
      <c r="F57" s="7">
        <v>53483895</v>
      </c>
      <c r="I57" s="7">
        <v>37667059</v>
      </c>
    </row>
    <row r="58" spans="1:9" ht="12.75">
      <c r="A58" s="13" t="s">
        <v>49</v>
      </c>
      <c r="F58" s="7">
        <v>31195794</v>
      </c>
      <c r="I58" s="7">
        <v>29165053</v>
      </c>
    </row>
    <row r="59" spans="1:9" ht="12.75">
      <c r="A59" s="13" t="s">
        <v>46</v>
      </c>
      <c r="F59" s="7">
        <v>1674586</v>
      </c>
      <c r="I59" s="7">
        <v>1859341</v>
      </c>
    </row>
    <row r="60" spans="1:9" ht="12.75">
      <c r="A60" s="13" t="s">
        <v>55</v>
      </c>
      <c r="F60" s="7">
        <v>1097702</v>
      </c>
      <c r="I60" s="7">
        <v>883237</v>
      </c>
    </row>
    <row r="61" spans="1:9" ht="12.75">
      <c r="A61" s="13" t="s">
        <v>114</v>
      </c>
      <c r="F61" s="7">
        <v>17555</v>
      </c>
      <c r="I61" s="25">
        <v>1872430</v>
      </c>
    </row>
    <row r="62" spans="6:9" ht="13.5" customHeight="1">
      <c r="F62" s="12"/>
      <c r="I62" s="12"/>
    </row>
    <row r="63" spans="1:9" ht="12.75">
      <c r="A63" s="13" t="s">
        <v>50</v>
      </c>
      <c r="F63" s="7">
        <f>SUM(F57:F62)</f>
        <v>87469532</v>
      </c>
      <c r="I63" s="7">
        <f>SUM(I57:I62)</f>
        <v>71447120</v>
      </c>
    </row>
    <row r="64" spans="6:9" ht="12.75">
      <c r="F64" s="7"/>
      <c r="I64" s="7"/>
    </row>
    <row r="65" spans="1:9" ht="12.75">
      <c r="A65" s="13" t="s">
        <v>129</v>
      </c>
      <c r="F65" s="14">
        <f>F55+F63</f>
        <v>145932804</v>
      </c>
      <c r="G65" s="2"/>
      <c r="H65" s="2"/>
      <c r="I65" s="14">
        <f>I55+I63</f>
        <v>135071779</v>
      </c>
    </row>
    <row r="66" spans="1:9" ht="13.5" thickBot="1">
      <c r="A66" s="9"/>
      <c r="F66" s="89"/>
      <c r="I66" s="89"/>
    </row>
    <row r="67" spans="1:9" ht="13.5" thickBot="1">
      <c r="A67" s="13" t="s">
        <v>51</v>
      </c>
      <c r="F67" s="97">
        <f>F45+F55+F63</f>
        <v>373841231</v>
      </c>
      <c r="I67" s="97">
        <f>I45+I55+I63</f>
        <v>364462420</v>
      </c>
    </row>
    <row r="69" ht="1.5" customHeight="1"/>
    <row r="70" spans="1:9" ht="12.75">
      <c r="A70" s="13" t="s">
        <v>52</v>
      </c>
      <c r="F70" s="40">
        <f>F41/F37</f>
        <v>1.2497603438059992</v>
      </c>
      <c r="I70" s="40">
        <f>I41/I37</f>
        <v>1.250515169902942</v>
      </c>
    </row>
    <row r="72" ht="1.5" customHeight="1"/>
    <row r="73" spans="6:9" ht="12.75">
      <c r="F73" s="7"/>
      <c r="I73" s="7"/>
    </row>
    <row r="75" ht="1.5" customHeight="1"/>
    <row r="77" ht="12.75">
      <c r="A77" t="s">
        <v>53</v>
      </c>
    </row>
    <row r="78" ht="12.75">
      <c r="A78" s="13" t="s">
        <v>156</v>
      </c>
    </row>
    <row r="79" ht="12.75">
      <c r="A79" t="s">
        <v>54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53">
      <selection activeCell="A65" sqref="A65"/>
    </sheetView>
  </sheetViews>
  <sheetFormatPr defaultColWidth="9.140625" defaultRowHeight="12.75"/>
  <cols>
    <col min="1" max="1" width="14.57421875" style="0" customWidth="1"/>
    <col min="6" max="6" width="11.7109375" style="0" customWidth="1"/>
    <col min="7" max="7" width="11.28125" style="0" bestFit="1" customWidth="1"/>
    <col min="9" max="9" width="11.7109375" style="0" customWidth="1"/>
  </cols>
  <sheetData>
    <row r="1" ht="12.75">
      <c r="A1" s="6" t="s">
        <v>3</v>
      </c>
    </row>
    <row r="3" ht="12.75">
      <c r="A3" s="1" t="s">
        <v>165</v>
      </c>
    </row>
    <row r="4" ht="12.75">
      <c r="A4" s="13" t="s">
        <v>130</v>
      </c>
    </row>
    <row r="7" spans="6:9" ht="12.75">
      <c r="F7" s="34">
        <v>40359</v>
      </c>
      <c r="I7" s="34">
        <v>39994</v>
      </c>
    </row>
    <row r="8" spans="6:9" ht="12.75">
      <c r="F8" s="38" t="s">
        <v>30</v>
      </c>
      <c r="I8" s="38" t="s">
        <v>30</v>
      </c>
    </row>
    <row r="9" ht="1.5" customHeight="1"/>
    <row r="10" ht="12.75">
      <c r="A10" s="9" t="s">
        <v>56</v>
      </c>
    </row>
    <row r="11" ht="12.75">
      <c r="A11" s="6"/>
    </row>
    <row r="12" spans="1:9" ht="12.75">
      <c r="A12" s="6" t="s">
        <v>57</v>
      </c>
      <c r="E12" s="39"/>
      <c r="F12" s="7">
        <v>1092881</v>
      </c>
      <c r="I12" s="7">
        <v>-2169067</v>
      </c>
    </row>
    <row r="13" spans="6:9" ht="12.75">
      <c r="F13" s="7"/>
      <c r="I13" s="7"/>
    </row>
    <row r="14" spans="1:9" ht="12.75">
      <c r="A14" s="1" t="s">
        <v>58</v>
      </c>
      <c r="F14" s="7"/>
      <c r="I14" s="7"/>
    </row>
    <row r="15" spans="1:9" ht="12.75">
      <c r="A15" s="13"/>
      <c r="F15" s="7"/>
      <c r="I15" s="7"/>
    </row>
    <row r="16" spans="1:9" ht="12.75">
      <c r="A16" s="13" t="s">
        <v>161</v>
      </c>
      <c r="F16" s="7">
        <v>6342500</v>
      </c>
      <c r="I16" s="7">
        <v>5718084</v>
      </c>
    </row>
    <row r="17" spans="1:9" ht="12.75">
      <c r="A17" s="13" t="s">
        <v>20</v>
      </c>
      <c r="F17" s="7">
        <v>3229757</v>
      </c>
      <c r="I17" s="7">
        <v>2872919</v>
      </c>
    </row>
    <row r="18" spans="1:9" ht="8.25" customHeight="1">
      <c r="A18" s="13"/>
      <c r="F18" s="79"/>
      <c r="I18" s="79"/>
    </row>
    <row r="19" spans="1:9" ht="6" customHeight="1">
      <c r="A19" s="13"/>
      <c r="F19" s="12"/>
      <c r="I19" s="100"/>
    </row>
    <row r="20" spans="1:9" ht="8.25" customHeight="1" hidden="1">
      <c r="A20" s="13"/>
      <c r="F20" s="7"/>
      <c r="I20" s="7"/>
    </row>
    <row r="21" spans="1:9" ht="2.25" customHeight="1" hidden="1">
      <c r="A21" s="13"/>
      <c r="F21" s="7"/>
      <c r="I21" s="7"/>
    </row>
    <row r="22" spans="6:9" ht="1.5" customHeight="1" hidden="1">
      <c r="F22" s="43"/>
      <c r="I22" s="12"/>
    </row>
    <row r="23" spans="1:9" ht="12.75">
      <c r="A23" s="13" t="s">
        <v>131</v>
      </c>
      <c r="F23" s="7">
        <f>SUM(F12:F22)</f>
        <v>10665138</v>
      </c>
      <c r="I23" s="7">
        <f>SUM(I12:I22)</f>
        <v>6421936</v>
      </c>
    </row>
    <row r="24" spans="6:9" ht="12.75">
      <c r="F24" s="7"/>
      <c r="I24" s="7"/>
    </row>
    <row r="25" spans="1:9" ht="12.75">
      <c r="A25" s="9" t="s">
        <v>59</v>
      </c>
      <c r="F25" s="7"/>
      <c r="I25" s="7"/>
    </row>
    <row r="26" spans="1:9" ht="12.75">
      <c r="A26" s="13"/>
      <c r="F26" s="7"/>
      <c r="I26" s="7"/>
    </row>
    <row r="27" spans="1:9" ht="12.75">
      <c r="A27" s="13" t="s">
        <v>132</v>
      </c>
      <c r="F27" s="7">
        <v>745764</v>
      </c>
      <c r="I27" s="7">
        <v>-438686</v>
      </c>
    </row>
    <row r="28" spans="1:9" ht="12.75">
      <c r="A28" s="13" t="s">
        <v>133</v>
      </c>
      <c r="F28" s="7">
        <v>8089113</v>
      </c>
      <c r="I28" s="7">
        <v>-1923338</v>
      </c>
    </row>
    <row r="29" spans="1:9" ht="12.75">
      <c r="A29" s="13" t="s">
        <v>134</v>
      </c>
      <c r="F29" s="7">
        <v>2030741</v>
      </c>
      <c r="I29" s="26">
        <v>4349561</v>
      </c>
    </row>
    <row r="30" spans="6:9" ht="12.75">
      <c r="F30" s="7"/>
      <c r="I30" s="7"/>
    </row>
    <row r="31" spans="6:9" ht="1.5" customHeight="1">
      <c r="F31" s="12"/>
      <c r="I31" s="12"/>
    </row>
    <row r="32" spans="1:9" ht="12.75">
      <c r="A32" s="6" t="s">
        <v>135</v>
      </c>
      <c r="F32" s="7">
        <f>SUM(F23:F31)</f>
        <v>21530756</v>
      </c>
      <c r="I32" s="7">
        <f>SUM(I23:I31)</f>
        <v>8409473</v>
      </c>
    </row>
    <row r="33" spans="6:9" ht="2.25" customHeight="1">
      <c r="F33" s="7"/>
      <c r="I33" s="7"/>
    </row>
    <row r="34" spans="6:9" ht="1.5" customHeight="1">
      <c r="F34" s="7"/>
      <c r="I34" s="7"/>
    </row>
    <row r="35" spans="1:9" ht="12.75">
      <c r="A35" s="13" t="s">
        <v>60</v>
      </c>
      <c r="F35" s="7">
        <v>-2781725</v>
      </c>
      <c r="I35" s="7">
        <v>-2713339</v>
      </c>
    </row>
    <row r="36" spans="1:9" ht="12.75">
      <c r="A36" s="13"/>
      <c r="F36" s="12"/>
      <c r="I36" s="12"/>
    </row>
    <row r="37" spans="1:9" ht="12.75">
      <c r="A37" s="9" t="s">
        <v>136</v>
      </c>
      <c r="F37" s="7">
        <f>SUM(F32:F36)</f>
        <v>18749031</v>
      </c>
      <c r="I37" s="7">
        <f>SUM(I32:I36)</f>
        <v>5696134</v>
      </c>
    </row>
    <row r="38" spans="6:9" ht="12.75">
      <c r="F38" s="7"/>
      <c r="I38" s="7"/>
    </row>
    <row r="39" spans="6:9" ht="1.5" customHeight="1">
      <c r="F39" s="7"/>
      <c r="I39" s="7"/>
    </row>
    <row r="40" spans="1:9" ht="12.75">
      <c r="A40" s="9" t="s">
        <v>137</v>
      </c>
      <c r="F40" s="7"/>
      <c r="I40" s="7"/>
    </row>
    <row r="41" spans="1:9" ht="12.75">
      <c r="A41" s="13" t="s">
        <v>61</v>
      </c>
      <c r="F41" s="7">
        <v>-19845259</v>
      </c>
      <c r="I41" s="7">
        <v>-1910491</v>
      </c>
    </row>
    <row r="42" spans="1:9" ht="12.75">
      <c r="A42" s="13" t="s">
        <v>62</v>
      </c>
      <c r="F42" s="7"/>
      <c r="I42" s="7">
        <v>-650</v>
      </c>
    </row>
    <row r="43" spans="1:9" ht="12.75">
      <c r="A43" s="13" t="s">
        <v>63</v>
      </c>
      <c r="F43" s="7">
        <v>-5750309</v>
      </c>
      <c r="I43" s="7">
        <v>-3693727</v>
      </c>
    </row>
    <row r="44" spans="1:9" ht="13.5" customHeight="1">
      <c r="A44" s="13" t="s">
        <v>170</v>
      </c>
      <c r="F44" s="7">
        <v>-194926</v>
      </c>
      <c r="I44" s="7"/>
    </row>
    <row r="45" spans="1:9" ht="7.5" customHeight="1">
      <c r="A45" s="13"/>
      <c r="F45" s="79"/>
      <c r="I45" s="7"/>
    </row>
    <row r="46" spans="1:9" ht="4.5" customHeight="1">
      <c r="A46" s="13"/>
      <c r="F46" s="14"/>
      <c r="I46" s="90"/>
    </row>
    <row r="47" spans="1:9" ht="1.5" customHeight="1">
      <c r="A47" s="81"/>
      <c r="B47" s="2"/>
      <c r="C47" s="2"/>
      <c r="D47" s="2"/>
      <c r="E47" s="2"/>
      <c r="F47" s="14"/>
      <c r="G47" s="2"/>
      <c r="H47" s="2"/>
      <c r="I47" s="14"/>
    </row>
    <row r="48" spans="6:9" ht="4.5" customHeight="1">
      <c r="F48" s="7"/>
      <c r="I48" s="7"/>
    </row>
    <row r="49" spans="6:9" ht="2.25" customHeight="1">
      <c r="F49" s="91"/>
      <c r="I49" s="91"/>
    </row>
    <row r="50" spans="1:9" ht="12.75">
      <c r="A50" s="6" t="s">
        <v>138</v>
      </c>
      <c r="F50" s="7">
        <f>SUM(F41:F49)</f>
        <v>-25790494</v>
      </c>
      <c r="I50" s="7">
        <f>SUM(I41:I49)</f>
        <v>-5604868</v>
      </c>
    </row>
    <row r="51" spans="1:9" ht="1.5" customHeight="1">
      <c r="A51" s="13"/>
      <c r="F51" s="44"/>
      <c r="I51" s="7"/>
    </row>
    <row r="52" spans="1:9" ht="12.75">
      <c r="A52" s="13"/>
      <c r="F52" s="7"/>
      <c r="I52" s="7"/>
    </row>
    <row r="53" spans="1:9" ht="12.75">
      <c r="A53" s="9" t="s">
        <v>64</v>
      </c>
      <c r="F53" s="7"/>
      <c r="I53" s="7"/>
    </row>
    <row r="54" spans="1:9" ht="12.75">
      <c r="A54" s="13"/>
      <c r="F54" s="7"/>
      <c r="I54" s="7"/>
    </row>
    <row r="55" spans="1:9" ht="12.75">
      <c r="A55" s="13" t="s">
        <v>151</v>
      </c>
      <c r="F55" s="7">
        <v>-3233242</v>
      </c>
      <c r="I55" s="25">
        <v>-2895939</v>
      </c>
    </row>
    <row r="56" spans="6:9" ht="1.5" customHeight="1">
      <c r="F56" s="7"/>
      <c r="I56" s="7"/>
    </row>
    <row r="57" spans="1:9" ht="12.75">
      <c r="A57" s="13" t="s">
        <v>144</v>
      </c>
      <c r="F57" s="14">
        <v>-6814000</v>
      </c>
      <c r="I57" s="14">
        <v>-5814000</v>
      </c>
    </row>
    <row r="58" spans="1:9" ht="12.75">
      <c r="A58" s="13" t="s">
        <v>143</v>
      </c>
      <c r="B58" s="2"/>
      <c r="C58" s="2"/>
      <c r="D58" s="2"/>
      <c r="E58" s="2"/>
      <c r="F58" s="14">
        <v>-1066560</v>
      </c>
      <c r="G58" s="2"/>
      <c r="H58" s="2"/>
      <c r="I58" s="14">
        <v>-982608</v>
      </c>
    </row>
    <row r="59" spans="1:9" ht="12.75">
      <c r="A59" s="13" t="s">
        <v>142</v>
      </c>
      <c r="F59" s="7">
        <v>-1854876</v>
      </c>
      <c r="I59" s="7">
        <v>-3691198</v>
      </c>
    </row>
    <row r="60" spans="1:9" ht="12" customHeight="1">
      <c r="A60" s="13" t="s">
        <v>171</v>
      </c>
      <c r="F60" s="14">
        <v>1606216</v>
      </c>
      <c r="I60" s="14"/>
    </row>
    <row r="61" spans="1:9" ht="12.75">
      <c r="A61" s="81"/>
      <c r="B61" s="2"/>
      <c r="C61" s="2"/>
      <c r="D61" s="2"/>
      <c r="E61" s="2"/>
      <c r="F61" s="14"/>
      <c r="G61" s="2"/>
      <c r="H61" s="2"/>
      <c r="I61" s="14"/>
    </row>
    <row r="62" spans="1:9" ht="12.75">
      <c r="A62" s="6" t="s">
        <v>65</v>
      </c>
      <c r="F62" s="91">
        <f>SUM(F55:F61)</f>
        <v>-11362462</v>
      </c>
      <c r="I62" s="91">
        <f>SUM(I55:I61)</f>
        <v>-13383745</v>
      </c>
    </row>
    <row r="63" spans="1:9" ht="12.75">
      <c r="A63" s="13"/>
      <c r="F63" s="7"/>
      <c r="I63" s="7"/>
    </row>
    <row r="64" spans="1:9" ht="12.75">
      <c r="A64" s="13" t="s">
        <v>66</v>
      </c>
      <c r="F64" s="7">
        <f>F37+F50+F62</f>
        <v>-18403925</v>
      </c>
      <c r="I64" s="7">
        <f>I37+I50+I62</f>
        <v>-13292479</v>
      </c>
    </row>
    <row r="65" spans="1:9" ht="12.75">
      <c r="A65" s="81"/>
      <c r="B65" s="2"/>
      <c r="C65" s="2"/>
      <c r="D65" s="2"/>
      <c r="E65" s="2"/>
      <c r="F65" s="14"/>
      <c r="G65" s="2"/>
      <c r="H65" s="2"/>
      <c r="I65" s="14"/>
    </row>
    <row r="66" spans="1:9" ht="12.75">
      <c r="A66" s="13" t="s">
        <v>68</v>
      </c>
      <c r="F66" s="7">
        <v>-10287792</v>
      </c>
      <c r="I66" s="26">
        <v>1354323</v>
      </c>
    </row>
    <row r="67" spans="6:9" ht="12.75">
      <c r="F67" s="42"/>
      <c r="I67" s="42"/>
    </row>
    <row r="68" spans="1:9" ht="12.75">
      <c r="A68" s="13" t="s">
        <v>67</v>
      </c>
      <c r="F68" s="29">
        <f>SUM(F64:F67)</f>
        <v>-28691717</v>
      </c>
      <c r="G68" s="2"/>
      <c r="H68" s="2"/>
      <c r="I68" s="29">
        <f>SUM(I64:I67)</f>
        <v>-11938156</v>
      </c>
    </row>
    <row r="69" ht="12.75">
      <c r="A69" s="13"/>
    </row>
    <row r="70" ht="12.75">
      <c r="A70" s="13"/>
    </row>
    <row r="71" ht="12.75">
      <c r="A71" s="1" t="s">
        <v>37</v>
      </c>
    </row>
    <row r="72" ht="12.75">
      <c r="A72" s="13"/>
    </row>
    <row r="73" ht="12.75">
      <c r="A73" s="13" t="s">
        <v>139</v>
      </c>
    </row>
    <row r="74" spans="1:9" ht="12.75">
      <c r="A74" s="13" t="s">
        <v>140</v>
      </c>
      <c r="F74" s="7">
        <v>1164178</v>
      </c>
      <c r="I74" s="7">
        <v>1750365</v>
      </c>
    </row>
    <row r="75" spans="1:9" ht="12.75">
      <c r="A75" s="13" t="s">
        <v>141</v>
      </c>
      <c r="F75" s="12">
        <v>-29855895</v>
      </c>
      <c r="G75" s="2"/>
      <c r="H75" s="2"/>
      <c r="I75" s="12">
        <v>-13688521</v>
      </c>
    </row>
    <row r="76" spans="6:9" ht="12.75">
      <c r="F76" s="29">
        <f>SUM(F74:F75)</f>
        <v>-28691717</v>
      </c>
      <c r="G76" s="14"/>
      <c r="H76" s="2"/>
      <c r="I76" s="29">
        <f>SUM(I74:I75)</f>
        <v>-11938156</v>
      </c>
    </row>
    <row r="78" ht="12.75">
      <c r="A78" s="13" t="s">
        <v>69</v>
      </c>
    </row>
    <row r="79" ht="12.75">
      <c r="A79" s="13" t="s">
        <v>145</v>
      </c>
    </row>
    <row r="80" ht="12.75">
      <c r="A80" s="13" t="s">
        <v>70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M18" sqref="M18"/>
    </sheetView>
  </sheetViews>
  <sheetFormatPr defaultColWidth="9.140625" defaultRowHeight="12.75"/>
  <cols>
    <col min="4" max="4" width="12.28125" style="0" customWidth="1"/>
    <col min="5" max="5" width="0.2890625" style="0" customWidth="1"/>
    <col min="6" max="7" width="12.8515625" style="0" bestFit="1" customWidth="1"/>
    <col min="8" max="8" width="0.2890625" style="0" customWidth="1"/>
    <col min="9" max="9" width="11.7109375" style="0" customWidth="1"/>
    <col min="10" max="10" width="0.42578125" style="0" customWidth="1"/>
    <col min="11" max="11" width="12.28125" style="0" bestFit="1" customWidth="1"/>
    <col min="12" max="12" width="0.5625" style="0" customWidth="1"/>
    <col min="13" max="13" width="10.57421875" style="0" customWidth="1"/>
    <col min="14" max="14" width="0.42578125" style="0" customWidth="1"/>
    <col min="15" max="15" width="12.00390625" style="0" customWidth="1"/>
  </cols>
  <sheetData>
    <row r="1" ht="12.75">
      <c r="A1" s="6" t="s">
        <v>113</v>
      </c>
    </row>
    <row r="3" ht="12.75">
      <c r="A3" s="9" t="s">
        <v>165</v>
      </c>
    </row>
    <row r="5" ht="12.75">
      <c r="A5" s="6" t="s">
        <v>71</v>
      </c>
    </row>
    <row r="8" spans="4:15" ht="12.75">
      <c r="D8" s="45" t="s">
        <v>72</v>
      </c>
      <c r="E8" s="45"/>
      <c r="F8" s="45" t="s">
        <v>74</v>
      </c>
      <c r="G8" s="45" t="s">
        <v>73</v>
      </c>
      <c r="H8" s="45"/>
      <c r="I8" s="45" t="s">
        <v>76</v>
      </c>
      <c r="J8" s="45"/>
      <c r="K8" s="45" t="s">
        <v>78</v>
      </c>
      <c r="L8" s="45"/>
      <c r="M8" s="45" t="s">
        <v>79</v>
      </c>
      <c r="N8" s="45"/>
      <c r="O8" s="45" t="s">
        <v>78</v>
      </c>
    </row>
    <row r="9" spans="4:15" ht="12.75">
      <c r="D9" s="45" t="s">
        <v>73</v>
      </c>
      <c r="E9" s="45"/>
      <c r="F9" s="45" t="s">
        <v>75</v>
      </c>
      <c r="G9" s="45" t="s">
        <v>42</v>
      </c>
      <c r="H9" s="45"/>
      <c r="I9" s="45" t="s">
        <v>77</v>
      </c>
      <c r="J9" s="45"/>
      <c r="K9" s="45"/>
      <c r="L9" s="45"/>
      <c r="M9" s="45" t="s">
        <v>80</v>
      </c>
      <c r="N9" s="45"/>
      <c r="O9" s="45" t="s">
        <v>40</v>
      </c>
    </row>
    <row r="10" spans="4:15" ht="12.75">
      <c r="D10" s="45" t="s">
        <v>30</v>
      </c>
      <c r="E10" s="45"/>
      <c r="F10" s="45" t="s">
        <v>30</v>
      </c>
      <c r="G10" s="45" t="s">
        <v>30</v>
      </c>
      <c r="H10" s="45"/>
      <c r="I10" s="45" t="s">
        <v>30</v>
      </c>
      <c r="J10" s="45"/>
      <c r="K10" s="45" t="s">
        <v>30</v>
      </c>
      <c r="L10" s="45"/>
      <c r="M10" s="45" t="s">
        <v>30</v>
      </c>
      <c r="N10" s="45"/>
      <c r="O10" s="45" t="s">
        <v>30</v>
      </c>
    </row>
    <row r="12" spans="1:15" ht="12.75">
      <c r="A12" s="9" t="s">
        <v>146</v>
      </c>
      <c r="D12" s="18">
        <v>185477159</v>
      </c>
      <c r="E12" s="18"/>
      <c r="F12" s="18">
        <v>6634854</v>
      </c>
      <c r="G12" s="18">
        <v>6268000</v>
      </c>
      <c r="H12" s="18"/>
      <c r="I12" s="18">
        <v>33561988</v>
      </c>
      <c r="J12" s="18"/>
      <c r="K12" s="18">
        <f>SUM(D12:J12)</f>
        <v>231942001</v>
      </c>
      <c r="L12" s="7"/>
      <c r="M12" s="7">
        <v>-2551360</v>
      </c>
      <c r="N12" s="7"/>
      <c r="O12" s="7">
        <f>SUM(K12:N12)</f>
        <v>229390641</v>
      </c>
    </row>
    <row r="13" spans="4:15" ht="12.75"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2.75">
      <c r="A14" s="13" t="s">
        <v>122</v>
      </c>
      <c r="D14" s="7"/>
      <c r="E14" s="7"/>
      <c r="F14" s="7"/>
      <c r="G14" s="7"/>
      <c r="H14" s="7"/>
      <c r="I14" s="7">
        <v>-140003</v>
      </c>
      <c r="J14" s="7"/>
      <c r="K14" s="7">
        <f>SUM(I14:J14)</f>
        <v>-140003</v>
      </c>
      <c r="L14" s="7"/>
      <c r="M14" s="7">
        <v>-1342211</v>
      </c>
      <c r="N14" s="7"/>
      <c r="O14" s="7">
        <f>SUM(K14:N14)</f>
        <v>-1482214</v>
      </c>
    </row>
    <row r="15" spans="1:15" ht="12.75">
      <c r="A15" s="13" t="s">
        <v>148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4:15" ht="12.75"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4:15" ht="12.75">
      <c r="D17" s="12"/>
      <c r="E17" s="7"/>
      <c r="F17" s="12"/>
      <c r="G17" s="12"/>
      <c r="H17" s="7"/>
      <c r="I17" s="12"/>
      <c r="J17" s="7"/>
      <c r="K17" s="12"/>
      <c r="L17" s="7"/>
      <c r="M17" s="12"/>
      <c r="N17" s="7"/>
      <c r="O17" s="12"/>
    </row>
    <row r="18" spans="1:15" ht="13.5" thickBot="1">
      <c r="A18" s="6" t="s">
        <v>166</v>
      </c>
      <c r="D18" s="41">
        <f>SUM(D12:D17)</f>
        <v>185477159</v>
      </c>
      <c r="E18" s="7"/>
      <c r="F18" s="41">
        <f>SUM(F12:F17)</f>
        <v>6634854</v>
      </c>
      <c r="G18" s="41">
        <f>SUM(G12:G17)</f>
        <v>6268000</v>
      </c>
      <c r="H18" s="7"/>
      <c r="I18" s="41">
        <f>SUM(I12:I17)</f>
        <v>33421985</v>
      </c>
      <c r="J18" s="7"/>
      <c r="K18" s="41">
        <f>SUM(D18:J18)</f>
        <v>231801998</v>
      </c>
      <c r="L18" s="7"/>
      <c r="M18" s="41">
        <f>SUM(M12:M17)</f>
        <v>-3893571</v>
      </c>
      <c r="N18" s="7"/>
      <c r="O18" s="41">
        <f>SUM(O12:O17)</f>
        <v>227908427</v>
      </c>
    </row>
    <row r="21" ht="1.5" customHeight="1"/>
    <row r="22" ht="2.25" customHeight="1">
      <c r="A22" s="1"/>
    </row>
    <row r="24" spans="1:15" ht="12.75">
      <c r="A24" s="9" t="s">
        <v>116</v>
      </c>
      <c r="D24" s="7">
        <v>185477159</v>
      </c>
      <c r="E24" s="7"/>
      <c r="F24" s="7">
        <v>6634854</v>
      </c>
      <c r="G24" s="7">
        <v>6268000</v>
      </c>
      <c r="H24" s="7"/>
      <c r="I24" s="7">
        <v>28511725</v>
      </c>
      <c r="J24" s="7"/>
      <c r="K24" s="7">
        <f>SUM(D24:J24)</f>
        <v>226891738</v>
      </c>
      <c r="L24" s="7"/>
      <c r="M24" s="7">
        <v>-630625</v>
      </c>
      <c r="N24" s="7"/>
      <c r="O24" s="7">
        <f>SUM(K24:N24)</f>
        <v>226261113</v>
      </c>
    </row>
    <row r="25" spans="4:15" ht="12.75"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2.75">
      <c r="A26" s="13" t="s">
        <v>121</v>
      </c>
      <c r="D26" s="7"/>
      <c r="E26" s="7"/>
      <c r="F26" s="7"/>
      <c r="G26" s="7"/>
      <c r="H26" s="7"/>
      <c r="I26" s="7">
        <v>-2426922</v>
      </c>
      <c r="J26" s="7"/>
      <c r="K26" s="7">
        <f>SUM(I26:J26)</f>
        <v>-2426922</v>
      </c>
      <c r="L26" s="7"/>
      <c r="M26" s="7">
        <v>-913310</v>
      </c>
      <c r="N26" s="7"/>
      <c r="O26" s="7">
        <f>SUM(K26:N26)</f>
        <v>-3340232</v>
      </c>
    </row>
    <row r="27" spans="1:15" ht="12.75">
      <c r="A27" s="13" t="s">
        <v>148</v>
      </c>
      <c r="D27" s="12"/>
      <c r="E27" s="7"/>
      <c r="F27" s="12"/>
      <c r="G27" s="12"/>
      <c r="H27" s="7"/>
      <c r="I27" s="12"/>
      <c r="J27" s="7"/>
      <c r="K27" s="12"/>
      <c r="L27" s="7"/>
      <c r="M27" s="12"/>
      <c r="N27" s="7"/>
      <c r="O27" s="12"/>
    </row>
    <row r="28" spans="1:15" ht="13.5" thickBot="1">
      <c r="A28" s="6" t="s">
        <v>167</v>
      </c>
      <c r="D28" s="41">
        <f>SUM(D24:D27)</f>
        <v>185477159</v>
      </c>
      <c r="E28" s="7"/>
      <c r="F28" s="41">
        <f>SUM(F24:F27)</f>
        <v>6634854</v>
      </c>
      <c r="G28" s="41">
        <f>SUM(G24:G27)</f>
        <v>6268000</v>
      </c>
      <c r="H28" s="7"/>
      <c r="I28" s="41">
        <f>SUM(I24:I27)</f>
        <v>26084803</v>
      </c>
      <c r="J28" s="7"/>
      <c r="K28" s="41">
        <f>SUM(K24:K27)</f>
        <v>224464816</v>
      </c>
      <c r="L28" s="7"/>
      <c r="M28" s="41">
        <f>SUM(M24:M27)</f>
        <v>-1543935</v>
      </c>
      <c r="N28" s="7"/>
      <c r="O28" s="41">
        <f>SUM(K28:N28)</f>
        <v>222920881</v>
      </c>
    </row>
    <row r="31" ht="12.75">
      <c r="A31" s="13" t="s">
        <v>81</v>
      </c>
    </row>
    <row r="32" ht="12.75">
      <c r="A32" s="13" t="s">
        <v>147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6"/>
  <sheetViews>
    <sheetView zoomScalePageLayoutView="0" workbookViewId="0" topLeftCell="A24">
      <selection activeCell="I54" sqref="I54"/>
    </sheetView>
  </sheetViews>
  <sheetFormatPr defaultColWidth="9.140625" defaultRowHeight="12.75"/>
  <cols>
    <col min="1" max="1" width="4.7109375" style="0" customWidth="1"/>
    <col min="4" max="4" width="12.28125" style="0" customWidth="1"/>
    <col min="5" max="5" width="12.140625" style="0" customWidth="1"/>
    <col min="6" max="6" width="17.00390625" style="0" customWidth="1"/>
    <col min="7" max="7" width="4.7109375" style="0" customWidth="1"/>
    <col min="8" max="8" width="12.57421875" style="0" customWidth="1"/>
    <col min="9" max="9" width="16.8515625" style="0" customWidth="1"/>
  </cols>
  <sheetData>
    <row r="2" ht="12.75">
      <c r="A2" s="6" t="s">
        <v>82</v>
      </c>
    </row>
    <row r="5" spans="5:9" ht="12.75">
      <c r="E5" s="63" t="s">
        <v>83</v>
      </c>
      <c r="F5" s="64" t="s">
        <v>84</v>
      </c>
      <c r="G5" s="6"/>
      <c r="H5" s="63" t="s">
        <v>85</v>
      </c>
      <c r="I5" s="64" t="s">
        <v>84</v>
      </c>
    </row>
    <row r="6" spans="5:9" ht="12.75">
      <c r="E6" s="36" t="s">
        <v>86</v>
      </c>
      <c r="F6" s="36" t="s">
        <v>88</v>
      </c>
      <c r="G6" s="6"/>
      <c r="H6" s="36" t="s">
        <v>90</v>
      </c>
      <c r="I6" s="36" t="s">
        <v>88</v>
      </c>
    </row>
    <row r="7" spans="5:9" ht="12.75">
      <c r="E7" s="36" t="s">
        <v>87</v>
      </c>
      <c r="F7" s="36" t="s">
        <v>87</v>
      </c>
      <c r="G7" s="6"/>
      <c r="H7" s="36" t="s">
        <v>87</v>
      </c>
      <c r="I7" s="36" t="s">
        <v>87</v>
      </c>
    </row>
    <row r="8" spans="5:9" ht="12.75">
      <c r="E8" s="36" t="s">
        <v>84</v>
      </c>
      <c r="F8" s="36" t="s">
        <v>89</v>
      </c>
      <c r="G8" s="6"/>
      <c r="H8" s="36" t="s">
        <v>91</v>
      </c>
      <c r="I8" s="36" t="s">
        <v>89</v>
      </c>
    </row>
    <row r="9" spans="5:9" ht="12.75">
      <c r="E9" s="36"/>
      <c r="F9" s="36" t="s">
        <v>84</v>
      </c>
      <c r="G9" s="6"/>
      <c r="H9" s="36"/>
      <c r="I9" s="36" t="s">
        <v>92</v>
      </c>
    </row>
    <row r="10" spans="5:9" ht="1.5" customHeight="1">
      <c r="E10" s="6"/>
      <c r="F10" s="6"/>
      <c r="G10" s="6"/>
      <c r="H10" s="6"/>
      <c r="I10" s="6"/>
    </row>
    <row r="11" spans="5:9" ht="12.75">
      <c r="E11" s="65">
        <v>40359</v>
      </c>
      <c r="F11" s="65">
        <v>39994</v>
      </c>
      <c r="G11" s="36"/>
      <c r="H11" s="66">
        <v>40359</v>
      </c>
      <c r="I11" s="66">
        <v>39994</v>
      </c>
    </row>
    <row r="12" spans="5:9" ht="1.5" customHeight="1">
      <c r="E12" s="6"/>
      <c r="F12" s="6"/>
      <c r="G12" s="6"/>
      <c r="H12" s="6"/>
      <c r="I12" s="6"/>
    </row>
    <row r="13" spans="5:9" ht="12.75">
      <c r="E13" s="36" t="s">
        <v>93</v>
      </c>
      <c r="F13" s="36" t="s">
        <v>93</v>
      </c>
      <c r="G13" s="36"/>
      <c r="H13" s="36" t="s">
        <v>93</v>
      </c>
      <c r="I13" s="36" t="s">
        <v>93</v>
      </c>
    </row>
    <row r="14" ht="0.75" customHeight="1"/>
    <row r="15" spans="1:9" ht="12.75">
      <c r="A15">
        <v>1</v>
      </c>
      <c r="B15" s="47" t="s">
        <v>0</v>
      </c>
      <c r="C15" s="48"/>
      <c r="D15" s="49"/>
      <c r="E15" s="72">
        <v>27161</v>
      </c>
      <c r="F15" s="72">
        <v>25430</v>
      </c>
      <c r="G15" s="72"/>
      <c r="H15" s="72">
        <v>54935</v>
      </c>
      <c r="I15" s="72">
        <v>46206</v>
      </c>
    </row>
    <row r="16" spans="1:9" ht="12.75">
      <c r="A16">
        <v>2</v>
      </c>
      <c r="B16" s="47" t="s">
        <v>94</v>
      </c>
      <c r="C16" s="48"/>
      <c r="D16" s="49"/>
      <c r="E16" s="72">
        <v>-137</v>
      </c>
      <c r="F16" s="72">
        <v>988</v>
      </c>
      <c r="G16" s="72"/>
      <c r="H16" s="72">
        <v>1093</v>
      </c>
      <c r="I16" s="72">
        <v>-2169</v>
      </c>
    </row>
    <row r="17" spans="1:9" ht="12.75">
      <c r="A17">
        <v>3</v>
      </c>
      <c r="B17" s="47" t="s">
        <v>95</v>
      </c>
      <c r="C17" s="48"/>
      <c r="D17" s="49"/>
      <c r="E17" s="72">
        <v>-1272</v>
      </c>
      <c r="F17" s="72">
        <v>514</v>
      </c>
      <c r="G17" s="72"/>
      <c r="H17" s="72">
        <v>-1482</v>
      </c>
      <c r="I17" s="72">
        <v>-3340</v>
      </c>
    </row>
    <row r="18" spans="1:9" ht="12.75">
      <c r="A18">
        <v>4</v>
      </c>
      <c r="B18" s="50" t="s">
        <v>96</v>
      </c>
      <c r="C18" s="51"/>
      <c r="D18" s="52"/>
      <c r="E18" s="72"/>
      <c r="F18" s="72"/>
      <c r="G18" s="72"/>
      <c r="H18" s="72"/>
      <c r="I18" s="72"/>
    </row>
    <row r="19" spans="2:9" ht="12.75">
      <c r="B19" s="53" t="s">
        <v>97</v>
      </c>
      <c r="C19" s="42"/>
      <c r="D19" s="54"/>
      <c r="E19" s="72">
        <v>-455</v>
      </c>
      <c r="F19" s="72">
        <v>959</v>
      </c>
      <c r="G19" s="72"/>
      <c r="H19" s="72">
        <v>-140</v>
      </c>
      <c r="I19" s="72">
        <v>-2427</v>
      </c>
    </row>
    <row r="20" spans="5:9" ht="1.5" customHeight="1">
      <c r="E20" s="46"/>
      <c r="F20" s="46"/>
      <c r="G20" s="46"/>
      <c r="H20" s="46"/>
      <c r="I20" s="46"/>
    </row>
    <row r="21" spans="1:9" ht="12.75">
      <c r="A21">
        <v>5</v>
      </c>
      <c r="B21" s="57" t="s">
        <v>98</v>
      </c>
      <c r="C21" s="46"/>
      <c r="D21" s="46"/>
      <c r="E21" s="77">
        <v>-0.25</v>
      </c>
      <c r="F21" s="77">
        <v>0.52</v>
      </c>
      <c r="G21" s="46"/>
      <c r="H21" s="77">
        <v>-0.08</v>
      </c>
      <c r="I21" s="77">
        <v>-1.31</v>
      </c>
    </row>
    <row r="22" spans="2:9" ht="1.5" customHeight="1">
      <c r="B22" s="46"/>
      <c r="C22" s="46"/>
      <c r="D22" s="46"/>
      <c r="E22" s="46"/>
      <c r="F22" s="46"/>
      <c r="G22" s="46"/>
      <c r="H22" s="46"/>
      <c r="I22" s="46"/>
    </row>
    <row r="23" spans="1:9" ht="12.75">
      <c r="A23">
        <v>6</v>
      </c>
      <c r="B23" s="57" t="s">
        <v>99</v>
      </c>
      <c r="C23" s="46"/>
      <c r="D23" s="46"/>
      <c r="E23" s="71" t="s">
        <v>26</v>
      </c>
      <c r="F23" s="71" t="s">
        <v>26</v>
      </c>
      <c r="G23" s="75"/>
      <c r="H23" s="71" t="s">
        <v>26</v>
      </c>
      <c r="I23" s="71" t="s">
        <v>26</v>
      </c>
    </row>
    <row r="26" spans="5:8" ht="12.75">
      <c r="E26" s="36" t="s">
        <v>100</v>
      </c>
      <c r="H26" s="36" t="s">
        <v>100</v>
      </c>
    </row>
    <row r="27" spans="5:8" ht="12.75">
      <c r="E27" s="36" t="s">
        <v>101</v>
      </c>
      <c r="H27" s="36" t="s">
        <v>103</v>
      </c>
    </row>
    <row r="28" spans="5:8" ht="12.75">
      <c r="E28" s="36" t="s">
        <v>102</v>
      </c>
      <c r="H28" s="36" t="s">
        <v>104</v>
      </c>
    </row>
    <row r="29" spans="5:8" ht="12.75">
      <c r="E29" s="61">
        <v>40359</v>
      </c>
      <c r="H29" s="61">
        <v>40178</v>
      </c>
    </row>
    <row r="30" spans="5:8" ht="12.75">
      <c r="E30" s="62" t="s">
        <v>30</v>
      </c>
      <c r="H30" s="62" t="s">
        <v>30</v>
      </c>
    </row>
    <row r="32" spans="1:8" ht="12.75">
      <c r="A32">
        <v>7</v>
      </c>
      <c r="B32" s="50" t="s">
        <v>105</v>
      </c>
      <c r="C32" s="51"/>
      <c r="D32" s="52"/>
      <c r="E32" s="58"/>
      <c r="F32" s="59"/>
      <c r="G32" s="51"/>
      <c r="H32" s="52"/>
    </row>
    <row r="33" spans="2:8" ht="12.75">
      <c r="B33" s="53" t="s">
        <v>106</v>
      </c>
      <c r="C33" s="42"/>
      <c r="D33" s="54"/>
      <c r="E33" s="80">
        <v>1.25</v>
      </c>
      <c r="F33" s="60"/>
      <c r="G33" s="42"/>
      <c r="H33" s="54">
        <v>1.25</v>
      </c>
    </row>
    <row r="35" ht="12.75">
      <c r="B35" s="13" t="s">
        <v>107</v>
      </c>
    </row>
    <row r="36" ht="12.75">
      <c r="B36" s="67" t="s">
        <v>108</v>
      </c>
    </row>
    <row r="39" ht="12.75">
      <c r="A39" s="6" t="s">
        <v>109</v>
      </c>
    </row>
    <row r="41" spans="5:9" ht="12.75">
      <c r="E41" s="63" t="s">
        <v>83</v>
      </c>
      <c r="F41" s="64" t="s">
        <v>84</v>
      </c>
      <c r="G41" s="6"/>
      <c r="H41" s="63" t="s">
        <v>85</v>
      </c>
      <c r="I41" s="64" t="s">
        <v>84</v>
      </c>
    </row>
    <row r="42" spans="5:9" ht="12.75">
      <c r="E42" s="36" t="s">
        <v>86</v>
      </c>
      <c r="F42" s="36" t="s">
        <v>88</v>
      </c>
      <c r="G42" s="6"/>
      <c r="H42" s="36" t="s">
        <v>90</v>
      </c>
      <c r="I42" s="36" t="s">
        <v>88</v>
      </c>
    </row>
    <row r="43" spans="5:9" ht="12.75">
      <c r="E43" s="36" t="s">
        <v>87</v>
      </c>
      <c r="F43" s="36" t="s">
        <v>87</v>
      </c>
      <c r="G43" s="6"/>
      <c r="H43" s="36" t="s">
        <v>87</v>
      </c>
      <c r="I43" s="36" t="s">
        <v>87</v>
      </c>
    </row>
    <row r="44" spans="5:9" ht="12.75">
      <c r="E44" s="36" t="s">
        <v>84</v>
      </c>
      <c r="F44" s="36" t="s">
        <v>89</v>
      </c>
      <c r="G44" s="6"/>
      <c r="H44" s="36" t="s">
        <v>91</v>
      </c>
      <c r="I44" s="36" t="s">
        <v>89</v>
      </c>
    </row>
    <row r="45" spans="5:9" ht="12.75">
      <c r="E45" s="36"/>
      <c r="F45" s="36" t="s">
        <v>84</v>
      </c>
      <c r="G45" s="6"/>
      <c r="H45" s="36"/>
      <c r="I45" s="36" t="s">
        <v>92</v>
      </c>
    </row>
    <row r="46" spans="5:9" ht="1.5" customHeight="1">
      <c r="E46" s="74"/>
      <c r="F46" s="6"/>
      <c r="G46" s="6"/>
      <c r="H46" s="6"/>
      <c r="I46" s="6"/>
    </row>
    <row r="47" spans="5:9" ht="12.75">
      <c r="E47" s="65">
        <v>40359</v>
      </c>
      <c r="F47" s="65">
        <v>39994</v>
      </c>
      <c r="G47" s="36"/>
      <c r="H47" s="66">
        <v>40359</v>
      </c>
      <c r="I47" s="66">
        <v>39994</v>
      </c>
    </row>
    <row r="48" spans="5:9" ht="1.5" customHeight="1">
      <c r="E48" s="6"/>
      <c r="F48" s="6"/>
      <c r="G48" s="6"/>
      <c r="H48" s="6"/>
      <c r="I48" s="6"/>
    </row>
    <row r="49" spans="5:9" ht="12.75">
      <c r="E49" s="36" t="s">
        <v>93</v>
      </c>
      <c r="F49" s="36" t="s">
        <v>93</v>
      </c>
      <c r="G49" s="36"/>
      <c r="H49" s="36" t="s">
        <v>93</v>
      </c>
      <c r="I49" s="36" t="s">
        <v>93</v>
      </c>
    </row>
    <row r="51" spans="1:9" ht="12.75">
      <c r="A51" s="59">
        <v>1</v>
      </c>
      <c r="B51" s="68" t="s">
        <v>110</v>
      </c>
      <c r="C51" s="51"/>
      <c r="D51" s="52"/>
      <c r="E51" s="71" t="s">
        <v>26</v>
      </c>
      <c r="F51" s="71" t="s">
        <v>26</v>
      </c>
      <c r="G51" s="98"/>
      <c r="H51" s="99" t="s">
        <v>26</v>
      </c>
      <c r="I51" s="71" t="s">
        <v>26</v>
      </c>
    </row>
    <row r="52" spans="1:9" ht="1.5" customHeight="1">
      <c r="A52" s="55"/>
      <c r="B52" s="2"/>
      <c r="C52" s="2"/>
      <c r="D52" s="56"/>
      <c r="E52" s="76"/>
      <c r="F52" s="46"/>
      <c r="I52" s="70"/>
    </row>
    <row r="53" spans="1:9" ht="12.75">
      <c r="A53" s="60">
        <v>2</v>
      </c>
      <c r="B53" s="69" t="s">
        <v>111</v>
      </c>
      <c r="C53" s="42"/>
      <c r="D53" s="54"/>
      <c r="E53" s="72">
        <v>-1788</v>
      </c>
      <c r="F53" s="72">
        <v>-1431</v>
      </c>
      <c r="G53" s="73"/>
      <c r="H53" s="29">
        <v>-3230</v>
      </c>
      <c r="I53" s="72">
        <v>-2873</v>
      </c>
    </row>
    <row r="55" ht="12.75">
      <c r="B55" s="13" t="s">
        <v>112</v>
      </c>
    </row>
    <row r="56" ht="12.75">
      <c r="B56" s="13" t="s">
        <v>152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LOW NAM HUI &amp; 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 NAM HUI &amp; SONS</dc:creator>
  <cp:keywords/>
  <dc:description/>
  <cp:lastModifiedBy>Harn Len Corporation Bhd</cp:lastModifiedBy>
  <cp:lastPrinted>2010-05-15T02:03:13Z</cp:lastPrinted>
  <dcterms:created xsi:type="dcterms:W3CDTF">2003-11-03T03:56:57Z</dcterms:created>
  <dcterms:modified xsi:type="dcterms:W3CDTF">2010-08-10T03:39:04Z</dcterms:modified>
  <cp:category/>
  <cp:version/>
  <cp:contentType/>
  <cp:contentStatus/>
</cp:coreProperties>
</file>