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696" windowHeight="6036" activeTab="0"/>
  </bookViews>
  <sheets>
    <sheet name="Consol  B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<sst xmlns="http://schemas.openxmlformats.org/spreadsheetml/2006/main" count="48" uniqueCount="46">
  <si>
    <t>SPORTMA CORPORATION BERHAD</t>
  </si>
  <si>
    <t>(SPECIAL ADMINISTRATORS APPOINTED)</t>
  </si>
  <si>
    <t>31.12.2000</t>
  </si>
  <si>
    <t>RM'000</t>
  </si>
  <si>
    <t>*</t>
  </si>
  <si>
    <t>Consolidated Balance Sheet For The Quarter Ended 31 December 2000</t>
  </si>
  <si>
    <t>As at End of</t>
  </si>
  <si>
    <t>Financial Year</t>
  </si>
  <si>
    <t>Current Quarter</t>
  </si>
  <si>
    <t>Ended</t>
  </si>
  <si>
    <t>31.12.1999</t>
  </si>
  <si>
    <t>Fixed Assets</t>
  </si>
  <si>
    <t>Investment in Associated Companies</t>
  </si>
  <si>
    <t>Long Term Investments - Expenditure Carried Forward</t>
  </si>
  <si>
    <t>Intangible Assets</t>
  </si>
  <si>
    <t>Current Assets</t>
  </si>
  <si>
    <t xml:space="preserve"> Stocks</t>
  </si>
  <si>
    <t xml:space="preserve"> Trade Debtors</t>
  </si>
  <si>
    <t xml:space="preserve"> Short Term Investments</t>
  </si>
  <si>
    <t xml:space="preserve"> Cash</t>
  </si>
  <si>
    <t xml:space="preserve"> Other debtors, deposits &amp; prepayments</t>
  </si>
  <si>
    <t>Current Liabilities</t>
  </si>
  <si>
    <t xml:space="preserve"> Short Term Borrowings</t>
  </si>
  <si>
    <t xml:space="preserve"> Trade Creditors</t>
  </si>
  <si>
    <t xml:space="preserve"> Other Creditors</t>
  </si>
  <si>
    <t xml:space="preserve"> Provision for taxation</t>
  </si>
  <si>
    <t xml:space="preserve"> Other - provide details, if material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</si>
  <si>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</si>
  <si>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</si>
  <si>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</si>
  <si>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</si>
  <si>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</si>
  <si>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</si>
  <si>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</si>
  <si>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</si>
  <si>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</si>
  <si>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 - Reserves on Consolidation</t>
  </si>
  <si>
    <t>Others - Share Application Account*</t>
  </si>
  <si>
    <t>Minority Interests</t>
  </si>
  <si>
    <t>Long Term Borrowings</t>
  </si>
  <si>
    <t>Bank Borrowings</t>
  </si>
  <si>
    <t>Hire Purchase Creditors</t>
  </si>
  <si>
    <t xml:space="preserve"> </t>
  </si>
  <si>
    <t>Other Long Term Liabilities</t>
  </si>
  <si>
    <t>Net Tangible Assets Per Share (RM)</t>
  </si>
  <si>
    <t>Cash received from subscription of shares, but shares were never issued to subscribers.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</si>
</sst>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</numFmts>
  <fonts count="4">
    <font>
      <sz val="11"/>
      <name val="Times New Roman"/>
      <family val="0"/>
    </font>
    <font>
      <b/>
      <sz val="10"/>
      <name val="Arial"/>
      <family val="2"/>
    </font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72" fontId="2" fillId="0" borderId="0" xfId="15" applyNumberFormat="1" applyAlignment="1">
      <alignment/>
    </xf>
    <xf numFmtId="172" fontId="2" fillId="0" borderId="1" xfId="15" applyNumberFormat="1" applyBorder="1" applyAlignment="1">
      <alignment/>
    </xf>
    <xf numFmtId="172" fontId="0" fillId="0" borderId="0" xfId="0" applyNumberFormat="1" applyAlignment="1">
      <alignment/>
    </xf>
    <xf numFmtId="172" fontId="2" fillId="0" borderId="2" xfId="15" applyNumberFormat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172" fontId="2" fillId="0" borderId="0" xfId="15" applyNumberFormat="1" applyFont="1" applyAlignment="1">
      <alignment/>
    </xf>
    <xf numFmtId="43" fontId="2" fillId="0" borderId="0" xfId="15" applyNumberFormat="1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ichelle\Sportma\KLSE\Quarterly%20announcment\KLSE-%20quarterly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 Income State-june"/>
      <sheetName val="Conso Income State-Sept"/>
      <sheetName val="Conso Income State-Dec"/>
      <sheetName val="Profit &amp; Loss-June"/>
      <sheetName val="Profit &amp; Loss-Sept"/>
      <sheetName val="Profit &amp; Loss-Dec"/>
      <sheetName val="Profit &amp; Loss-2000 "/>
      <sheetName val="dec 00 bank bal "/>
      <sheetName val="sept bank bal"/>
      <sheetName val="bank borrowings"/>
      <sheetName val="June Working"/>
      <sheetName val="Sept  Working"/>
      <sheetName val="Dec  Working"/>
      <sheetName val="Year 2000 working"/>
      <sheetName val="June - Balance Sheet"/>
      <sheetName val="Sept - Balance Sheet "/>
      <sheetName val="Dec - Balance Sheet "/>
      <sheetName val="Dec - Balance Sheet  conso"/>
    </sheetNames>
    <sheetDataSet>
      <sheetData sheetId="9">
        <row r="15">
          <cell r="H15">
            <v>74902617.55</v>
          </cell>
        </row>
        <row r="16">
          <cell r="H16">
            <v>3831787.182529718</v>
          </cell>
        </row>
      </sheetData>
      <sheetData sheetId="12">
        <row r="10">
          <cell r="M10">
            <v>25650102</v>
          </cell>
        </row>
        <row r="12">
          <cell r="M12">
            <v>15843</v>
          </cell>
        </row>
        <row r="16">
          <cell r="M16">
            <v>1182946</v>
          </cell>
        </row>
        <row r="17">
          <cell r="M17">
            <v>2949761</v>
          </cell>
        </row>
        <row r="18">
          <cell r="M18">
            <v>24000</v>
          </cell>
        </row>
        <row r="19">
          <cell r="M19">
            <v>15056.82</v>
          </cell>
        </row>
        <row r="23">
          <cell r="M23">
            <v>3670111</v>
          </cell>
        </row>
        <row r="24">
          <cell r="M24">
            <v>7514909.418670281</v>
          </cell>
        </row>
        <row r="25">
          <cell r="M25">
            <v>120151887.81000005</v>
          </cell>
        </row>
        <row r="26">
          <cell r="M26">
            <v>1427692</v>
          </cell>
        </row>
        <row r="36">
          <cell r="M36">
            <v>-211895552.05000004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51">
      <selection activeCell="A59" sqref="A59"/>
    </sheetView>
  </sheetViews>
  <sheetFormatPr defaultColWidth="9.140625" defaultRowHeight="15"/>
  <cols>
    <col min="1" max="1" width="3.140625" style="0" customWidth="1"/>
    <col min="2" max="2" width="50.28125" style="0" customWidth="1"/>
    <col min="3" max="3" width="15.140625" style="0" customWidth="1"/>
    <col min="4" max="4" width="14.140625" style="0" customWidth="1"/>
  </cols>
  <sheetData>
    <row r="1" ht="13.5">
      <c r="A1" s="1" t="s">
        <v>0</v>
      </c>
    </row>
    <row r="2" ht="13.5">
      <c r="A2" s="1" t="s">
        <v>1</v>
      </c>
    </row>
    <row r="3" ht="13.5">
      <c r="A3" s="1" t="s">
        <v>5</v>
      </c>
    </row>
    <row r="5" spans="3:4" ht="13.5">
      <c r="C5" s="3" t="s">
        <v>6</v>
      </c>
      <c r="D5" s="3" t="s">
        <v>7</v>
      </c>
    </row>
    <row r="6" spans="3:4" ht="13.5">
      <c r="C6" s="3" t="s">
        <v>8</v>
      </c>
      <c r="D6" s="3" t="s">
        <v>9</v>
      </c>
    </row>
    <row r="7" spans="3:4" ht="13.5">
      <c r="C7" s="3" t="s">
        <v>2</v>
      </c>
      <c r="D7" s="3" t="s">
        <v>10</v>
      </c>
    </row>
    <row r="8" spans="3:4" ht="13.5">
      <c r="C8" s="3" t="s">
        <v>3</v>
      </c>
      <c r="D8" s="3" t="s">
        <v>3</v>
      </c>
    </row>
    <row r="10" spans="1:4" ht="13.5">
      <c r="A10" s="1">
        <v>1</v>
      </c>
      <c r="B10" s="1" t="s">
        <v>11</v>
      </c>
      <c r="C10" s="4">
        <f>'[1]Dec  Working'!M10/1000</f>
        <v>25650.102</v>
      </c>
      <c r="D10" s="4">
        <v>32143</v>
      </c>
    </row>
    <row r="11" spans="1:4" ht="13.5">
      <c r="A11" s="1">
        <v>2</v>
      </c>
      <c r="B11" s="1" t="s">
        <v>12</v>
      </c>
      <c r="C11" s="4">
        <v>0</v>
      </c>
      <c r="D11" s="4">
        <v>0</v>
      </c>
    </row>
    <row r="12" spans="1:4" ht="13.5">
      <c r="A12" s="1">
        <v>3</v>
      </c>
      <c r="B12" s="1" t="s">
        <v>13</v>
      </c>
      <c r="C12" s="4">
        <f>'[1]Dec  Working'!M12/1000</f>
        <v>15.843</v>
      </c>
      <c r="D12" s="4">
        <v>16</v>
      </c>
    </row>
    <row r="13" spans="1:4" ht="13.5">
      <c r="A13" s="1">
        <v>4</v>
      </c>
      <c r="B13" s="1" t="s">
        <v>14</v>
      </c>
      <c r="C13" s="4">
        <v>0</v>
      </c>
      <c r="D13" s="4">
        <v>0</v>
      </c>
    </row>
    <row r="14" spans="1:4" ht="13.5">
      <c r="A14" s="1"/>
      <c r="C14" s="4"/>
      <c r="D14" s="4"/>
    </row>
    <row r="15" spans="1:4" ht="13.5">
      <c r="A15" s="1">
        <v>5</v>
      </c>
      <c r="B15" s="1" t="s">
        <v>15</v>
      </c>
      <c r="C15" s="4"/>
      <c r="D15" s="4"/>
    </row>
    <row r="16" spans="1:4" ht="13.5">
      <c r="A16" s="1"/>
      <c r="B16" s="8" t="s">
        <v>16</v>
      </c>
      <c r="C16" s="4">
        <f>D16</f>
        <v>711</v>
      </c>
      <c r="D16" s="4">
        <v>711</v>
      </c>
    </row>
    <row r="17" spans="1:4" ht="13.5">
      <c r="A17" s="1"/>
      <c r="B17" s="8" t="s">
        <v>17</v>
      </c>
      <c r="C17" s="4">
        <f>'[1]Dec  Working'!M16/1000</f>
        <v>1182.946</v>
      </c>
      <c r="D17" s="4">
        <v>11595</v>
      </c>
    </row>
    <row r="18" spans="1:4" ht="13.5">
      <c r="A18" s="1"/>
      <c r="B18" s="8" t="s">
        <v>18</v>
      </c>
      <c r="C18" s="4">
        <f>'[1]Dec  Working'!M18/1000</f>
        <v>24</v>
      </c>
      <c r="D18" s="4">
        <v>24</v>
      </c>
    </row>
    <row r="19" spans="1:4" ht="13.5">
      <c r="A19" s="1"/>
      <c r="B19" s="8" t="s">
        <v>19</v>
      </c>
      <c r="C19" s="4">
        <f>'[1]Dec  Working'!M19/1000</f>
        <v>15.05682</v>
      </c>
      <c r="D19" s="4">
        <v>36</v>
      </c>
    </row>
    <row r="20" spans="1:4" ht="13.5">
      <c r="A20" s="1"/>
      <c r="B20" s="8" t="s">
        <v>20</v>
      </c>
      <c r="C20" s="4">
        <f>'[1]Dec  Working'!M17/1000</f>
        <v>2949.761</v>
      </c>
      <c r="D20" s="4">
        <v>3040</v>
      </c>
    </row>
    <row r="21" spans="1:4" ht="13.5">
      <c r="A21" s="1"/>
      <c r="C21" s="5">
        <f>SUM(C16:C20)</f>
        <v>4882.76382</v>
      </c>
      <c r="D21" s="5">
        <f>SUM(D16:D20)</f>
        <v>15406</v>
      </c>
    </row>
    <row r="22" spans="1:4" ht="13.5">
      <c r="A22" s="1"/>
      <c r="C22" s="4"/>
      <c r="D22" s="4"/>
    </row>
    <row r="23" spans="1:4" ht="13.5">
      <c r="A23" s="1">
        <v>6</v>
      </c>
      <c r="B23" s="1" t="s">
        <v>21</v>
      </c>
      <c r="C23" s="4"/>
      <c r="D23" s="4"/>
    </row>
    <row r="24" spans="1:4" ht="13.5">
      <c r="A24" s="1"/>
      <c r="B24" s="8" t="s">
        <v>22</v>
      </c>
      <c r="C24" s="4">
        <f>'[1]Dec  Working'!M25/1000</f>
        <v>120151.88781000004</v>
      </c>
      <c r="D24" s="4">
        <v>109049</v>
      </c>
    </row>
    <row r="25" spans="1:4" ht="13.5">
      <c r="A25" s="1"/>
      <c r="B25" s="8" t="s">
        <v>23</v>
      </c>
      <c r="C25" s="4">
        <f>'[1]Dec  Working'!M23/1000</f>
        <v>3670.111</v>
      </c>
      <c r="D25" s="4">
        <v>3670</v>
      </c>
    </row>
    <row r="26" spans="1:4" ht="13.5">
      <c r="A26" s="1"/>
      <c r="B26" s="8" t="s">
        <v>24</v>
      </c>
      <c r="C26" s="4">
        <f>'[1]Dec  Working'!M24/1000</f>
        <v>7514.9094186702805</v>
      </c>
      <c r="D26" s="4">
        <v>6915</v>
      </c>
    </row>
    <row r="27" spans="1:4" ht="13.5">
      <c r="A27" s="1"/>
      <c r="B27" s="8" t="s">
        <v>25</v>
      </c>
      <c r="C27" s="4">
        <f>'[1]Dec  Working'!M26/1000</f>
        <v>1427.692</v>
      </c>
      <c r="D27" s="4">
        <v>1428</v>
      </c>
    </row>
    <row r="28" spans="1:4" ht="13.5">
      <c r="A28" s="1"/>
      <c r="B28" s="8" t="s">
        <v>26</v>
      </c>
      <c r="C28" s="4">
        <f>'[1]Dec  Working'!M28/1000</f>
        <v>0</v>
      </c>
      <c r="D28" s="4">
        <v>0</v>
      </c>
    </row>
    <row r="29" spans="1:4" ht="13.5">
      <c r="A29" s="1"/>
      <c r="C29" s="5">
        <f>SUM(C24:C28)</f>
        <v>132764.60022867034</v>
      </c>
      <c r="D29" s="5">
        <f>SUM(D24:D28)</f>
        <v>121062</v>
      </c>
    </row>
    <row r="30" spans="1:4" ht="13.5">
      <c r="A30" s="1"/>
      <c r="C30" s="4"/>
      <c r="D30" s="4"/>
    </row>
    <row r="31" spans="1:4" ht="13.5">
      <c r="A31" s="1">
        <v>7</v>
      </c>
      <c r="B31" s="1" t="s">
        <v>27</v>
      </c>
      <c r="C31" s="4">
        <f>C21-C29</f>
        <v>-127881.83640867035</v>
      </c>
      <c r="D31" s="4">
        <f>D21-D29</f>
        <v>-105656</v>
      </c>
    </row>
    <row r="32" spans="1:4" ht="13.5">
      <c r="A32" s="1"/>
      <c r="C32" s="4"/>
      <c r="D32" s="4"/>
    </row>
    <row r="33" spans="1:4" ht="14.25" thickBot="1">
      <c r="A33" s="1"/>
      <c r="C33" s="7">
        <f>C10+C12+C31</f>
        <v>-102215.89140867034</v>
      </c>
      <c r="D33" s="7">
        <f>D10+D12+D31</f>
        <v>-73497</v>
      </c>
    </row>
    <row r="34" spans="1:4" ht="14.25" thickTop="1">
      <c r="A34" s="1"/>
      <c r="C34" s="4"/>
      <c r="D34" s="4"/>
    </row>
    <row r="35" spans="1:4" ht="13.5">
      <c r="A35" s="1">
        <v>8</v>
      </c>
      <c r="B35" s="1" t="s">
        <v>28</v>
      </c>
      <c r="C35" s="4"/>
      <c r="D35" s="4"/>
    </row>
    <row r="36" spans="2:4" ht="13.5">
      <c r="B36" t="s">
        <v>29</v>
      </c>
      <c r="C36" s="4">
        <v>25000</v>
      </c>
      <c r="D36" s="4">
        <v>25000</v>
      </c>
    </row>
    <row r="37" spans="2:4" ht="13.5">
      <c r="B37" s="1" t="s">
        <v>30</v>
      </c>
      <c r="C37" s="4"/>
      <c r="D37" s="4"/>
    </row>
    <row r="38" spans="2:4" ht="13.5">
      <c r="B38" s="9" t="s">
        <v>31</v>
      </c>
      <c r="C38" s="4">
        <v>1050</v>
      </c>
      <c r="D38" s="4">
        <v>1050</v>
      </c>
    </row>
    <row r="39" spans="2:4" ht="13.5">
      <c r="B39" s="9" t="s">
        <v>32</v>
      </c>
      <c r="C39" s="4">
        <v>0</v>
      </c>
      <c r="D39" s="4">
        <v>0</v>
      </c>
    </row>
    <row r="40" spans="2:4" ht="13.5">
      <c r="B40" s="9" t="s">
        <v>33</v>
      </c>
      <c r="C40" s="4">
        <v>0</v>
      </c>
      <c r="D40" s="4">
        <v>0</v>
      </c>
    </row>
    <row r="41" spans="2:4" ht="13.5">
      <c r="B41" s="9" t="s">
        <v>34</v>
      </c>
      <c r="C41" s="4">
        <v>0</v>
      </c>
      <c r="D41" s="4">
        <v>0</v>
      </c>
    </row>
    <row r="42" spans="2:4" ht="13.5">
      <c r="B42" s="9" t="s">
        <v>35</v>
      </c>
      <c r="C42" s="4">
        <f>'[1]Dec  Working'!M36/1000</f>
        <v>-211895.55205000003</v>
      </c>
      <c r="D42" s="4">
        <v>-175928</v>
      </c>
    </row>
    <row r="43" spans="2:4" ht="13.5">
      <c r="B43" s="9" t="s">
        <v>36</v>
      </c>
      <c r="C43" s="4">
        <v>195</v>
      </c>
      <c r="D43" s="4">
        <v>195</v>
      </c>
    </row>
    <row r="44" spans="2:4" ht="13.5">
      <c r="B44" s="9"/>
      <c r="C44" s="4"/>
      <c r="D44" s="4"/>
    </row>
    <row r="45" spans="1:4" ht="13.5">
      <c r="A45" s="1">
        <v>9</v>
      </c>
      <c r="B45" s="1" t="s">
        <v>37</v>
      </c>
      <c r="C45" s="4">
        <v>4700</v>
      </c>
      <c r="D45" s="4">
        <v>4700</v>
      </c>
    </row>
    <row r="46" spans="1:4" ht="13.5">
      <c r="A46" s="1"/>
      <c r="B46" s="1"/>
      <c r="C46" s="4"/>
      <c r="D46" s="4"/>
    </row>
    <row r="47" spans="1:4" ht="13.5">
      <c r="A47" s="1">
        <v>10</v>
      </c>
      <c r="B47" s="1" t="s">
        <v>38</v>
      </c>
      <c r="C47" s="4">
        <v>0</v>
      </c>
      <c r="D47" s="4">
        <v>0</v>
      </c>
    </row>
    <row r="48" spans="1:4" ht="13.5">
      <c r="A48" s="1"/>
      <c r="B48" s="1"/>
      <c r="C48" s="4"/>
      <c r="D48" s="4"/>
    </row>
    <row r="49" spans="1:4" ht="13.5">
      <c r="A49" s="1">
        <v>11</v>
      </c>
      <c r="B49" s="1" t="s">
        <v>39</v>
      </c>
      <c r="C49" s="4"/>
      <c r="D49" s="4"/>
    </row>
    <row r="50" spans="1:4" ht="13.5">
      <c r="A50" s="1"/>
      <c r="B50" s="9" t="s">
        <v>40</v>
      </c>
      <c r="C50" s="4">
        <f>'[1]bank borrowings'!H15/1000</f>
        <v>74902.61755</v>
      </c>
      <c r="D50" s="4">
        <v>68228</v>
      </c>
    </row>
    <row r="51" spans="1:4" ht="13.5">
      <c r="A51" s="1"/>
      <c r="B51" s="9" t="s">
        <v>41</v>
      </c>
      <c r="C51" s="4">
        <f>'[1]bank borrowings'!H16/1000</f>
        <v>3831.787182529718</v>
      </c>
      <c r="D51" s="4">
        <v>3258</v>
      </c>
    </row>
    <row r="52" spans="1:5" ht="13.5">
      <c r="A52" s="1"/>
      <c r="B52" s="9"/>
      <c r="C52" s="10" t="s">
        <v>42</v>
      </c>
      <c r="D52" s="4"/>
      <c r="E52" s="6" t="s">
        <v>42</v>
      </c>
    </row>
    <row r="53" spans="1:4" ht="13.5">
      <c r="A53" s="1">
        <v>12</v>
      </c>
      <c r="B53" s="1" t="s">
        <v>43</v>
      </c>
      <c r="C53" s="4">
        <v>0</v>
      </c>
      <c r="D53" s="4">
        <v>0</v>
      </c>
    </row>
    <row r="54" spans="1:4" ht="13.5">
      <c r="A54" s="1"/>
      <c r="C54" s="5">
        <f>SUM(C36:C42)+C43+C45+C50+C51</f>
        <v>-102216.14731747031</v>
      </c>
      <c r="D54" s="5">
        <f>SUM(D36:D42)+D43+D45+D50+D51</f>
        <v>-73497</v>
      </c>
    </row>
    <row r="55" spans="1:4" ht="13.5">
      <c r="A55" s="1"/>
      <c r="C55" s="4"/>
      <c r="D55" s="4"/>
    </row>
    <row r="56" spans="1:4" ht="13.5">
      <c r="A56" s="1">
        <v>13</v>
      </c>
      <c r="B56" s="1" t="s">
        <v>44</v>
      </c>
      <c r="C56" s="11">
        <f>SUM(C36+C38+C42+C43)/C36</f>
        <v>-7.426022082000001</v>
      </c>
      <c r="D56" s="11">
        <f>SUM(D36+D38+D42+D43)/D36</f>
        <v>-5.98732</v>
      </c>
    </row>
    <row r="57" ht="13.5">
      <c r="C57" s="4"/>
    </row>
    <row r="58" ht="13.5">
      <c r="C58" s="4"/>
    </row>
    <row r="59" spans="1:4" ht="13.5">
      <c r="A59" s="12" t="s">
        <v>4</v>
      </c>
      <c r="B59" s="2" t="s">
        <v>45</v>
      </c>
      <c r="C59" s="13"/>
      <c r="D59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Hanifah Teo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BDO Capital Consultants Sdn Bhd</dc:creator>
  <cp:keywords/>
  <dc:description/>
  <cp:lastModifiedBy>Mandy</cp:lastModifiedBy>
  <dcterms:created xsi:type="dcterms:W3CDTF">2001-02-27T07:28:00Z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