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9720" windowHeight="6540" tabRatio="838" firstSheet="1" activeTab="1"/>
  </bookViews>
  <sheets>
    <sheet name="1-Policies" sheetId="1" state="hidden" r:id="rId1"/>
    <sheet name="Bursa-BS" sheetId="2" r:id="rId2"/>
    <sheet name="Bursa-IS" sheetId="3" r:id="rId3"/>
    <sheet name="Bursa-Equity" sheetId="4" r:id="rId4"/>
    <sheet name="Bursa-CF" sheetId="5" r:id="rId5"/>
  </sheets>
  <definedNames>
    <definedName name="ExcRate_BS">#REF!</definedName>
    <definedName name="ExcRate_IS">#REF!</definedName>
    <definedName name="_xlnm.Print_Area" localSheetId="1">'Bursa-BS'!$A$1:$D$67</definedName>
    <definedName name="_xlnm.Print_Area" localSheetId="4">'Bursa-CF'!$A$1:$E$51</definedName>
    <definedName name="_xlnm.Print_Area" localSheetId="3">'Bursa-Equity'!$A$1:$O$31</definedName>
    <definedName name="_xlnm.Print_Area" localSheetId="2">'Bursa-IS'!$A$1:$F$52</definedName>
    <definedName name="_xlnm.Print_Titles" localSheetId="1">'Bursa-BS'!$1:$2</definedName>
    <definedName name="_xlnm.Print_Titles" localSheetId="4">'Bursa-CF'!$1:$3</definedName>
    <definedName name="_xlnm.Print_Titles" localSheetId="2">'Bursa-IS'!$1:$3</definedName>
  </definedNames>
  <calcPr fullCalcOnLoad="1"/>
</workbook>
</file>

<file path=xl/sharedStrings.xml><?xml version="1.0" encoding="utf-8"?>
<sst xmlns="http://schemas.openxmlformats.org/spreadsheetml/2006/main" count="265" uniqueCount="135">
  <si>
    <t>EFFECT OF CHANGES IN EXCHANGE RATE</t>
  </si>
  <si>
    <t>-</t>
  </si>
  <si>
    <t>=</t>
  </si>
  <si>
    <t>RALCO CORPORATION BERHAD</t>
  </si>
  <si>
    <t>RALCO CORPORATION BERHAD (333101-V)</t>
  </si>
  <si>
    <t>CASH FLOWS FROM OPERATING ACTIVITIES</t>
  </si>
  <si>
    <t xml:space="preserve">   Adjustments for:</t>
  </si>
  <si>
    <t>Operating profit before working capital changes</t>
  </si>
  <si>
    <t xml:space="preserve">   Interest paid</t>
  </si>
  <si>
    <t xml:space="preserve">   Tax paid</t>
  </si>
  <si>
    <t>CASH FLOWS FROM INVESTING ACTIVITIES</t>
  </si>
  <si>
    <t>Net cash used in investing activities</t>
  </si>
  <si>
    <t>CASH FLOWS FROM FINANCING ACTIVITIES</t>
  </si>
  <si>
    <t xml:space="preserve">   Repayment of term loans</t>
  </si>
  <si>
    <t>NET CHANGES IN CASH AND CASH EQUIVALENTS</t>
  </si>
  <si>
    <t>CASH AND CASH EQUIVALENTS BROUGHT FORWARD</t>
  </si>
  <si>
    <t>CASH AND CASH EQUIVALENTS CARRIED FORWARD</t>
  </si>
  <si>
    <t xml:space="preserve">   Represented by:</t>
  </si>
  <si>
    <t>CASH AND BANK BALANCES</t>
  </si>
  <si>
    <t>BANK OVERDRAFTS</t>
  </si>
  <si>
    <t>Total</t>
  </si>
  <si>
    <t>NOTES TO AND FORMING PART OF THE FINANCIAL STATEMENTS</t>
  </si>
  <si>
    <t>SIGNIFICANT ACCOUNTING POLICIES</t>
  </si>
  <si>
    <t>(a)</t>
  </si>
  <si>
    <t>Basis of preparations</t>
  </si>
  <si>
    <t>(b)</t>
  </si>
  <si>
    <t>Subsidiary companies</t>
  </si>
  <si>
    <t>(c)</t>
  </si>
  <si>
    <t>Basis of consolidation</t>
  </si>
  <si>
    <t>(d)</t>
  </si>
  <si>
    <t>Goodwill or negative goodwill on acquisition</t>
  </si>
  <si>
    <t>(Incorporated in Malaysia)</t>
  </si>
  <si>
    <t>The figures have not been audited.</t>
  </si>
  <si>
    <t>INDIVIDUAL QUARTER</t>
  </si>
  <si>
    <t>CURRENT</t>
  </si>
  <si>
    <t>PRECEDING YEAR</t>
  </si>
  <si>
    <t>YEAR</t>
  </si>
  <si>
    <t>CORRESPONDING</t>
  </si>
  <si>
    <t>QUARTER</t>
  </si>
  <si>
    <t>TO DATE</t>
  </si>
  <si>
    <t>PERIOD</t>
  </si>
  <si>
    <t>RM'000</t>
  </si>
  <si>
    <t>Gross revenue</t>
  </si>
  <si>
    <t>Cost of sales</t>
  </si>
  <si>
    <t>Gross profit</t>
  </si>
  <si>
    <t>Other operating income</t>
  </si>
  <si>
    <t>Selling and distribution costs</t>
  </si>
  <si>
    <t>Administrative and general expenses</t>
  </si>
  <si>
    <t>Finance costs</t>
  </si>
  <si>
    <t>Net dividend per share (sen)</t>
  </si>
  <si>
    <t>Earnings per share (sen)</t>
  </si>
  <si>
    <t xml:space="preserve">  Inventories</t>
  </si>
  <si>
    <t xml:space="preserve">  Trade and other receivables</t>
  </si>
  <si>
    <t xml:space="preserve">  Tax recoverable</t>
  </si>
  <si>
    <t xml:space="preserve">  Cash and bank balances</t>
  </si>
  <si>
    <t xml:space="preserve">  Trade and other payables</t>
  </si>
  <si>
    <t>Share</t>
  </si>
  <si>
    <t/>
  </si>
  <si>
    <t>capital</t>
  </si>
  <si>
    <t>Net loss for the period</t>
  </si>
  <si>
    <t>Exchange differences on</t>
  </si>
  <si>
    <t>- translating foreign operations</t>
  </si>
  <si>
    <t>At 1 January 2005</t>
  </si>
  <si>
    <t>AS AT</t>
  </si>
  <si>
    <t>At 31 March 2005</t>
  </si>
  <si>
    <t>At 1 January 2006</t>
  </si>
  <si>
    <t>At 31 March 2006</t>
  </si>
  <si>
    <t>31/12/2005</t>
  </si>
  <si>
    <t>31/03/2006</t>
  </si>
  <si>
    <t>31/03/2005</t>
  </si>
  <si>
    <t>CUMULATIVE QUARTER</t>
  </si>
  <si>
    <t>Net profit for the period</t>
  </si>
  <si>
    <t>Unappropriated</t>
  </si>
  <si>
    <t>profit</t>
  </si>
  <si>
    <t>Exchange</t>
  </si>
  <si>
    <t>translation</t>
  </si>
  <si>
    <t>reserve</t>
  </si>
  <si>
    <t>Minority</t>
  </si>
  <si>
    <t>interest</t>
  </si>
  <si>
    <t>equity</t>
  </si>
  <si>
    <t xml:space="preserve">  Share capital</t>
  </si>
  <si>
    <t xml:space="preserve">  Exchange translation reserve</t>
  </si>
  <si>
    <t xml:space="preserve">  Unappropriated profit</t>
  </si>
  <si>
    <t xml:space="preserve">  Long term creditor</t>
  </si>
  <si>
    <t xml:space="preserve">  Deferred tax liabilities</t>
  </si>
  <si>
    <t>Profit / (Loss) before tax</t>
  </si>
  <si>
    <t>Tax (expense) / income</t>
  </si>
  <si>
    <t>Net profit / (loss) for the period</t>
  </si>
  <si>
    <t>Attributable to:</t>
  </si>
  <si>
    <t xml:space="preserve">  Equity holders of the parent</t>
  </si>
  <si>
    <t xml:space="preserve">   Profit / (Loss) before tax</t>
  </si>
  <si>
    <t>Cash generated from operations</t>
  </si>
  <si>
    <t>Net cash from operating activities</t>
  </si>
  <si>
    <t>Net cash used in financing activities</t>
  </si>
  <si>
    <t xml:space="preserve">  Borrowings</t>
  </si>
  <si>
    <t>Net assets per share attributable to ordinary</t>
  </si>
  <si>
    <t>equity holders of the parent (RM)</t>
  </si>
  <si>
    <t>EQUITY AND LIABILITIES</t>
  </si>
  <si>
    <t>ASSETS</t>
  </si>
  <si>
    <t>Non-Current Assets</t>
  </si>
  <si>
    <t xml:space="preserve">  Property, plant and equipment</t>
  </si>
  <si>
    <t xml:space="preserve">  Investment property</t>
  </si>
  <si>
    <t xml:space="preserve">  Deferred tax assets</t>
  </si>
  <si>
    <t>Current Assets</t>
  </si>
  <si>
    <t>TOTAL ASSETS</t>
  </si>
  <si>
    <t>Equity Attributable to Equity Holders of The Parent</t>
  </si>
  <si>
    <t>Total Equity</t>
  </si>
  <si>
    <t>Current Liabilities</t>
  </si>
  <si>
    <t>Total Liabilities</t>
  </si>
  <si>
    <t>TOTAL EQUITY AND LIABILITIES</t>
  </si>
  <si>
    <t>explanatory notes attached to the Interim Financial Statements)</t>
  </si>
  <si>
    <t>(The Condensed Consolidated Statement of Changes in Equity should be read in conjunction with the Audited Financial Statements</t>
  </si>
  <si>
    <t>for the year ended 31 December 2005 and the accompanying explanatory notes attached to the Interim Financial Statements)</t>
  </si>
  <si>
    <t>(The Condensed Consolidated Cash Flow Statement should be read in conjunction with the</t>
  </si>
  <si>
    <t>Audited Financial Statements for the year ended 31 December 2005 and the accompanying explanatory notes</t>
  </si>
  <si>
    <t>attached to the Interim Financial Statements)</t>
  </si>
  <si>
    <t>(The Condensed Consolidated Income Statement should be read in conjunction with the Audited Financial Statements</t>
  </si>
  <si>
    <t>(The Condensed Consolidated Balance Sheet should be read in conjunction with the</t>
  </si>
  <si>
    <t>Audited Financial Statements for the year ended 31 December 2005 and the accompanying</t>
  </si>
  <si>
    <t>----------- Attributable to equity holders of the parent ------------</t>
  </si>
  <si>
    <t>CONDENSED CONSOLIDATED BALANCE SHEET AS AT 31 MARCH 2006</t>
  </si>
  <si>
    <t>CONDENSED CONSOLIDATED STATEMENT OF CHANGES IN EQUITY FOR THE THREE MONTH PERIOD ENDED 31 MARCH 2006</t>
  </si>
  <si>
    <t>CONDENSED CONSOLIDATED INCOME STATEMENT FOR THE THREE MONTH PERIOD ENDED 31 MARCH 2006</t>
  </si>
  <si>
    <t>CONDENSED CONSOLIDATED CASH FLOW STATEMENT FOR THE THREE MONTH PERIOD ENDED 31 MARCH 2006</t>
  </si>
  <si>
    <t>Non-Current Liabilities</t>
  </si>
  <si>
    <t>Minority Interests</t>
  </si>
  <si>
    <t xml:space="preserve">  Minority interests</t>
  </si>
  <si>
    <t xml:space="preserve">      Non-cash items</t>
  </si>
  <si>
    <t xml:space="preserve">      Non-operating items</t>
  </si>
  <si>
    <t xml:space="preserve">   Net change in current assets</t>
  </si>
  <si>
    <t xml:space="preserve">   Net change in current liabilities</t>
  </si>
  <si>
    <t xml:space="preserve">   Equity investment</t>
  </si>
  <si>
    <t xml:space="preserve">   Other investments</t>
  </si>
  <si>
    <t>UNAUDITED</t>
  </si>
  <si>
    <t>AUDITED</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</si>
</sst>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dd\-mmm\-yy_)"/>
    <numFmt numFmtId="179" formatCode="0_)"/>
    <numFmt numFmtId="180" formatCode="hh:mm\ AM/PM_)"/>
    <numFmt numFmtId="181" formatCode="dd\ mmmm\ yyyy"/>
    <numFmt numFmtId="182" formatCode="dd\-mm\-yyyy"/>
    <numFmt numFmtId="183" formatCode="_-* #,##0.000_-;\-* #,##0.000_-;_-* &quot;-&quot;??_-;_-@_-"/>
    <numFmt numFmtId="184" formatCode="_-* #,##0.0000_-;\-* #,##0.0000_-;_-* &quot;-&quot;??_-;_-@_-"/>
    <numFmt numFmtId="185" formatCode="_-* #,##0.0_-;\-* #,##0.0_-;_-* &quot;-&quot;??_-;_-@_-"/>
    <numFmt numFmtId="186" formatCode="_-* #,##0_-;\-* #,##0_-;_-* &quot;-&quot;??_-;_-@_-"/>
    <numFmt numFmtId="187" formatCode="#,##0.0"/>
    <numFmt numFmtId="188" formatCode="mmm\-yyyy"/>
    <numFmt numFmtId="189" formatCode="0.0%"/>
    <numFmt numFmtId="190" formatCode="0_);[Red]\(0\)"/>
    <numFmt numFmtId="191" formatCode="_(* #,##0_);_(* \(#,##0\);_(* &quot;-&quot;??_);_(@_)"/>
    <numFmt numFmtId="192" formatCode="[$RM]\ #,##0"/>
    <numFmt numFmtId="193" formatCode="#,##0.00_ ;\-#,##0.00\ "/>
    <numFmt numFmtId="194" formatCode="[$RM]\ #,##0.00"/>
    <numFmt numFmtId="195" formatCode="_-* #,##0.0_-;\-* #,##0.0_-;_-* &quot;-&quot;?_-;_-@_-"/>
    <numFmt numFmtId="196" formatCode="#,##0.000"/>
    <numFmt numFmtId="197" formatCode="#,##0.0000"/>
    <numFmt numFmtId="198" formatCode="0.0"/>
    <numFmt numFmtId="199" formatCode="_(* #,##0.0_);_(* \(#,##0.0\);_(* &quot;-&quot;??_);_(@_)"/>
    <numFmt numFmtId="200" formatCode="_(* #,##0.0_);_(* \(#,##0.0\);_(* &quot;-&quot;?_);_(@_)"/>
    <numFmt numFmtId="201" formatCode="#,##0.0;[Red]\-#,##0.0"/>
    <numFmt numFmtId="202" formatCode="0.00_);[Red]\(0.00\)"/>
    <numFmt numFmtId="203" formatCode="0.0_);[Red]\(0.0\)"/>
    <numFmt numFmtId="204" formatCode="#,##0.0_);[Red]\(#,##0.0\)"/>
    <numFmt numFmtId="205" formatCode="d\-mmm\-yyyy"/>
    <numFmt numFmtId="206" formatCode="_(* #,##0.0_);_(* \(#,##0.0\);_(* &quot;-&quot;_);_(@_)"/>
    <numFmt numFmtId="207" formatCode="#,##0.00000000"/>
  </numFmts>
  <fonts count="14">
    <font>
      <sz val="10"/>
      <name val="Arial"/>
      <family val="0"/>
    </font>
    <font>
      <b/>
      <sz val="10"/>
      <name val="Arial"/>
      <family val="2"/>
    </font>
    <font>
      <u val="single"/>
      <sz val="10"/>
      <color indexed="12"/>
      <name val="Arial"/>
      <family val="0"/>
    </font>
    <font>
      <u val="single"/>
      <sz val="10"/>
      <color indexed="36"/>
      <name val="Arial"/>
      <family val="0"/>
    </font>
    <font>
      <b/>
      <sz val="12"/>
      <name val="Times New Roman"/>
      <family val="1"/>
    </font>
    <font>
      <sz val="7.5"/>
      <name val="Times New Roman"/>
      <family val="1"/>
    </font>
    <font>
      <sz val="10"/>
      <name val="Times New Roman"/>
      <family val="1"/>
    </font>
    <font>
      <b/>
      <u val="single"/>
      <sz val="10"/>
      <name val="Times New Roman"/>
      <family val="1"/>
    </font>
    <font>
      <sz val="8"/>
      <name val="Times New Roman"/>
      <family val="1"/>
    </font>
    <font>
      <sz val="10.5"/>
      <name val="Times New Roman"/>
      <family val="1"/>
    </font>
    <font>
      <sz val="11"/>
      <name val="Times New Roman"/>
      <family val="1"/>
    </font>
    <font>
      <sz val="11"/>
      <name val="Arial"/>
      <family val="0"/>
    </font>
    <font>
      <sz val="9"/>
      <name val="Times New Roman"/>
      <family val="1"/>
    </font>
    <font>
      <b/>
      <u val="single"/>
      <sz val="9"/>
      <name val="Times New Roman"/>
      <family val="1"/>
    </font>
  </fonts>
  <fills count="2">
    <fill>
      <patternFill/>
    </fill>
    <fill>
      <patternFill patternType="gray125"/>
    </fill>
  </fills>
  <borders count="4">
    <border>
      <left/>
      <right/>
      <top/>
      <bottom/>
      <diagonal/>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style="thin"/>
      <bottom style="thin"/>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2" fontId="0" fillId="0" borderId="0" applyFont="0" applyFill="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0" fillId="0" borderId="0" applyBorder="0">
      <alignment/>
      <protection/>
    </xf>
    <xf numFmtId="0" fontId="0" fillId="0" borderId="0">
      <alignment/>
      <protection/>
    </xf>
    <xf numFmtId="9" fontId="0" fillId="0" borderId="0" applyFont="0" applyFill="0" applyBorder="0" applyAlignment="0" applyProtection="0"/>
  </cellStyleXfs>
  <cellXfs count="103">
    <xf numFmtId="0" fontId="0" fillId="0" borderId="0" xfId="0" applyAlignment="1">
      <alignment/>
    </xf>
    <xf numFmtId="0" fontId="1" fillId="0" borderId="0" xfId="0" applyFont="1" applyAlignment="1">
      <alignment/>
    </xf>
    <xf numFmtId="0" fontId="1" fillId="0" borderId="0" xfId="0" applyFont="1" applyAlignment="1">
      <alignment horizontal="left"/>
    </xf>
    <xf numFmtId="0" fontId="0" fillId="0" borderId="0" xfId="23">
      <alignment/>
      <protection/>
    </xf>
    <xf numFmtId="38" fontId="5" fillId="0" borderId="0" xfId="24" applyNumberFormat="1" applyFont="1" applyBorder="1" applyAlignment="1">
      <alignment horizontal="left"/>
      <protection/>
    </xf>
    <xf numFmtId="38" fontId="6" fillId="0" borderId="0" xfId="24" applyNumberFormat="1" applyFont="1" applyAlignment="1">
      <alignment horizontal="left"/>
      <protection/>
    </xf>
    <xf numFmtId="0" fontId="6" fillId="0" borderId="0" xfId="24" applyFont="1" applyBorder="1">
      <alignment/>
      <protection/>
    </xf>
    <xf numFmtId="0" fontId="8" fillId="0" borderId="0" xfId="24" applyFont="1" applyBorder="1" applyAlignment="1">
      <alignment horizontal="center"/>
      <protection/>
    </xf>
    <xf numFmtId="0" fontId="8" fillId="0" borderId="0" xfId="24" applyFont="1" applyBorder="1">
      <alignment/>
      <protection/>
    </xf>
    <xf numFmtId="186" fontId="8" fillId="0" borderId="0" xfId="18" applyNumberFormat="1" applyFont="1" applyBorder="1" applyAlignment="1">
      <alignment horizontal="center"/>
    </xf>
    <xf numFmtId="14" fontId="6" fillId="0" borderId="0" xfId="24" applyNumberFormat="1" applyFont="1" applyBorder="1" applyAlignment="1" quotePrefix="1">
      <alignment horizontal="center"/>
      <protection/>
    </xf>
    <xf numFmtId="0" fontId="6" fillId="0" borderId="0" xfId="24" applyFont="1" applyBorder="1" applyAlignment="1">
      <alignment horizontal="center"/>
      <protection/>
    </xf>
    <xf numFmtId="186" fontId="6" fillId="0" borderId="0" xfId="18" applyNumberFormat="1" applyFont="1" applyBorder="1" applyAlignment="1">
      <alignment horizontal="center"/>
    </xf>
    <xf numFmtId="0" fontId="9" fillId="0" borderId="0" xfId="24" applyFont="1" applyBorder="1" quotePrefix="1">
      <alignment/>
      <protection/>
    </xf>
    <xf numFmtId="0" fontId="10" fillId="0" borderId="0" xfId="23" applyFont="1" applyBorder="1">
      <alignment/>
      <protection/>
    </xf>
    <xf numFmtId="169" fontId="10" fillId="0" borderId="0" xfId="17" applyNumberFormat="1" applyFont="1" applyBorder="1" applyAlignment="1">
      <alignment/>
    </xf>
    <xf numFmtId="0" fontId="9" fillId="0" borderId="0" xfId="24" applyFont="1" applyBorder="1">
      <alignment/>
      <protection/>
    </xf>
    <xf numFmtId="0" fontId="10" fillId="0" borderId="0" xfId="23" applyFont="1" applyBorder="1" applyAlignment="1" quotePrefix="1">
      <alignment horizontal="fill"/>
      <protection/>
    </xf>
    <xf numFmtId="0" fontId="10" fillId="0" borderId="0" xfId="23" applyFont="1">
      <alignment/>
      <protection/>
    </xf>
    <xf numFmtId="169" fontId="10" fillId="0" borderId="0" xfId="17" applyNumberFormat="1" applyFont="1" applyAlignment="1">
      <alignment/>
    </xf>
    <xf numFmtId="0" fontId="11" fillId="0" borderId="0" xfId="23" applyFont="1">
      <alignment/>
      <protection/>
    </xf>
    <xf numFmtId="0" fontId="10" fillId="0" borderId="0" xfId="23" applyFont="1" applyAlignment="1">
      <alignment horizontal="left"/>
      <protection/>
    </xf>
    <xf numFmtId="0" fontId="10" fillId="0" borderId="0" xfId="23" applyFont="1" applyAlignment="1" quotePrefix="1">
      <alignment horizontal="left"/>
      <protection/>
    </xf>
    <xf numFmtId="200" fontId="10" fillId="0" borderId="0" xfId="17" applyNumberFormat="1" applyFont="1" applyAlignment="1" quotePrefix="1">
      <alignment horizontal="right"/>
    </xf>
    <xf numFmtId="0" fontId="6" fillId="0" borderId="0" xfId="24" applyFont="1">
      <alignment/>
      <protection/>
    </xf>
    <xf numFmtId="186" fontId="6" fillId="0" borderId="0" xfId="18" applyNumberFormat="1" applyFont="1" applyBorder="1" applyAlignment="1">
      <alignment/>
    </xf>
    <xf numFmtId="38" fontId="6" fillId="0" borderId="0" xfId="24" applyNumberFormat="1" applyFont="1" applyAlignment="1">
      <alignment horizontal="center"/>
      <protection/>
    </xf>
    <xf numFmtId="0" fontId="6" fillId="0" borderId="0" xfId="24" applyFont="1" applyAlignment="1">
      <alignment horizontal="center"/>
      <protection/>
    </xf>
    <xf numFmtId="186" fontId="6" fillId="0" borderId="0" xfId="18" applyNumberFormat="1" applyFont="1" applyAlignment="1">
      <alignment/>
    </xf>
    <xf numFmtId="3" fontId="6" fillId="0" borderId="0" xfId="24" applyNumberFormat="1" applyFont="1" applyAlignment="1">
      <alignment/>
      <protection/>
    </xf>
    <xf numFmtId="190" fontId="8" fillId="0" borderId="0" xfId="18" applyNumberFormat="1" applyFont="1" applyBorder="1" applyAlignment="1">
      <alignment horizontal="center"/>
    </xf>
    <xf numFmtId="3" fontId="8" fillId="0" borderId="0" xfId="24" applyNumberFormat="1" applyFont="1" applyBorder="1" applyAlignment="1">
      <alignment horizontal="center"/>
      <protection/>
    </xf>
    <xf numFmtId="14" fontId="6" fillId="0" borderId="0" xfId="24" applyNumberFormat="1" applyFont="1" applyBorder="1" applyAlignment="1">
      <alignment horizontal="center"/>
      <protection/>
    </xf>
    <xf numFmtId="3" fontId="6" fillId="0" borderId="0" xfId="18" applyNumberFormat="1" applyFont="1" applyBorder="1" applyAlignment="1">
      <alignment horizontal="center"/>
    </xf>
    <xf numFmtId="3" fontId="10" fillId="0" borderId="0" xfId="17" applyNumberFormat="1" applyFont="1" applyAlignment="1">
      <alignment/>
    </xf>
    <xf numFmtId="0" fontId="9" fillId="0" borderId="0" xfId="24" applyFont="1">
      <alignment/>
      <protection/>
    </xf>
    <xf numFmtId="3" fontId="10" fillId="0" borderId="0" xfId="17" applyNumberFormat="1" applyFont="1" applyAlignment="1" quotePrefix="1">
      <alignment/>
    </xf>
    <xf numFmtId="0" fontId="10" fillId="0" borderId="0" xfId="23" applyFont="1" applyAlignment="1" quotePrefix="1">
      <alignment horizontal="fill"/>
      <protection/>
    </xf>
    <xf numFmtId="49" fontId="10" fillId="0" borderId="0" xfId="17" applyNumberFormat="1" applyFont="1" applyAlignment="1" quotePrefix="1">
      <alignment horizontal="fill"/>
    </xf>
    <xf numFmtId="3" fontId="10" fillId="0" borderId="0" xfId="23" applyNumberFormat="1" applyFont="1" applyAlignment="1" quotePrefix="1">
      <alignment/>
      <protection/>
    </xf>
    <xf numFmtId="3" fontId="10" fillId="0" borderId="0" xfId="17" applyNumberFormat="1" applyFont="1" applyBorder="1" applyAlignment="1">
      <alignment/>
    </xf>
    <xf numFmtId="3" fontId="6" fillId="0" borderId="0" xfId="18" applyNumberFormat="1" applyFont="1" applyAlignment="1">
      <alignment/>
    </xf>
    <xf numFmtId="38" fontId="12" fillId="0" borderId="0" xfId="24" applyNumberFormat="1" applyFont="1" applyBorder="1" applyAlignment="1">
      <alignment horizontal="center"/>
      <protection/>
    </xf>
    <xf numFmtId="3" fontId="10" fillId="0" borderId="0" xfId="23" applyNumberFormat="1" applyFont="1" applyAlignment="1">
      <alignment horizontal="center"/>
      <protection/>
    </xf>
    <xf numFmtId="0" fontId="10" fillId="0" borderId="0" xfId="23" applyFont="1" applyAlignment="1">
      <alignment horizontal="center"/>
      <protection/>
    </xf>
    <xf numFmtId="191" fontId="10" fillId="0" borderId="0" xfId="23" applyNumberFormat="1" applyFont="1" applyAlignment="1">
      <alignment horizontal="center"/>
      <protection/>
    </xf>
    <xf numFmtId="0" fontId="10" fillId="0" borderId="0" xfId="24" applyFont="1" applyBorder="1">
      <alignment/>
      <protection/>
    </xf>
    <xf numFmtId="0" fontId="10" fillId="0" borderId="0" xfId="24" applyFont="1" applyBorder="1" applyAlignment="1">
      <alignment horizontal="center"/>
      <protection/>
    </xf>
    <xf numFmtId="1" fontId="10" fillId="0" borderId="0" xfId="17" applyNumberFormat="1" applyFont="1" applyAlignment="1">
      <alignment/>
    </xf>
    <xf numFmtId="2" fontId="10" fillId="0" borderId="0" xfId="17" applyFont="1" applyAlignment="1" quotePrefix="1">
      <alignment horizontal="fill"/>
    </xf>
    <xf numFmtId="2" fontId="10" fillId="0" borderId="0" xfId="17" applyFont="1" applyAlignment="1" quotePrefix="1">
      <alignment horizontal="left"/>
    </xf>
    <xf numFmtId="0" fontId="10" fillId="0" borderId="0" xfId="23" applyFont="1" quotePrefix="1">
      <alignment/>
      <protection/>
    </xf>
    <xf numFmtId="191" fontId="10" fillId="0" borderId="0" xfId="23" applyNumberFormat="1" applyFont="1">
      <alignment/>
      <protection/>
    </xf>
    <xf numFmtId="0" fontId="10" fillId="0" borderId="0" xfId="23" applyFont="1" applyBorder="1" applyAlignment="1" quotePrefix="1">
      <alignment horizontal="left"/>
      <protection/>
    </xf>
    <xf numFmtId="0" fontId="10" fillId="0" borderId="0" xfId="23" applyFont="1" applyBorder="1" applyAlignment="1">
      <alignment horizontal="left"/>
      <protection/>
    </xf>
    <xf numFmtId="169" fontId="10" fillId="0" borderId="0" xfId="15" applyNumberFormat="1" applyFont="1" applyAlignment="1">
      <alignment/>
    </xf>
    <xf numFmtId="0" fontId="10" fillId="0" borderId="0" xfId="23" applyFont="1" applyAlignment="1" quotePrefix="1">
      <alignment/>
      <protection/>
    </xf>
    <xf numFmtId="0" fontId="0" fillId="0" borderId="0" xfId="0" applyAlignment="1">
      <alignment/>
    </xf>
    <xf numFmtId="3" fontId="10" fillId="0" borderId="0" xfId="17" applyNumberFormat="1" applyFont="1" applyAlignment="1">
      <alignment/>
    </xf>
    <xf numFmtId="3" fontId="10" fillId="0" borderId="0" xfId="17" applyNumberFormat="1" applyFont="1" applyAlignment="1" quotePrefix="1">
      <alignment horizontal="right"/>
    </xf>
    <xf numFmtId="3" fontId="10" fillId="0" borderId="0" xfId="23" applyNumberFormat="1" applyFont="1" applyAlignment="1" quotePrefix="1">
      <alignment horizontal="right"/>
      <protection/>
    </xf>
    <xf numFmtId="3" fontId="10" fillId="0" borderId="0" xfId="23" applyNumberFormat="1" applyFont="1" applyAlignment="1">
      <alignment/>
      <protection/>
    </xf>
    <xf numFmtId="3" fontId="10" fillId="0" borderId="0" xfId="17" applyNumberFormat="1" applyFont="1" applyBorder="1" applyAlignment="1" quotePrefix="1">
      <alignment/>
    </xf>
    <xf numFmtId="3" fontId="10" fillId="0" borderId="0" xfId="17" applyNumberFormat="1" applyFont="1" applyAlignment="1">
      <alignment horizontal="right"/>
    </xf>
    <xf numFmtId="3" fontId="10" fillId="0" borderId="0" xfId="17" applyNumberFormat="1" applyFont="1" applyBorder="1" applyAlignment="1" quotePrefix="1">
      <alignment horizontal="right"/>
    </xf>
    <xf numFmtId="3" fontId="10" fillId="0" borderId="0" xfId="23" applyNumberFormat="1" applyFont="1" applyBorder="1" applyAlignment="1" quotePrefix="1">
      <alignment/>
      <protection/>
    </xf>
    <xf numFmtId="3" fontId="10" fillId="0" borderId="1" xfId="23" applyNumberFormat="1" applyFont="1" applyBorder="1" applyAlignment="1" quotePrefix="1">
      <alignment/>
      <protection/>
    </xf>
    <xf numFmtId="3" fontId="9" fillId="0" borderId="0" xfId="24" applyNumberFormat="1" applyFont="1" applyBorder="1" applyAlignment="1">
      <alignment/>
      <protection/>
    </xf>
    <xf numFmtId="3" fontId="10" fillId="0" borderId="2" xfId="17" applyNumberFormat="1" applyFont="1" applyBorder="1" applyAlignment="1" quotePrefix="1">
      <alignment/>
    </xf>
    <xf numFmtId="3" fontId="10" fillId="0" borderId="3" xfId="17" applyNumberFormat="1" applyFont="1" applyBorder="1" applyAlignment="1">
      <alignment/>
    </xf>
    <xf numFmtId="3" fontId="10" fillId="0" borderId="3" xfId="17" applyNumberFormat="1" applyFont="1" applyBorder="1" applyAlignment="1" quotePrefix="1">
      <alignment/>
    </xf>
    <xf numFmtId="3" fontId="10" fillId="0" borderId="3" xfId="23" applyNumberFormat="1" applyFont="1" applyBorder="1" applyAlignment="1" quotePrefix="1">
      <alignment/>
      <protection/>
    </xf>
    <xf numFmtId="3" fontId="10" fillId="0" borderId="2" xfId="23" applyNumberFormat="1" applyFont="1" applyBorder="1" applyAlignment="1" quotePrefix="1">
      <alignment/>
      <protection/>
    </xf>
    <xf numFmtId="43" fontId="10" fillId="0" borderId="0" xfId="15" applyFont="1" applyAlignment="1" quotePrefix="1">
      <alignment horizontal="right"/>
    </xf>
    <xf numFmtId="43" fontId="6" fillId="0" borderId="0" xfId="15" applyFont="1" applyBorder="1" applyAlignment="1">
      <alignment/>
    </xf>
    <xf numFmtId="3" fontId="10" fillId="0" borderId="0" xfId="17" applyNumberFormat="1" applyFont="1" applyBorder="1" applyAlignment="1">
      <alignment/>
    </xf>
    <xf numFmtId="3" fontId="10" fillId="0" borderId="0" xfId="23" applyNumberFormat="1" applyFont="1" applyBorder="1" applyAlignment="1" quotePrefix="1">
      <alignment horizontal="fill"/>
      <protection/>
    </xf>
    <xf numFmtId="187" fontId="10" fillId="0" borderId="0" xfId="17" applyNumberFormat="1" applyFont="1" applyBorder="1" applyAlignment="1">
      <alignment/>
    </xf>
    <xf numFmtId="38" fontId="7" fillId="0" borderId="0" xfId="24" applyNumberFormat="1" applyFont="1" applyAlignment="1">
      <alignment horizontal="left"/>
      <protection/>
    </xf>
    <xf numFmtId="3" fontId="9" fillId="0" borderId="0" xfId="24" applyNumberFormat="1" applyFont="1">
      <alignment/>
      <protection/>
    </xf>
    <xf numFmtId="3" fontId="10" fillId="0" borderId="0" xfId="17" applyNumberFormat="1" applyFont="1" applyFill="1" applyAlignment="1">
      <alignment/>
    </xf>
    <xf numFmtId="3" fontId="10" fillId="0" borderId="0" xfId="17" applyNumberFormat="1" applyFont="1" applyFill="1" applyAlignment="1" quotePrefix="1">
      <alignment/>
    </xf>
    <xf numFmtId="3" fontId="10" fillId="0" borderId="2" xfId="17" applyNumberFormat="1" applyFont="1" applyFill="1" applyBorder="1" applyAlignment="1">
      <alignment/>
    </xf>
    <xf numFmtId="3" fontId="10" fillId="0" borderId="0" xfId="23" applyNumberFormat="1" applyFont="1" applyFill="1" applyBorder="1" applyAlignment="1" quotePrefix="1">
      <alignment/>
      <protection/>
    </xf>
    <xf numFmtId="3" fontId="10" fillId="0" borderId="0" xfId="23" applyNumberFormat="1" applyFont="1" applyFill="1" applyAlignment="1" quotePrefix="1">
      <alignment/>
      <protection/>
    </xf>
    <xf numFmtId="3" fontId="10" fillId="0" borderId="0" xfId="17" applyNumberFormat="1" applyFont="1" applyFill="1" applyBorder="1" applyAlignment="1" quotePrefix="1">
      <alignment/>
    </xf>
    <xf numFmtId="38" fontId="0" fillId="0" borderId="0" xfId="24" applyNumberFormat="1" applyFont="1" applyAlignment="1" quotePrefix="1">
      <alignment horizontal="left"/>
      <protection/>
    </xf>
    <xf numFmtId="0" fontId="10" fillId="0" borderId="0" xfId="0" applyFont="1" applyAlignment="1">
      <alignment horizontal="center"/>
    </xf>
    <xf numFmtId="0" fontId="10" fillId="0" borderId="0" xfId="23" applyFont="1" applyFill="1" applyAlignment="1">
      <alignment horizontal="left"/>
      <protection/>
    </xf>
    <xf numFmtId="3" fontId="9" fillId="0" borderId="0" xfId="24" applyNumberFormat="1" applyFont="1" applyBorder="1">
      <alignment/>
      <protection/>
    </xf>
    <xf numFmtId="49" fontId="10" fillId="0" borderId="0" xfId="17" applyNumberFormat="1" applyFont="1" applyBorder="1" applyAlignment="1" quotePrefix="1">
      <alignment horizontal="fill"/>
    </xf>
    <xf numFmtId="0" fontId="10" fillId="0" borderId="0" xfId="24" applyFont="1">
      <alignment/>
      <protection/>
    </xf>
    <xf numFmtId="191" fontId="10" fillId="0" borderId="0" xfId="17" applyNumberFormat="1" applyFont="1" applyBorder="1" applyAlignment="1">
      <alignment/>
    </xf>
    <xf numFmtId="3" fontId="10" fillId="0" borderId="0" xfId="23" applyNumberFormat="1" applyFont="1" applyBorder="1" applyAlignment="1" quotePrefix="1">
      <alignment horizontal="right"/>
      <protection/>
    </xf>
    <xf numFmtId="0" fontId="10" fillId="0" borderId="0" xfId="23" applyFont="1" applyBorder="1" quotePrefix="1">
      <alignment/>
      <protection/>
    </xf>
    <xf numFmtId="38" fontId="13" fillId="0" borderId="0" xfId="24" applyNumberFormat="1" applyFont="1" applyAlignment="1">
      <alignment/>
      <protection/>
    </xf>
    <xf numFmtId="0" fontId="6" fillId="0" borderId="0" xfId="24" applyFont="1" applyAlignment="1">
      <alignment horizontal="center"/>
      <protection/>
    </xf>
    <xf numFmtId="38" fontId="4" fillId="0" borderId="0" xfId="24" applyNumberFormat="1" applyFont="1" applyBorder="1" applyAlignment="1">
      <alignment horizontal="left"/>
      <protection/>
    </xf>
    <xf numFmtId="38" fontId="5" fillId="0" borderId="0" xfId="24" applyNumberFormat="1" applyFont="1" applyBorder="1" applyAlignment="1">
      <alignment horizontal="left"/>
      <protection/>
    </xf>
    <xf numFmtId="38" fontId="6" fillId="0" borderId="0" xfId="24" applyNumberFormat="1" applyFont="1" applyAlignment="1">
      <alignment horizontal="center"/>
      <protection/>
    </xf>
    <xf numFmtId="38" fontId="6" fillId="0" borderId="0" xfId="24" applyNumberFormat="1" applyFont="1" applyAlignment="1">
      <alignment horizontal="left"/>
      <protection/>
    </xf>
    <xf numFmtId="38" fontId="7" fillId="0" borderId="0" xfId="24" applyNumberFormat="1" applyFont="1" applyAlignment="1">
      <alignment horizontal="left"/>
      <protection/>
    </xf>
    <xf numFmtId="0" fontId="8" fillId="0" borderId="0" xfId="24" applyFont="1" applyBorder="1" applyAlignment="1">
      <alignment horizontal="center"/>
      <protection/>
    </xf>
  </cellXfs>
  <cellStyles count="12">
    <cellStyle name="Normal" xfId="0"/>
    <cellStyle name="Comma" xfId="15"/>
    <cellStyle name="Comma [0]" xfId="16"/>
    <cellStyle name="Comma_Bursa-2005-Q3 FS" xfId="17"/>
    <cellStyle name="Comma_RCORP KLSE BS" xfId="18"/>
    <cellStyle name="Currency" xfId="19"/>
    <cellStyle name="Currency [0]" xfId="20"/>
    <cellStyle name="Followed Hyperlink" xfId="21"/>
    <cellStyle name="Hyperlink" xfId="22"/>
    <cellStyle name="Normal_Bursa-2005-Q3 FS" xfId="23"/>
    <cellStyle name="Normal_RCORP KLSE BS"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8</xdr:row>
      <xdr:rowOff>0</xdr:rowOff>
    </xdr:from>
    <xdr:to>
      <xdr:col>10</xdr:col>
      <xdr:colOff>609600</xdr:colOff>
      <xdr:row>16</xdr:row>
      <xdr:rowOff>9525</xdr:rowOff>
    </xdr:to>
    <xdr:sp>
      <xdr:nvSpPr>
        <xdr:cNvPr id="1" name="TextBox 1"/>
        <xdr:cNvSpPr txBox="1">
          <a:spLocks noChangeArrowheads="1"/>
        </xdr:cNvSpPr>
      </xdr:nvSpPr>
      <xdr:spPr>
        <a:xfrm>
          <a:off x="628650" y="1295400"/>
          <a:ext cx="5486400" cy="1304925"/>
        </a:xfrm>
        <a:prstGeom prst="rect">
          <a:avLst/>
        </a:prstGeom>
        <a:noFill/>
        <a:ln w="9525" cmpd="sng">
          <a:solidFill>
            <a:srgbClr val="000000"/>
          </a:solidFill>
          <a:headEnd type="none"/>
          <a:tailEnd type="none"/>
        </a:ln>
      </xdr:spPr>
      <xdr:txBody>
        <a:bodyPr vertOverflow="clip" wrap="square"/>
        <a:p>
          <a:pPr algn="just">
            <a:defRPr/>
          </a:pPr>
          <a:r>
            <a:rPr lang="en-US" cap="none" sz="1000" b="1" i="0" u="none" baseline="0">
              <a:latin typeface="Arial"/>
              <a:ea typeface="Arial"/>
              <a:cs typeface="Arial"/>
            </a:rPr>
            <a:t>The financial statements comply with applicable approved accounting standards issued or adopted by the Malaysian Accounting Standards Board ("MASB") and the provisions of the Companies Act, 1965.
The measurement bases applied in the preparation of the financial statements include cost, amortised cost, recoverable value, realisable value and fair value as indicated in the accounting policies set out below.  Accounting estimates are used in measuring these values.</a:t>
          </a:r>
        </a:p>
      </xdr:txBody>
    </xdr:sp>
    <xdr:clientData/>
  </xdr:twoCellAnchor>
  <xdr:twoCellAnchor>
    <xdr:from>
      <xdr:col>2</xdr:col>
      <xdr:colOff>0</xdr:colOff>
      <xdr:row>19</xdr:row>
      <xdr:rowOff>0</xdr:rowOff>
    </xdr:from>
    <xdr:to>
      <xdr:col>10</xdr:col>
      <xdr:colOff>609600</xdr:colOff>
      <xdr:row>26</xdr:row>
      <xdr:rowOff>9525</xdr:rowOff>
    </xdr:to>
    <xdr:sp>
      <xdr:nvSpPr>
        <xdr:cNvPr id="2" name="TextBox 2"/>
        <xdr:cNvSpPr txBox="1">
          <a:spLocks noChangeArrowheads="1"/>
        </xdr:cNvSpPr>
      </xdr:nvSpPr>
      <xdr:spPr>
        <a:xfrm>
          <a:off x="628650" y="3076575"/>
          <a:ext cx="5486400" cy="1143000"/>
        </a:xfrm>
        <a:prstGeom prst="rect">
          <a:avLst/>
        </a:prstGeom>
        <a:noFill/>
        <a:ln w="9525" cmpd="sng">
          <a:solidFill>
            <a:srgbClr val="000000"/>
          </a:solidFill>
          <a:headEnd type="none"/>
          <a:tailEnd type="none"/>
        </a:ln>
      </xdr:spPr>
      <xdr:txBody>
        <a:bodyPr vertOverflow="clip" wrap="square"/>
        <a:p>
          <a:pPr algn="just">
            <a:defRPr/>
          </a:pPr>
          <a:r>
            <a:rPr lang="en-US" cap="none" sz="1000" b="1" i="0" u="none" baseline="0">
              <a:latin typeface="Arial"/>
              <a:ea typeface="Arial"/>
              <a:cs typeface="Arial"/>
            </a:rPr>
            <a:t>A subsidiary company is a company in which the Company has the power to control the financial and operating policies so as to obtain benefits from its activities.`
The Company's interests in subsidiary companies are stated at cost less accumulated impairment loss.  The investment are written down when there is an impairment loss on the value of such investments.  The impairment loss is charged to the income statement.</a:t>
          </a:r>
        </a:p>
      </xdr:txBody>
    </xdr:sp>
    <xdr:clientData/>
  </xdr:twoCellAnchor>
  <xdr:twoCellAnchor>
    <xdr:from>
      <xdr:col>2</xdr:col>
      <xdr:colOff>0</xdr:colOff>
      <xdr:row>29</xdr:row>
      <xdr:rowOff>0</xdr:rowOff>
    </xdr:from>
    <xdr:to>
      <xdr:col>10</xdr:col>
      <xdr:colOff>609600</xdr:colOff>
      <xdr:row>38</xdr:row>
      <xdr:rowOff>0</xdr:rowOff>
    </xdr:to>
    <xdr:sp>
      <xdr:nvSpPr>
        <xdr:cNvPr id="3" name="TextBox 3"/>
        <xdr:cNvSpPr txBox="1">
          <a:spLocks noChangeArrowheads="1"/>
        </xdr:cNvSpPr>
      </xdr:nvSpPr>
      <xdr:spPr>
        <a:xfrm>
          <a:off x="628650" y="4695825"/>
          <a:ext cx="5486400" cy="1457325"/>
        </a:xfrm>
        <a:prstGeom prst="rect">
          <a:avLst/>
        </a:prstGeom>
        <a:noFill/>
        <a:ln w="9525" cmpd="sng">
          <a:solidFill>
            <a:srgbClr val="000000"/>
          </a:solidFill>
          <a:headEnd type="none"/>
          <a:tailEnd type="none"/>
        </a:ln>
      </xdr:spPr>
      <xdr:txBody>
        <a:bodyPr vertOverflow="clip" wrap="square"/>
        <a:p>
          <a:pPr algn="just">
            <a:defRPr/>
          </a:pPr>
          <a:r>
            <a:rPr lang="en-US" cap="none" sz="1000" b="1" i="0" u="none" baseline="0">
              <a:latin typeface="Arial"/>
              <a:ea typeface="Arial"/>
              <a:cs typeface="Arial"/>
            </a:rPr>
            <a:t>The consolidated financial statements include the audited financial statements of the Company and all its subsidiary companies made up to the ned of the financial year.  All material inter-company transactions are eliminated on consolidation and the consolidated financial statements reflect external transactions only.  Unrealised gains on transactions are eliminated in full and unrealised losses are also eliminated in full unless cost can not be recovered.  The financial statements of the subsidiary companies are consolidated on the acquisition method of accounting and the results of the subsidiary companies acquried or disposed of are included in the consolidated financial statements from the date of acquisition or up to the date of disposal.</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45"/>
  </sheetPr>
  <dimension ref="B2:C40"/>
  <sheetViews>
    <sheetView zoomScale="85" zoomScaleNormal="85" workbookViewId="0" topLeftCell="A1">
      <selection activeCell="A1" sqref="A1"/>
    </sheetView>
  </sheetViews>
  <sheetFormatPr defaultColWidth="9.140625" defaultRowHeight="12.75"/>
  <cols>
    <col min="1" max="1" width="3.7109375" style="1" customWidth="1"/>
    <col min="2" max="2" width="5.7109375" style="1" customWidth="1"/>
    <col min="3" max="16384" width="9.140625" style="1" customWidth="1"/>
  </cols>
  <sheetData>
    <row r="2" ht="12.75">
      <c r="B2" s="2" t="s">
        <v>3</v>
      </c>
    </row>
    <row r="3" ht="12.75">
      <c r="B3" s="2" t="s">
        <v>21</v>
      </c>
    </row>
    <row r="5" ht="12.75">
      <c r="B5" s="1" t="s">
        <v>22</v>
      </c>
    </row>
    <row r="7" spans="2:3" ht="12.75">
      <c r="B7" s="1" t="s">
        <v>23</v>
      </c>
      <c r="C7" s="1" t="s">
        <v>24</v>
      </c>
    </row>
    <row r="18" spans="2:3" ht="12.75">
      <c r="B18" s="1" t="s">
        <v>25</v>
      </c>
      <c r="C18" s="1" t="s">
        <v>26</v>
      </c>
    </row>
    <row r="28" spans="2:3" ht="12.75">
      <c r="B28" s="1" t="s">
        <v>27</v>
      </c>
      <c r="C28" s="1" t="s">
        <v>28</v>
      </c>
    </row>
    <row r="40" spans="2:3" ht="12.75">
      <c r="B40" s="1" t="s">
        <v>29</v>
      </c>
      <c r="C40" s="1" t="s">
        <v>30</v>
      </c>
    </row>
  </sheetData>
  <printOptions/>
  <pageMargins left="0.3937007874015748" right="0.3937007874015748" top="0.3937007874015748" bottom="0.3937007874015748" header="0.07874015748031496" footer="0.07874015748031496"/>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F67"/>
  <sheetViews>
    <sheetView showGridLines="0" tabSelected="1" workbookViewId="0" topLeftCell="A1">
      <pane xSplit="2" ySplit="9" topLeftCell="C10" activePane="bottomRight" state="frozen"/>
      <selection pane="topLeft" activeCell="A1" sqref="A1"/>
      <selection pane="topRight" activeCell="C1" sqref="C1"/>
      <selection pane="bottomLeft" activeCell="A14" sqref="A14"/>
      <selection pane="bottomRight" activeCell="C10" sqref="C10"/>
    </sheetView>
  </sheetViews>
  <sheetFormatPr defaultColWidth="9.140625" defaultRowHeight="12.75"/>
  <cols>
    <col min="1" max="1" width="2.140625" style="24" customWidth="1"/>
    <col min="2" max="2" width="47.421875" style="24" customWidth="1"/>
    <col min="3" max="3" width="14.140625" style="24" customWidth="1"/>
    <col min="4" max="4" width="14.140625" style="41" customWidth="1"/>
    <col min="5" max="16384" width="9.140625" style="24" customWidth="1"/>
  </cols>
  <sheetData>
    <row r="1" spans="1:4" ht="16.5" customHeight="1">
      <c r="A1" s="97" t="s">
        <v>4</v>
      </c>
      <c r="B1" s="97"/>
      <c r="C1" s="97"/>
      <c r="D1" s="97"/>
    </row>
    <row r="2" spans="1:4" ht="10.5" customHeight="1">
      <c r="A2" s="98" t="s">
        <v>31</v>
      </c>
      <c r="B2" s="98"/>
      <c r="C2" s="98"/>
      <c r="D2" s="98"/>
    </row>
    <row r="3" spans="1:4" ht="12.75">
      <c r="A3" s="5"/>
      <c r="B3" s="5"/>
      <c r="C3" s="5"/>
      <c r="D3" s="29"/>
    </row>
    <row r="4" spans="1:4" ht="12.75">
      <c r="A4" s="101" t="s">
        <v>120</v>
      </c>
      <c r="B4" s="101"/>
      <c r="C4" s="101"/>
      <c r="D4" s="101"/>
    </row>
    <row r="5" spans="1:4" ht="12.75">
      <c r="A5" s="100" t="s">
        <v>32</v>
      </c>
      <c r="B5" s="100"/>
      <c r="C5" s="100"/>
      <c r="D5" s="100"/>
    </row>
    <row r="6" spans="3:4" s="6" customFormat="1" ht="12.75">
      <c r="C6" s="30" t="s">
        <v>63</v>
      </c>
      <c r="D6" s="31" t="s">
        <v>63</v>
      </c>
    </row>
    <row r="7" spans="3:4" s="6" customFormat="1" ht="12.75">
      <c r="C7" s="10" t="s">
        <v>68</v>
      </c>
      <c r="D7" s="10" t="s">
        <v>67</v>
      </c>
    </row>
    <row r="8" spans="3:4" s="6" customFormat="1" ht="12.75">
      <c r="C8" s="32" t="s">
        <v>133</v>
      </c>
      <c r="D8" s="32" t="s">
        <v>134</v>
      </c>
    </row>
    <row r="9" spans="3:4" s="6" customFormat="1" ht="12.75">
      <c r="C9" s="11" t="s">
        <v>41</v>
      </c>
      <c r="D9" s="33" t="s">
        <v>41</v>
      </c>
    </row>
    <row r="10" spans="3:4" s="6" customFormat="1" ht="12.75">
      <c r="C10" s="11"/>
      <c r="D10" s="33"/>
    </row>
    <row r="11" spans="2:4" s="6" customFormat="1" ht="15">
      <c r="B11" s="46" t="s">
        <v>98</v>
      </c>
      <c r="C11" s="11"/>
      <c r="D11" s="33"/>
    </row>
    <row r="12" spans="2:4" s="6" customFormat="1" ht="15">
      <c r="B12" s="18" t="s">
        <v>99</v>
      </c>
      <c r="C12" s="11"/>
      <c r="D12" s="33"/>
    </row>
    <row r="13" spans="1:4" s="16" customFormat="1" ht="15">
      <c r="A13" s="13"/>
      <c r="B13" s="21" t="s">
        <v>100</v>
      </c>
      <c r="C13" s="34">
        <v>49693</v>
      </c>
      <c r="D13" s="34">
        <v>51402</v>
      </c>
    </row>
    <row r="14" spans="1:4" s="16" customFormat="1" ht="15">
      <c r="A14" s="13"/>
      <c r="B14" s="21" t="s">
        <v>101</v>
      </c>
      <c r="C14" s="34">
        <v>1197</v>
      </c>
      <c r="D14" s="34">
        <v>0</v>
      </c>
    </row>
    <row r="15" spans="1:4" s="16" customFormat="1" ht="15">
      <c r="A15" s="13"/>
      <c r="B15" s="21" t="s">
        <v>102</v>
      </c>
      <c r="C15" s="34">
        <v>62</v>
      </c>
      <c r="D15" s="34">
        <v>62</v>
      </c>
    </row>
    <row r="16" spans="1:4" s="35" customFormat="1" ht="15">
      <c r="A16" s="16"/>
      <c r="B16" s="22"/>
      <c r="C16" s="90" t="s">
        <v>1</v>
      </c>
      <c r="D16" s="90" t="s">
        <v>1</v>
      </c>
    </row>
    <row r="17" spans="1:4" s="35" customFormat="1" ht="15">
      <c r="A17" s="16"/>
      <c r="B17" s="22"/>
      <c r="C17" s="75">
        <f>SUM(C12:C16)</f>
        <v>50952</v>
      </c>
      <c r="D17" s="40">
        <f>SUM(D12:D16)</f>
        <v>51464</v>
      </c>
    </row>
    <row r="18" spans="1:4" s="35" customFormat="1" ht="15">
      <c r="A18" s="16"/>
      <c r="B18" s="22"/>
      <c r="C18" s="90" t="s">
        <v>1</v>
      </c>
      <c r="D18" s="90" t="s">
        <v>1</v>
      </c>
    </row>
    <row r="19" spans="1:4" s="35" customFormat="1" ht="13.5" customHeight="1">
      <c r="A19" s="13"/>
      <c r="B19" s="18" t="s">
        <v>103</v>
      </c>
      <c r="C19" s="75"/>
      <c r="D19" s="40"/>
    </row>
    <row r="20" spans="1:4" s="35" customFormat="1" ht="15" customHeight="1">
      <c r="A20" s="16"/>
      <c r="B20" s="21" t="s">
        <v>51</v>
      </c>
      <c r="C20" s="75">
        <v>10776</v>
      </c>
      <c r="D20" s="40">
        <v>10263</v>
      </c>
    </row>
    <row r="21" spans="1:6" s="35" customFormat="1" ht="15" customHeight="1">
      <c r="A21" s="16"/>
      <c r="B21" s="22" t="s">
        <v>52</v>
      </c>
      <c r="C21" s="75">
        <v>30007</v>
      </c>
      <c r="D21" s="62">
        <v>27487</v>
      </c>
      <c r="F21" s="79"/>
    </row>
    <row r="22" spans="1:4" s="35" customFormat="1" ht="15" customHeight="1">
      <c r="A22" s="16"/>
      <c r="B22" s="21" t="s">
        <v>53</v>
      </c>
      <c r="C22" s="75">
        <v>204</v>
      </c>
      <c r="D22" s="40">
        <v>195</v>
      </c>
    </row>
    <row r="23" spans="1:4" s="35" customFormat="1" ht="15" customHeight="1">
      <c r="A23" s="16"/>
      <c r="B23" s="21" t="s">
        <v>54</v>
      </c>
      <c r="C23" s="75">
        <v>1042</v>
      </c>
      <c r="D23" s="40">
        <v>738</v>
      </c>
    </row>
    <row r="24" spans="1:4" s="35" customFormat="1" ht="15" customHeight="1">
      <c r="A24" s="16"/>
      <c r="B24" s="18"/>
      <c r="C24" s="90" t="s">
        <v>1</v>
      </c>
      <c r="D24" s="90" t="s">
        <v>1</v>
      </c>
    </row>
    <row r="25" spans="1:4" s="35" customFormat="1" ht="15" customHeight="1">
      <c r="A25" s="16"/>
      <c r="B25" s="18"/>
      <c r="C25" s="75">
        <f>SUM(C20:C24)</f>
        <v>42029</v>
      </c>
      <c r="D25" s="40">
        <f>SUM(D20:D24)</f>
        <v>38683</v>
      </c>
    </row>
    <row r="26" spans="1:4" s="35" customFormat="1" ht="15" customHeight="1">
      <c r="A26" s="16"/>
      <c r="B26" s="20"/>
      <c r="C26" s="90" t="s">
        <v>1</v>
      </c>
      <c r="D26" s="90" t="s">
        <v>1</v>
      </c>
    </row>
    <row r="27" spans="1:4" s="35" customFormat="1" ht="15" customHeight="1">
      <c r="A27" s="16"/>
      <c r="B27" s="20" t="s">
        <v>104</v>
      </c>
      <c r="C27" s="75">
        <f>C17+C25</f>
        <v>92981</v>
      </c>
      <c r="D27" s="75">
        <f>D17+D25</f>
        <v>90147</v>
      </c>
    </row>
    <row r="28" spans="1:4" s="35" customFormat="1" ht="15" customHeight="1">
      <c r="A28" s="16"/>
      <c r="B28" s="20"/>
      <c r="C28" s="38" t="s">
        <v>2</v>
      </c>
      <c r="D28" s="38" t="s">
        <v>2</v>
      </c>
    </row>
    <row r="29" spans="1:4" s="35" customFormat="1" ht="15" customHeight="1">
      <c r="A29" s="16"/>
      <c r="B29" s="20"/>
      <c r="C29" s="90"/>
      <c r="D29" s="90"/>
    </row>
    <row r="30" spans="1:4" s="35" customFormat="1" ht="15" customHeight="1">
      <c r="A30" s="16"/>
      <c r="B30" s="20"/>
      <c r="C30" s="90"/>
      <c r="D30" s="90"/>
    </row>
    <row r="31" spans="1:4" s="35" customFormat="1" ht="15" customHeight="1">
      <c r="A31" s="16"/>
      <c r="B31" s="18" t="s">
        <v>97</v>
      </c>
      <c r="C31" s="90"/>
      <c r="D31" s="90"/>
    </row>
    <row r="32" spans="1:4" s="35" customFormat="1" ht="15" customHeight="1">
      <c r="A32" s="16"/>
      <c r="B32" s="35" t="s">
        <v>105</v>
      </c>
      <c r="C32" s="90"/>
      <c r="D32" s="90"/>
    </row>
    <row r="33" spans="1:4" s="35" customFormat="1" ht="15" customHeight="1">
      <c r="A33" s="16"/>
      <c r="B33" s="21" t="s">
        <v>80</v>
      </c>
      <c r="C33" s="63">
        <v>41960</v>
      </c>
      <c r="D33" s="36">
        <v>41960</v>
      </c>
    </row>
    <row r="34" spans="1:4" s="35" customFormat="1" ht="15" customHeight="1">
      <c r="A34" s="16"/>
      <c r="B34" s="21" t="s">
        <v>81</v>
      </c>
      <c r="C34" s="63">
        <v>-473</v>
      </c>
      <c r="D34" s="36">
        <v>-257</v>
      </c>
    </row>
    <row r="35" spans="1:4" s="35" customFormat="1" ht="15" customHeight="1">
      <c r="A35" s="16"/>
      <c r="B35" s="21" t="s">
        <v>82</v>
      </c>
      <c r="C35" s="63">
        <v>3674</v>
      </c>
      <c r="D35" s="34">
        <v>2607</v>
      </c>
    </row>
    <row r="36" spans="1:4" s="35" customFormat="1" ht="15" customHeight="1">
      <c r="A36" s="16"/>
      <c r="B36" s="18"/>
      <c r="C36" s="37" t="s">
        <v>1</v>
      </c>
      <c r="D36" s="37" t="s">
        <v>1</v>
      </c>
    </row>
    <row r="37" spans="1:4" s="35" customFormat="1" ht="15" customHeight="1">
      <c r="A37" s="16"/>
      <c r="B37" s="18"/>
      <c r="C37" s="58">
        <f>SUM(C33:C36)</f>
        <v>45161</v>
      </c>
      <c r="D37" s="34">
        <f>SUM(D33:D36)</f>
        <v>44310</v>
      </c>
    </row>
    <row r="38" spans="1:5" s="35" customFormat="1" ht="15" customHeight="1">
      <c r="A38" s="16"/>
      <c r="B38" s="18" t="s">
        <v>125</v>
      </c>
      <c r="C38" s="63">
        <v>689</v>
      </c>
      <c r="D38" s="34">
        <v>662</v>
      </c>
      <c r="E38" s="79"/>
    </row>
    <row r="39" spans="1:4" s="35" customFormat="1" ht="15" customHeight="1">
      <c r="A39" s="16"/>
      <c r="B39" s="18"/>
      <c r="C39" s="37" t="s">
        <v>1</v>
      </c>
      <c r="D39" s="37" t="s">
        <v>1</v>
      </c>
    </row>
    <row r="40" spans="1:4" s="35" customFormat="1" ht="15" customHeight="1">
      <c r="A40" s="16"/>
      <c r="B40" s="18" t="s">
        <v>106</v>
      </c>
      <c r="C40" s="63">
        <f>SUM(C37:C39)</f>
        <v>45850</v>
      </c>
      <c r="D40" s="63">
        <f>SUM(D37:D39)</f>
        <v>44972</v>
      </c>
    </row>
    <row r="41" spans="1:4" s="35" customFormat="1" ht="15" customHeight="1">
      <c r="A41" s="16"/>
      <c r="B41" s="18"/>
      <c r="C41" s="37" t="s">
        <v>1</v>
      </c>
      <c r="D41" s="37" t="s">
        <v>1</v>
      </c>
    </row>
    <row r="42" spans="1:4" s="35" customFormat="1" ht="15" customHeight="1">
      <c r="A42" s="16"/>
      <c r="B42" s="18"/>
      <c r="C42" s="90"/>
      <c r="D42" s="90"/>
    </row>
    <row r="43" spans="1:4" s="35" customFormat="1" ht="15" customHeight="1">
      <c r="A43" s="16"/>
      <c r="B43" s="21" t="s">
        <v>124</v>
      </c>
      <c r="C43" s="63"/>
      <c r="D43" s="63"/>
    </row>
    <row r="44" spans="2:4" s="16" customFormat="1" ht="15" customHeight="1">
      <c r="B44" s="88" t="s">
        <v>94</v>
      </c>
      <c r="C44" s="63">
        <v>4398</v>
      </c>
      <c r="D44" s="34">
        <v>4819</v>
      </c>
    </row>
    <row r="45" spans="2:4" s="16" customFormat="1" ht="15" customHeight="1">
      <c r="B45" s="21" t="s">
        <v>83</v>
      </c>
      <c r="C45" s="63">
        <v>2231</v>
      </c>
      <c r="D45" s="34">
        <v>2231</v>
      </c>
    </row>
    <row r="46" spans="2:4" s="16" customFormat="1" ht="15" customHeight="1">
      <c r="B46" s="21" t="s">
        <v>84</v>
      </c>
      <c r="C46" s="63">
        <v>761</v>
      </c>
      <c r="D46" s="40">
        <v>542</v>
      </c>
    </row>
    <row r="47" spans="3:4" s="16" customFormat="1" ht="15" customHeight="1">
      <c r="C47" s="37" t="s">
        <v>1</v>
      </c>
      <c r="D47" s="37" t="s">
        <v>1</v>
      </c>
    </row>
    <row r="48" spans="3:4" s="16" customFormat="1" ht="15" customHeight="1">
      <c r="C48" s="58">
        <f>SUM(C43:C47)</f>
        <v>7390</v>
      </c>
      <c r="D48" s="58">
        <f>SUM(D43:D47)</f>
        <v>7592</v>
      </c>
    </row>
    <row r="49" spans="3:4" s="16" customFormat="1" ht="15" customHeight="1">
      <c r="C49" s="37" t="s">
        <v>1</v>
      </c>
      <c r="D49" s="37" t="s">
        <v>1</v>
      </c>
    </row>
    <row r="50" spans="1:4" s="35" customFormat="1" ht="15" customHeight="1">
      <c r="A50" s="16"/>
      <c r="B50" s="21" t="s">
        <v>107</v>
      </c>
      <c r="C50" s="92"/>
      <c r="D50" s="40"/>
    </row>
    <row r="51" spans="1:6" s="35" customFormat="1" ht="15" customHeight="1">
      <c r="A51" s="16"/>
      <c r="B51" s="22" t="s">
        <v>55</v>
      </c>
      <c r="C51" s="75">
        <v>12142</v>
      </c>
      <c r="D51" s="40">
        <v>10720</v>
      </c>
      <c r="F51" s="79"/>
    </row>
    <row r="52" spans="1:4" s="35" customFormat="1" ht="15" customHeight="1">
      <c r="A52" s="16"/>
      <c r="B52" s="88" t="s">
        <v>94</v>
      </c>
      <c r="C52" s="75">
        <v>27599</v>
      </c>
      <c r="D52" s="40">
        <v>26863</v>
      </c>
    </row>
    <row r="53" spans="1:4" s="35" customFormat="1" ht="15" customHeight="1">
      <c r="A53" s="16"/>
      <c r="B53" s="18"/>
      <c r="C53" s="90" t="s">
        <v>1</v>
      </c>
      <c r="D53" s="90" t="s">
        <v>1</v>
      </c>
    </row>
    <row r="54" spans="1:4" s="35" customFormat="1" ht="15" customHeight="1">
      <c r="A54" s="16"/>
      <c r="B54" s="18"/>
      <c r="C54" s="75">
        <f>SUM(C50:C53)</f>
        <v>39741</v>
      </c>
      <c r="D54" s="75">
        <f>SUM(D50:D53)</f>
        <v>37583</v>
      </c>
    </row>
    <row r="55" spans="1:4" s="35" customFormat="1" ht="15" customHeight="1">
      <c r="A55" s="16"/>
      <c r="B55" s="18"/>
      <c r="C55" s="17" t="s">
        <v>1</v>
      </c>
      <c r="D55" s="17" t="s">
        <v>1</v>
      </c>
    </row>
    <row r="56" spans="1:4" s="35" customFormat="1" ht="15" customHeight="1">
      <c r="A56" s="16"/>
      <c r="B56" s="18" t="s">
        <v>108</v>
      </c>
      <c r="C56" s="75">
        <f>C48+C54</f>
        <v>47131</v>
      </c>
      <c r="D56" s="75">
        <f>D48+D54</f>
        <v>45175</v>
      </c>
    </row>
    <row r="57" spans="1:4" s="35" customFormat="1" ht="15" customHeight="1">
      <c r="A57" s="16"/>
      <c r="B57" s="18"/>
      <c r="C57" s="17" t="s">
        <v>1</v>
      </c>
      <c r="D57" s="17" t="s">
        <v>1</v>
      </c>
    </row>
    <row r="58" spans="1:4" s="35" customFormat="1" ht="15" customHeight="1">
      <c r="A58" s="16"/>
      <c r="B58" s="18" t="s">
        <v>109</v>
      </c>
      <c r="C58" s="75">
        <f>C40+C56</f>
        <v>92981</v>
      </c>
      <c r="D58" s="75">
        <f>D40+D56</f>
        <v>90147</v>
      </c>
    </row>
    <row r="59" spans="1:4" s="35" customFormat="1" ht="15" customHeight="1">
      <c r="A59" s="16"/>
      <c r="C59" s="38" t="s">
        <v>2</v>
      </c>
      <c r="D59" s="38" t="s">
        <v>2</v>
      </c>
    </row>
    <row r="60" spans="3:4" s="16" customFormat="1" ht="15" customHeight="1">
      <c r="C60" s="38"/>
      <c r="D60" s="38"/>
    </row>
    <row r="61" spans="2:4" s="16" customFormat="1" ht="15" customHeight="1">
      <c r="B61" s="91" t="s">
        <v>95</v>
      </c>
      <c r="C61" s="38"/>
      <c r="D61" s="38"/>
    </row>
    <row r="62" spans="1:4" ht="15" customHeight="1">
      <c r="A62" s="6"/>
      <c r="B62" s="91" t="s">
        <v>96</v>
      </c>
      <c r="C62" s="74">
        <f>C40/C33</f>
        <v>1.0927073403241183</v>
      </c>
      <c r="D62" s="74">
        <f>D40/D33</f>
        <v>1.0717826501429932</v>
      </c>
    </row>
    <row r="63" spans="1:4" ht="15" customHeight="1">
      <c r="A63" s="6"/>
      <c r="C63" s="38" t="s">
        <v>2</v>
      </c>
      <c r="D63" s="38" t="s">
        <v>2</v>
      </c>
    </row>
    <row r="64" spans="1:4" ht="15" customHeight="1">
      <c r="A64" s="6"/>
      <c r="C64" s="38"/>
      <c r="D64" s="38"/>
    </row>
    <row r="65" spans="1:4" ht="15" customHeight="1">
      <c r="A65" s="99" t="s">
        <v>117</v>
      </c>
      <c r="B65" s="99"/>
      <c r="C65" s="99"/>
      <c r="D65" s="99"/>
    </row>
    <row r="66" spans="1:4" ht="15" customHeight="1">
      <c r="A66" s="96" t="s">
        <v>118</v>
      </c>
      <c r="B66" s="96"/>
      <c r="C66" s="96"/>
      <c r="D66" s="96"/>
    </row>
    <row r="67" spans="1:4" ht="15" customHeight="1">
      <c r="A67" s="96" t="s">
        <v>110</v>
      </c>
      <c r="B67" s="96"/>
      <c r="C67" s="96"/>
      <c r="D67" s="96"/>
    </row>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sheetData>
  <mergeCells count="7">
    <mergeCell ref="A67:D67"/>
    <mergeCell ref="A1:D1"/>
    <mergeCell ref="A2:D2"/>
    <mergeCell ref="A65:D65"/>
    <mergeCell ref="A66:D66"/>
    <mergeCell ref="A5:D5"/>
    <mergeCell ref="A4:D4"/>
  </mergeCells>
  <printOptions/>
  <pageMargins left="1.34" right="0.31" top="0.6" bottom="0.21" header="0.25" footer="0.21"/>
  <pageSetup horizontalDpi="600" verticalDpi="600" orientation="portrait" paperSize="9" scale="75" r:id="rId1"/>
</worksheet>
</file>

<file path=xl/worksheets/sheet3.xml><?xml version="1.0" encoding="utf-8"?>
<worksheet xmlns="http://schemas.openxmlformats.org/spreadsheetml/2006/main" xmlns:r="http://schemas.openxmlformats.org/officeDocument/2006/relationships">
  <dimension ref="A1:F52"/>
  <sheetViews>
    <sheetView showGridLines="0" workbookViewId="0" topLeftCell="A1">
      <pane xSplit="2" ySplit="12" topLeftCell="C13" activePane="bottomRight" state="frozen"/>
      <selection pane="topLeft" activeCell="C14" sqref="C14"/>
      <selection pane="topRight" activeCell="C14" sqref="C14"/>
      <selection pane="bottomLeft" activeCell="C14" sqref="C14"/>
      <selection pane="bottomRight" activeCell="C13" sqref="C13"/>
    </sheetView>
  </sheetViews>
  <sheetFormatPr defaultColWidth="9.140625" defaultRowHeight="12.75"/>
  <cols>
    <col min="1" max="1" width="6.7109375" style="24" customWidth="1"/>
    <col min="2" max="2" width="36.00390625" style="24" customWidth="1"/>
    <col min="3" max="3" width="14.140625" style="24" customWidth="1"/>
    <col min="4" max="4" width="13.8515625" style="28" customWidth="1"/>
    <col min="5" max="6" width="13.8515625" style="24" customWidth="1"/>
    <col min="7" max="16384" width="9.140625" style="3" customWidth="1"/>
  </cols>
  <sheetData>
    <row r="1" spans="1:6" ht="16.5" customHeight="1">
      <c r="A1" s="97" t="s">
        <v>4</v>
      </c>
      <c r="B1" s="97"/>
      <c r="C1" s="97"/>
      <c r="D1" s="97"/>
      <c r="E1" s="97"/>
      <c r="F1" s="97"/>
    </row>
    <row r="2" spans="1:6" ht="10.5" customHeight="1">
      <c r="A2" s="98" t="s">
        <v>31</v>
      </c>
      <c r="B2" s="98"/>
      <c r="C2" s="98"/>
      <c r="D2" s="98"/>
      <c r="E2" s="98"/>
      <c r="F2" s="98"/>
    </row>
    <row r="3" spans="1:6" ht="12.75">
      <c r="A3" s="4"/>
      <c r="B3" s="4"/>
      <c r="C3" s="4"/>
      <c r="D3" s="4"/>
      <c r="E3" s="4"/>
      <c r="F3" s="4"/>
    </row>
    <row r="4" spans="1:6" ht="12.75">
      <c r="A4" s="101" t="s">
        <v>122</v>
      </c>
      <c r="B4" s="101"/>
      <c r="C4" s="101"/>
      <c r="D4" s="101"/>
      <c r="E4" s="101"/>
      <c r="F4" s="101"/>
    </row>
    <row r="5" spans="1:6" ht="12.75">
      <c r="A5" s="100" t="s">
        <v>32</v>
      </c>
      <c r="B5" s="100"/>
      <c r="C5" s="100"/>
      <c r="D5" s="100"/>
      <c r="E5" s="100"/>
      <c r="F5" s="100"/>
    </row>
    <row r="6" spans="1:6" ht="12.75">
      <c r="A6" s="5"/>
      <c r="B6" s="5"/>
      <c r="C6" s="26"/>
      <c r="D6" s="26"/>
      <c r="E6" s="26"/>
      <c r="F6" s="26"/>
    </row>
    <row r="7" spans="1:6" ht="12.75">
      <c r="A7" s="6"/>
      <c r="B7" s="6"/>
      <c r="C7" s="102" t="s">
        <v>33</v>
      </c>
      <c r="D7" s="102"/>
      <c r="E7" s="102" t="s">
        <v>70</v>
      </c>
      <c r="F7" s="102"/>
    </row>
    <row r="8" spans="1:6" ht="12.75">
      <c r="A8" s="8"/>
      <c r="B8" s="8"/>
      <c r="C8" s="7" t="s">
        <v>34</v>
      </c>
      <c r="D8" s="9" t="s">
        <v>35</v>
      </c>
      <c r="E8" s="7" t="s">
        <v>34</v>
      </c>
      <c r="F8" s="7" t="s">
        <v>35</v>
      </c>
    </row>
    <row r="9" spans="1:6" ht="12.75">
      <c r="A9" s="8"/>
      <c r="B9" s="8"/>
      <c r="C9" s="7" t="s">
        <v>36</v>
      </c>
      <c r="D9" s="9" t="s">
        <v>37</v>
      </c>
      <c r="E9" s="7" t="s">
        <v>36</v>
      </c>
      <c r="F9" s="7" t="s">
        <v>37</v>
      </c>
    </row>
    <row r="10" spans="1:6" ht="12.75">
      <c r="A10" s="8"/>
      <c r="B10" s="8"/>
      <c r="C10" s="7" t="s">
        <v>38</v>
      </c>
      <c r="D10" s="9" t="s">
        <v>38</v>
      </c>
      <c r="E10" s="7" t="s">
        <v>39</v>
      </c>
      <c r="F10" s="7" t="s">
        <v>40</v>
      </c>
    </row>
    <row r="11" spans="1:6" ht="12.75">
      <c r="A11" s="6"/>
      <c r="B11" s="6"/>
      <c r="C11" s="10" t="s">
        <v>68</v>
      </c>
      <c r="D11" s="10" t="s">
        <v>69</v>
      </c>
      <c r="E11" s="10" t="str">
        <f>C11</f>
        <v>31/03/2006</v>
      </c>
      <c r="F11" s="10" t="str">
        <f>D11</f>
        <v>31/03/2005</v>
      </c>
    </row>
    <row r="12" spans="1:6" ht="12.75">
      <c r="A12" s="6"/>
      <c r="B12" s="6"/>
      <c r="C12" s="11" t="s">
        <v>41</v>
      </c>
      <c r="D12" s="12" t="s">
        <v>41</v>
      </c>
      <c r="E12" s="11" t="s">
        <v>41</v>
      </c>
      <c r="F12" s="11" t="s">
        <v>41</v>
      </c>
    </row>
    <row r="13" spans="1:6" ht="15">
      <c r="A13" s="13"/>
      <c r="B13" s="14" t="s">
        <v>42</v>
      </c>
      <c r="C13" s="75">
        <v>23392</v>
      </c>
      <c r="D13" s="75">
        <v>19854</v>
      </c>
      <c r="E13" s="75">
        <v>23392</v>
      </c>
      <c r="F13" s="75">
        <v>19854</v>
      </c>
    </row>
    <row r="14" spans="1:6" ht="15">
      <c r="A14" s="16"/>
      <c r="B14" s="14"/>
      <c r="C14" s="76"/>
      <c r="D14" s="76"/>
      <c r="E14" s="76"/>
      <c r="F14" s="76"/>
    </row>
    <row r="15" spans="1:6" ht="15">
      <c r="A15" s="16"/>
      <c r="B15" s="18" t="s">
        <v>43</v>
      </c>
      <c r="C15" s="75">
        <v>-20153</v>
      </c>
      <c r="D15" s="75">
        <v>-19394</v>
      </c>
      <c r="E15" s="75">
        <v>-20153</v>
      </c>
      <c r="F15" s="75">
        <v>-19394</v>
      </c>
    </row>
    <row r="16" spans="1:6" ht="15">
      <c r="A16" s="13"/>
      <c r="B16" s="20"/>
      <c r="C16" s="17" t="s">
        <v>1</v>
      </c>
      <c r="D16" s="17" t="s">
        <v>1</v>
      </c>
      <c r="E16" s="17" t="s">
        <v>1</v>
      </c>
      <c r="F16" s="17" t="s">
        <v>1</v>
      </c>
    </row>
    <row r="17" spans="1:6" ht="15">
      <c r="A17" s="16"/>
      <c r="B17" s="18" t="s">
        <v>44</v>
      </c>
      <c r="C17" s="75">
        <f>SUM(C13:C16)</f>
        <v>3239</v>
      </c>
      <c r="D17" s="75">
        <f>SUM(D13:D16)</f>
        <v>460</v>
      </c>
      <c r="E17" s="75">
        <f>SUM(E13:E16)</f>
        <v>3239</v>
      </c>
      <c r="F17" s="75">
        <f>SUM(F13:F16)</f>
        <v>460</v>
      </c>
    </row>
    <row r="18" spans="1:6" ht="15">
      <c r="A18" s="16"/>
      <c r="B18" s="18"/>
      <c r="C18" s="75"/>
      <c r="D18" s="75"/>
      <c r="E18" s="75"/>
      <c r="F18" s="75"/>
    </row>
    <row r="19" spans="1:6" ht="15">
      <c r="A19" s="16"/>
      <c r="B19" s="18" t="s">
        <v>45</v>
      </c>
      <c r="C19" s="75">
        <v>873</v>
      </c>
      <c r="D19" s="75">
        <v>559</v>
      </c>
      <c r="E19" s="75">
        <v>873</v>
      </c>
      <c r="F19" s="75">
        <v>559</v>
      </c>
    </row>
    <row r="20" spans="1:6" ht="15">
      <c r="A20" s="16"/>
      <c r="B20" s="18"/>
      <c r="C20" s="75"/>
      <c r="D20" s="75"/>
      <c r="E20" s="75"/>
      <c r="F20" s="75"/>
    </row>
    <row r="21" spans="1:6" ht="15">
      <c r="A21" s="16"/>
      <c r="B21" s="18" t="s">
        <v>46</v>
      </c>
      <c r="C21" s="75">
        <v>-732</v>
      </c>
      <c r="D21" s="75">
        <v>-517</v>
      </c>
      <c r="E21" s="75">
        <v>-732</v>
      </c>
      <c r="F21" s="75">
        <v>-517</v>
      </c>
    </row>
    <row r="22" spans="1:6" ht="15">
      <c r="A22" s="16"/>
      <c r="B22" s="18"/>
      <c r="C22" s="75"/>
      <c r="D22" s="75"/>
      <c r="E22" s="75"/>
      <c r="F22" s="75"/>
    </row>
    <row r="23" spans="1:6" ht="15">
      <c r="A23" s="16"/>
      <c r="B23" s="18" t="s">
        <v>47</v>
      </c>
      <c r="C23" s="75">
        <v>-1725</v>
      </c>
      <c r="D23" s="75">
        <v>-970</v>
      </c>
      <c r="E23" s="75">
        <v>-1725</v>
      </c>
      <c r="F23" s="75">
        <v>-970</v>
      </c>
    </row>
    <row r="24" spans="1:6" ht="15">
      <c r="A24" s="16"/>
      <c r="B24" s="18"/>
      <c r="C24" s="75"/>
      <c r="D24" s="75"/>
      <c r="E24" s="75"/>
      <c r="F24" s="75"/>
    </row>
    <row r="25" spans="1:6" ht="15">
      <c r="A25" s="16"/>
      <c r="B25" s="18" t="s">
        <v>48</v>
      </c>
      <c r="C25" s="75">
        <v>-333</v>
      </c>
      <c r="D25" s="75">
        <v>-328</v>
      </c>
      <c r="E25" s="75">
        <v>-333</v>
      </c>
      <c r="F25" s="75">
        <v>-328</v>
      </c>
    </row>
    <row r="26" spans="1:6" ht="15">
      <c r="A26" s="16"/>
      <c r="B26" s="18"/>
      <c r="C26" s="17" t="s">
        <v>1</v>
      </c>
      <c r="D26" s="17" t="s">
        <v>1</v>
      </c>
      <c r="E26" s="17" t="s">
        <v>1</v>
      </c>
      <c r="F26" s="17" t="s">
        <v>1</v>
      </c>
    </row>
    <row r="27" spans="1:6" ht="15">
      <c r="A27" s="16"/>
      <c r="B27" s="22" t="s">
        <v>85</v>
      </c>
      <c r="C27" s="75">
        <f>SUM(C17:C26)</f>
        <v>1322</v>
      </c>
      <c r="D27" s="75">
        <f>SUM(D17:D26)</f>
        <v>-796</v>
      </c>
      <c r="E27" s="75">
        <f>SUM(E17:E26)</f>
        <v>1322</v>
      </c>
      <c r="F27" s="75">
        <f>SUM(F17:F26)</f>
        <v>-796</v>
      </c>
    </row>
    <row r="28" spans="1:6" ht="15">
      <c r="A28" s="16"/>
      <c r="B28" s="18"/>
      <c r="C28" s="75"/>
      <c r="D28" s="75"/>
      <c r="E28" s="75"/>
      <c r="F28" s="75"/>
    </row>
    <row r="29" spans="1:6" ht="15">
      <c r="A29" s="16"/>
      <c r="B29" s="18" t="s">
        <v>86</v>
      </c>
      <c r="C29" s="75">
        <v>-228</v>
      </c>
      <c r="D29" s="75">
        <v>204</v>
      </c>
      <c r="E29" s="75">
        <v>-228</v>
      </c>
      <c r="F29" s="75">
        <v>204</v>
      </c>
    </row>
    <row r="30" spans="1:6" ht="15">
      <c r="A30" s="16"/>
      <c r="B30" s="22"/>
      <c r="C30" s="17" t="s">
        <v>1</v>
      </c>
      <c r="D30" s="17" t="s">
        <v>1</v>
      </c>
      <c r="E30" s="17" t="s">
        <v>1</v>
      </c>
      <c r="F30" s="17" t="s">
        <v>1</v>
      </c>
    </row>
    <row r="31" spans="1:6" ht="15">
      <c r="A31" s="16"/>
      <c r="B31" s="22" t="s">
        <v>87</v>
      </c>
      <c r="C31" s="75">
        <f>SUM(C27:C30)</f>
        <v>1094</v>
      </c>
      <c r="D31" s="75">
        <f>SUM(D27:D30)</f>
        <v>-592</v>
      </c>
      <c r="E31" s="75">
        <f>SUM(E27:E30)</f>
        <v>1094</v>
      </c>
      <c r="F31" s="75">
        <f>SUM(F27:F30)</f>
        <v>-592</v>
      </c>
    </row>
    <row r="32" spans="1:6" ht="15">
      <c r="A32" s="16"/>
      <c r="B32" s="18"/>
      <c r="C32" s="17" t="s">
        <v>2</v>
      </c>
      <c r="D32" s="17" t="s">
        <v>2</v>
      </c>
      <c r="E32" s="17" t="s">
        <v>2</v>
      </c>
      <c r="F32" s="17" t="s">
        <v>2</v>
      </c>
    </row>
    <row r="33" spans="1:6" ht="15">
      <c r="A33" s="16"/>
      <c r="B33" s="18"/>
      <c r="C33" s="75"/>
      <c r="D33" s="75"/>
      <c r="E33" s="75"/>
      <c r="F33" s="75"/>
    </row>
    <row r="34" spans="1:6" ht="15">
      <c r="A34" s="16"/>
      <c r="B34" s="18"/>
      <c r="C34" s="75"/>
      <c r="D34" s="75"/>
      <c r="E34" s="75"/>
      <c r="F34" s="75"/>
    </row>
    <row r="35" spans="1:6" ht="15">
      <c r="A35" s="16"/>
      <c r="B35" s="18" t="s">
        <v>88</v>
      </c>
      <c r="C35" s="75"/>
      <c r="D35" s="75"/>
      <c r="E35" s="75"/>
      <c r="F35" s="75"/>
    </row>
    <row r="36" spans="1:6" ht="15">
      <c r="A36" s="16"/>
      <c r="B36" s="18"/>
      <c r="C36" s="75"/>
      <c r="D36" s="75"/>
      <c r="E36" s="75"/>
      <c r="F36" s="75"/>
    </row>
    <row r="37" spans="1:6" ht="15">
      <c r="A37" s="16"/>
      <c r="B37" s="51" t="s">
        <v>89</v>
      </c>
      <c r="C37" s="75">
        <v>1067</v>
      </c>
      <c r="D37" s="75">
        <v>-610</v>
      </c>
      <c r="E37" s="75">
        <v>1067</v>
      </c>
      <c r="F37" s="75">
        <v>-610</v>
      </c>
    </row>
    <row r="38" spans="1:6" ht="15">
      <c r="A38" s="16"/>
      <c r="B38" s="18"/>
      <c r="C38" s="75"/>
      <c r="D38" s="75"/>
      <c r="E38" s="75"/>
      <c r="F38" s="75"/>
    </row>
    <row r="39" spans="1:6" ht="15">
      <c r="A39" s="16"/>
      <c r="B39" s="51" t="s">
        <v>126</v>
      </c>
      <c r="C39" s="75">
        <v>27</v>
      </c>
      <c r="D39" s="75">
        <v>18</v>
      </c>
      <c r="E39" s="75">
        <v>27</v>
      </c>
      <c r="F39" s="75">
        <v>18</v>
      </c>
    </row>
    <row r="40" spans="1:6" ht="15">
      <c r="A40" s="16"/>
      <c r="B40" s="18"/>
      <c r="C40" s="17" t="s">
        <v>1</v>
      </c>
      <c r="D40" s="17" t="s">
        <v>1</v>
      </c>
      <c r="E40" s="17" t="s">
        <v>1</v>
      </c>
      <c r="F40" s="17" t="s">
        <v>1</v>
      </c>
    </row>
    <row r="41" spans="1:6" ht="15">
      <c r="A41" s="16"/>
      <c r="B41" s="22"/>
      <c r="C41" s="75">
        <f>SUM(C36:C40)</f>
        <v>1094</v>
      </c>
      <c r="D41" s="75">
        <f>SUM(D36:D40)</f>
        <v>-592</v>
      </c>
      <c r="E41" s="75">
        <f>SUM(E36:E40)</f>
        <v>1094</v>
      </c>
      <c r="F41" s="75">
        <f>SUM(F36:F40)</f>
        <v>-592</v>
      </c>
    </row>
    <row r="42" spans="1:6" ht="15">
      <c r="A42" s="16"/>
      <c r="B42" s="21"/>
      <c r="C42" s="17" t="s">
        <v>2</v>
      </c>
      <c r="D42" s="17" t="s">
        <v>2</v>
      </c>
      <c r="E42" s="17" t="s">
        <v>2</v>
      </c>
      <c r="F42" s="17" t="s">
        <v>2</v>
      </c>
    </row>
    <row r="43" spans="1:6" ht="15">
      <c r="A43" s="16"/>
      <c r="B43" s="21"/>
      <c r="C43" s="17"/>
      <c r="D43" s="17"/>
      <c r="E43" s="17"/>
      <c r="F43" s="17"/>
    </row>
    <row r="44" spans="1:6" ht="15">
      <c r="A44" s="16"/>
      <c r="B44" s="21"/>
      <c r="C44" s="15"/>
      <c r="D44" s="15"/>
      <c r="E44" s="15"/>
      <c r="F44" s="15"/>
    </row>
    <row r="45" spans="1:6" ht="15">
      <c r="A45" s="16"/>
      <c r="B45" s="22" t="s">
        <v>49</v>
      </c>
      <c r="C45" s="55">
        <v>0</v>
      </c>
      <c r="D45" s="19">
        <v>0</v>
      </c>
      <c r="E45" s="19">
        <v>0</v>
      </c>
      <c r="F45" s="19">
        <v>0</v>
      </c>
    </row>
    <row r="46" spans="1:6" ht="15">
      <c r="A46" s="13"/>
      <c r="B46" s="18"/>
      <c r="C46" s="17" t="s">
        <v>2</v>
      </c>
      <c r="D46" s="17" t="s">
        <v>2</v>
      </c>
      <c r="E46" s="17" t="s">
        <v>2</v>
      </c>
      <c r="F46" s="17" t="s">
        <v>2</v>
      </c>
    </row>
    <row r="47" spans="1:6" ht="15">
      <c r="A47" s="16"/>
      <c r="B47" s="18"/>
      <c r="C47" s="17"/>
      <c r="D47" s="17"/>
      <c r="E47" s="23"/>
      <c r="F47" s="23"/>
    </row>
    <row r="48" spans="1:6" ht="15">
      <c r="A48" s="16"/>
      <c r="B48" s="22" t="s">
        <v>50</v>
      </c>
      <c r="C48" s="77">
        <f>C37/'Bursa-BS'!C33*100</f>
        <v>2.5428979980934225</v>
      </c>
      <c r="D48" s="77">
        <f>D37/'Bursa-BS'!D33*100</f>
        <v>-1.4537654909437558</v>
      </c>
      <c r="E48" s="77">
        <f>E37/'Bursa-BS'!C33*100</f>
        <v>2.5428979980934225</v>
      </c>
      <c r="F48" s="77">
        <f>F37/'Bursa-BS'!D33*100</f>
        <v>-1.4537654909437558</v>
      </c>
    </row>
    <row r="49" spans="1:6" ht="13.5" customHeight="1">
      <c r="A49" s="16"/>
      <c r="B49" s="16"/>
      <c r="C49" s="17" t="s">
        <v>2</v>
      </c>
      <c r="D49" s="17" t="s">
        <v>2</v>
      </c>
      <c r="E49" s="17" t="s">
        <v>2</v>
      </c>
      <c r="F49" s="17" t="s">
        <v>2</v>
      </c>
    </row>
    <row r="50" spans="1:4" ht="12.75">
      <c r="A50" s="6"/>
      <c r="C50" s="6"/>
      <c r="D50" s="25"/>
    </row>
    <row r="51" spans="1:6" ht="12.75">
      <c r="A51" s="99" t="s">
        <v>116</v>
      </c>
      <c r="B51" s="99"/>
      <c r="C51" s="99"/>
      <c r="D51" s="99"/>
      <c r="E51" s="99"/>
      <c r="F51" s="99"/>
    </row>
    <row r="52" spans="1:6" ht="12.75">
      <c r="A52" s="96" t="s">
        <v>112</v>
      </c>
      <c r="B52" s="96"/>
      <c r="C52" s="96"/>
      <c r="D52" s="96"/>
      <c r="E52" s="96"/>
      <c r="F52" s="96"/>
    </row>
  </sheetData>
  <mergeCells count="8">
    <mergeCell ref="A52:F52"/>
    <mergeCell ref="A4:F4"/>
    <mergeCell ref="E7:F7"/>
    <mergeCell ref="C7:D7"/>
    <mergeCell ref="A1:F1"/>
    <mergeCell ref="A2:F2"/>
    <mergeCell ref="A5:F5"/>
    <mergeCell ref="A51:F51"/>
  </mergeCells>
  <printOptions/>
  <pageMargins left="0.59" right="0.31" top="0.6" bottom="0.21" header="0.25" footer="0.21"/>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dimension ref="A1:N31"/>
  <sheetViews>
    <sheetView showGridLines="0" workbookViewId="0" topLeftCell="A1">
      <pane xSplit="2" ySplit="11" topLeftCell="C12" activePane="bottomRight" state="frozen"/>
      <selection pane="topLeft" activeCell="A1" sqref="A1"/>
      <selection pane="topRight" activeCell="C1" sqref="C1"/>
      <selection pane="bottomLeft" activeCell="A13" sqref="A13"/>
      <selection pane="bottomRight" activeCell="A9" sqref="A9"/>
    </sheetView>
  </sheetViews>
  <sheetFormatPr defaultColWidth="9.140625" defaultRowHeight="12.75"/>
  <cols>
    <col min="1" max="1" width="2.140625" style="24" customWidth="1"/>
    <col min="2" max="2" width="30.7109375" style="24" customWidth="1"/>
    <col min="3" max="3" width="1.1484375" style="24" customWidth="1"/>
    <col min="4" max="4" width="11.8515625" style="18" customWidth="1"/>
    <col min="5" max="5" width="0.85546875" style="18" customWidth="1"/>
    <col min="6" max="6" width="10.7109375" style="18" customWidth="1"/>
    <col min="7" max="7" width="0.85546875" style="18" customWidth="1"/>
    <col min="8" max="8" width="11.140625" style="52" customWidth="1"/>
    <col min="9" max="9" width="0.9921875" style="52" customWidth="1"/>
    <col min="10" max="10" width="11.140625" style="18" customWidth="1"/>
    <col min="11" max="11" width="1.1484375" style="24" customWidth="1"/>
    <col min="12" max="12" width="10.421875" style="24" customWidth="1"/>
    <col min="13" max="13" width="4.00390625" style="24" customWidth="1"/>
    <col min="14" max="14" width="7.57421875" style="24" customWidth="1"/>
    <col min="15" max="15" width="9.7109375" style="24" customWidth="1"/>
    <col min="16" max="16" width="11.7109375" style="24" customWidth="1"/>
    <col min="17" max="16384" width="9.140625" style="24" customWidth="1"/>
  </cols>
  <sheetData>
    <row r="1" spans="1:10" ht="16.5" customHeight="1">
      <c r="A1" s="97" t="s">
        <v>4</v>
      </c>
      <c r="B1" s="97"/>
      <c r="C1" s="97"/>
      <c r="D1" s="97"/>
      <c r="E1" s="97"/>
      <c r="F1" s="97"/>
      <c r="G1" s="97"/>
      <c r="H1" s="97"/>
      <c r="I1" s="97"/>
      <c r="J1" s="97"/>
    </row>
    <row r="2" spans="1:10" ht="10.5" customHeight="1">
      <c r="A2" s="98" t="s">
        <v>31</v>
      </c>
      <c r="B2" s="98"/>
      <c r="C2" s="98"/>
      <c r="D2" s="98"/>
      <c r="E2" s="98"/>
      <c r="F2" s="42"/>
      <c r="G2" s="24"/>
      <c r="H2" s="24"/>
      <c r="I2" s="24"/>
      <c r="J2" s="24"/>
    </row>
    <row r="3" spans="1:10" ht="12.75">
      <c r="A3" s="4"/>
      <c r="B3" s="4"/>
      <c r="C3" s="4"/>
      <c r="D3" s="4"/>
      <c r="E3" s="4"/>
      <c r="F3" s="42"/>
      <c r="G3" s="24"/>
      <c r="H3" s="24"/>
      <c r="I3" s="24"/>
      <c r="J3" s="24"/>
    </row>
    <row r="4" spans="1:10" ht="12.75">
      <c r="A4" s="95" t="s">
        <v>121</v>
      </c>
      <c r="B4" s="78"/>
      <c r="C4" s="78"/>
      <c r="D4" s="78"/>
      <c r="E4" s="78"/>
      <c r="F4" s="78"/>
      <c r="G4" s="78"/>
      <c r="H4" s="78"/>
      <c r="I4" s="78"/>
      <c r="J4" s="78"/>
    </row>
    <row r="5" spans="1:10" ht="12.75">
      <c r="A5" s="100" t="s">
        <v>32</v>
      </c>
      <c r="B5" s="100"/>
      <c r="C5" s="100"/>
      <c r="D5" s="100"/>
      <c r="E5" s="100"/>
      <c r="F5" s="78"/>
      <c r="G5" s="78"/>
      <c r="H5" s="78"/>
      <c r="I5" s="78"/>
      <c r="J5" s="78"/>
    </row>
    <row r="6" spans="1:10" ht="12.75">
      <c r="A6" s="5"/>
      <c r="B6" s="5"/>
      <c r="C6" s="5"/>
      <c r="D6" s="5"/>
      <c r="E6" s="5"/>
      <c r="F6" s="78"/>
      <c r="G6" s="78"/>
      <c r="H6" s="78"/>
      <c r="I6" s="78"/>
      <c r="J6" s="78"/>
    </row>
    <row r="7" spans="1:14" ht="12.75">
      <c r="A7" s="78"/>
      <c r="B7" s="78"/>
      <c r="C7" s="78"/>
      <c r="D7" s="86" t="s">
        <v>119</v>
      </c>
      <c r="E7" s="78"/>
      <c r="F7" s="78"/>
      <c r="G7" s="78"/>
      <c r="H7" s="78"/>
      <c r="I7" s="78"/>
      <c r="J7" s="78"/>
      <c r="L7" s="27" t="s">
        <v>77</v>
      </c>
      <c r="M7" s="27"/>
      <c r="N7" s="27" t="s">
        <v>20</v>
      </c>
    </row>
    <row r="8" spans="4:14" s="6" customFormat="1" ht="15" customHeight="1">
      <c r="D8" s="43"/>
      <c r="E8" s="43"/>
      <c r="F8" s="87" t="s">
        <v>74</v>
      </c>
      <c r="G8" s="56"/>
      <c r="H8" s="57"/>
      <c r="I8" s="57"/>
      <c r="J8" s="18"/>
      <c r="L8" s="11" t="s">
        <v>78</v>
      </c>
      <c r="M8" s="11"/>
      <c r="N8" s="11" t="s">
        <v>79</v>
      </c>
    </row>
    <row r="9" spans="4:10" s="6" customFormat="1" ht="15" customHeight="1">
      <c r="D9" s="44" t="s">
        <v>56</v>
      </c>
      <c r="E9" s="44"/>
      <c r="F9" s="44" t="s">
        <v>75</v>
      </c>
      <c r="G9" s="44"/>
      <c r="H9" s="44" t="s">
        <v>72</v>
      </c>
      <c r="I9" s="45"/>
      <c r="J9" s="22" t="s">
        <v>57</v>
      </c>
    </row>
    <row r="10" spans="1:10" s="16" customFormat="1" ht="15">
      <c r="A10" s="13"/>
      <c r="B10" s="14"/>
      <c r="C10" s="14"/>
      <c r="D10" s="44" t="s">
        <v>58</v>
      </c>
      <c r="E10" s="44"/>
      <c r="F10" s="44" t="s">
        <v>76</v>
      </c>
      <c r="G10" s="44"/>
      <c r="H10" s="44" t="s">
        <v>73</v>
      </c>
      <c r="I10" s="45"/>
      <c r="J10" s="44" t="s">
        <v>20</v>
      </c>
    </row>
    <row r="11" spans="2:14" s="46" customFormat="1" ht="15">
      <c r="B11" s="14"/>
      <c r="C11" s="14"/>
      <c r="D11" s="47" t="s">
        <v>41</v>
      </c>
      <c r="E11" s="44"/>
      <c r="F11" s="47" t="s">
        <v>41</v>
      </c>
      <c r="G11" s="44"/>
      <c r="H11" s="47" t="s">
        <v>41</v>
      </c>
      <c r="I11" s="45"/>
      <c r="J11" s="47" t="s">
        <v>41</v>
      </c>
      <c r="L11" s="47" t="s">
        <v>41</v>
      </c>
      <c r="N11" s="47" t="s">
        <v>41</v>
      </c>
    </row>
    <row r="12" spans="1:10" s="35" customFormat="1" ht="15">
      <c r="A12" s="16"/>
      <c r="B12" s="18"/>
      <c r="C12" s="18"/>
      <c r="D12" s="39"/>
      <c r="E12" s="39"/>
      <c r="F12" s="61"/>
      <c r="G12" s="61"/>
      <c r="H12" s="34"/>
      <c r="I12" s="34"/>
      <c r="J12" s="61"/>
    </row>
    <row r="13" spans="1:14" s="35" customFormat="1" ht="15">
      <c r="A13" s="13"/>
      <c r="B13" s="48" t="s">
        <v>62</v>
      </c>
      <c r="C13" s="48"/>
      <c r="D13" s="36">
        <v>41960</v>
      </c>
      <c r="E13" s="36"/>
      <c r="F13" s="36">
        <v>0</v>
      </c>
      <c r="G13" s="36"/>
      <c r="H13" s="36">
        <v>5224</v>
      </c>
      <c r="I13" s="36"/>
      <c r="J13" s="36">
        <f>SUM(D13:H13)</f>
        <v>47184</v>
      </c>
      <c r="L13" s="35">
        <v>850</v>
      </c>
      <c r="N13" s="79">
        <f>J13+L13</f>
        <v>48034</v>
      </c>
    </row>
    <row r="14" spans="1:10" s="35" customFormat="1" ht="15">
      <c r="A14" s="13"/>
      <c r="B14" s="48"/>
      <c r="C14" s="48"/>
      <c r="D14" s="36"/>
      <c r="E14" s="36"/>
      <c r="F14" s="36"/>
      <c r="G14" s="36"/>
      <c r="H14" s="36"/>
      <c r="I14" s="36"/>
      <c r="J14" s="36"/>
    </row>
    <row r="15" spans="1:14" s="35" customFormat="1" ht="15">
      <c r="A15" s="16"/>
      <c r="B15" s="22" t="s">
        <v>59</v>
      </c>
      <c r="C15" s="22"/>
      <c r="D15" s="34">
        <v>0</v>
      </c>
      <c r="E15" s="36"/>
      <c r="F15" s="34">
        <v>0</v>
      </c>
      <c r="G15" s="36"/>
      <c r="H15" s="36">
        <v>-610</v>
      </c>
      <c r="I15" s="36"/>
      <c r="J15" s="36">
        <f>SUM(D15:H15)</f>
        <v>-610</v>
      </c>
      <c r="L15" s="79">
        <f>'Bursa-IS'!F39</f>
        <v>18</v>
      </c>
      <c r="N15" s="79">
        <f>J15+L15</f>
        <v>-592</v>
      </c>
    </row>
    <row r="16" spans="1:14" s="35" customFormat="1" ht="15">
      <c r="A16" s="16"/>
      <c r="B16" s="22"/>
      <c r="C16" s="22"/>
      <c r="D16" s="49" t="s">
        <v>1</v>
      </c>
      <c r="E16" s="50" t="s">
        <v>57</v>
      </c>
      <c r="F16" s="49" t="s">
        <v>1</v>
      </c>
      <c r="G16" s="50"/>
      <c r="H16" s="49" t="s">
        <v>1</v>
      </c>
      <c r="I16" s="50" t="s">
        <v>57</v>
      </c>
      <c r="J16" s="49" t="s">
        <v>1</v>
      </c>
      <c r="L16" s="49" t="s">
        <v>1</v>
      </c>
      <c r="N16" s="49" t="s">
        <v>1</v>
      </c>
    </row>
    <row r="17" spans="1:14" s="35" customFormat="1" ht="15">
      <c r="A17" s="16"/>
      <c r="B17" s="18" t="s">
        <v>64</v>
      </c>
      <c r="C17" s="18"/>
      <c r="D17" s="59">
        <f>SUM(D13:D16)</f>
        <v>41960</v>
      </c>
      <c r="E17" s="60"/>
      <c r="F17" s="59">
        <f>SUM(F13:F16)</f>
        <v>0</v>
      </c>
      <c r="G17" s="60"/>
      <c r="H17" s="59">
        <f>SUM(H13:H16)</f>
        <v>4614</v>
      </c>
      <c r="I17" s="60"/>
      <c r="J17" s="59">
        <f>SUM(J13:J16)</f>
        <v>46574</v>
      </c>
      <c r="L17" s="59">
        <f>SUM(L13:L16)</f>
        <v>868</v>
      </c>
      <c r="N17" s="59">
        <f>SUM(N13:N16)</f>
        <v>47442</v>
      </c>
    </row>
    <row r="18" spans="1:14" s="35" customFormat="1" ht="15">
      <c r="A18" s="16"/>
      <c r="B18" s="18"/>
      <c r="C18" s="18"/>
      <c r="D18" s="49" t="s">
        <v>2</v>
      </c>
      <c r="E18" s="50" t="s">
        <v>57</v>
      </c>
      <c r="F18" s="49" t="s">
        <v>2</v>
      </c>
      <c r="G18" s="50"/>
      <c r="H18" s="49" t="s">
        <v>2</v>
      </c>
      <c r="I18" s="50" t="s">
        <v>57</v>
      </c>
      <c r="J18" s="49" t="s">
        <v>2</v>
      </c>
      <c r="L18" s="49" t="s">
        <v>2</v>
      </c>
      <c r="N18" s="49" t="s">
        <v>2</v>
      </c>
    </row>
    <row r="19" spans="1:10" s="35" customFormat="1" ht="15">
      <c r="A19" s="16"/>
      <c r="B19" s="18"/>
      <c r="C19" s="18"/>
      <c r="D19" s="59"/>
      <c r="E19" s="60"/>
      <c r="F19" s="59"/>
      <c r="G19" s="60"/>
      <c r="H19" s="59"/>
      <c r="I19" s="60"/>
      <c r="J19" s="59"/>
    </row>
    <row r="20" spans="1:14" s="35" customFormat="1" ht="15">
      <c r="A20" s="16"/>
      <c r="B20" s="48" t="s">
        <v>65</v>
      </c>
      <c r="C20" s="48"/>
      <c r="D20" s="59">
        <v>41960</v>
      </c>
      <c r="E20" s="60"/>
      <c r="F20" s="59">
        <v>-257</v>
      </c>
      <c r="G20" s="60"/>
      <c r="H20" s="36">
        <v>2607</v>
      </c>
      <c r="I20" s="60"/>
      <c r="J20" s="36">
        <f>SUM(D20:H20)</f>
        <v>44310</v>
      </c>
      <c r="L20" s="35">
        <v>662</v>
      </c>
      <c r="N20" s="79">
        <f>J20+L20</f>
        <v>44972</v>
      </c>
    </row>
    <row r="21" spans="1:10" s="35" customFormat="1" ht="15">
      <c r="A21" s="16"/>
      <c r="B21" s="51"/>
      <c r="C21" s="51"/>
      <c r="D21" s="60"/>
      <c r="E21" s="60"/>
      <c r="F21" s="60"/>
      <c r="G21" s="60"/>
      <c r="H21" s="60"/>
      <c r="I21" s="60"/>
      <c r="J21" s="60"/>
    </row>
    <row r="22" spans="2:10" s="16" customFormat="1" ht="15">
      <c r="B22" s="14" t="s">
        <v>60</v>
      </c>
      <c r="C22" s="14"/>
      <c r="D22" s="93"/>
      <c r="E22" s="93"/>
      <c r="F22" s="93"/>
      <c r="G22" s="93"/>
      <c r="H22" s="93"/>
      <c r="I22" s="93"/>
      <c r="J22" s="93"/>
    </row>
    <row r="23" spans="2:14" s="16" customFormat="1" ht="15">
      <c r="B23" s="94" t="s">
        <v>61</v>
      </c>
      <c r="C23" s="94"/>
      <c r="D23" s="93">
        <v>0</v>
      </c>
      <c r="E23" s="93"/>
      <c r="F23" s="64">
        <v>-216</v>
      </c>
      <c r="G23" s="93"/>
      <c r="H23" s="93">
        <v>0</v>
      </c>
      <c r="I23" s="93"/>
      <c r="J23" s="62">
        <f>SUM(D23:H23)</f>
        <v>-216</v>
      </c>
      <c r="L23" s="16">
        <v>0</v>
      </c>
      <c r="N23" s="89">
        <f>J23+L23</f>
        <v>-216</v>
      </c>
    </row>
    <row r="24" spans="2:14" s="16" customFormat="1" ht="15">
      <c r="B24" s="94"/>
      <c r="C24" s="94"/>
      <c r="D24" s="93"/>
      <c r="E24" s="93"/>
      <c r="F24" s="64"/>
      <c r="G24" s="93"/>
      <c r="H24" s="93"/>
      <c r="I24" s="93"/>
      <c r="J24" s="62"/>
      <c r="N24" s="89"/>
    </row>
    <row r="25" spans="1:14" s="35" customFormat="1" ht="15">
      <c r="A25" s="16"/>
      <c r="B25" s="22" t="s">
        <v>71</v>
      </c>
      <c r="C25" s="22"/>
      <c r="D25" s="63">
        <v>0</v>
      </c>
      <c r="E25" s="60"/>
      <c r="F25" s="35">
        <v>0</v>
      </c>
      <c r="G25" s="60"/>
      <c r="H25" s="59">
        <v>1067</v>
      </c>
      <c r="I25" s="60"/>
      <c r="J25" s="36">
        <f>SUM(D25:H25)</f>
        <v>1067</v>
      </c>
      <c r="L25" s="79">
        <f>'Bursa-IS'!E39</f>
        <v>27</v>
      </c>
      <c r="N25" s="79">
        <f>J25+L25</f>
        <v>1094</v>
      </c>
    </row>
    <row r="26" spans="1:14" s="35" customFormat="1" ht="15">
      <c r="A26" s="16"/>
      <c r="B26" s="22"/>
      <c r="C26" s="22"/>
      <c r="D26" s="49" t="s">
        <v>1</v>
      </c>
      <c r="E26" s="50" t="s">
        <v>57</v>
      </c>
      <c r="F26" s="49" t="s">
        <v>1</v>
      </c>
      <c r="G26" s="50"/>
      <c r="H26" s="49" t="s">
        <v>1</v>
      </c>
      <c r="I26" s="50" t="s">
        <v>57</v>
      </c>
      <c r="J26" s="49" t="s">
        <v>1</v>
      </c>
      <c r="L26" s="49" t="s">
        <v>1</v>
      </c>
      <c r="N26" s="49" t="s">
        <v>1</v>
      </c>
    </row>
    <row r="27" spans="1:14" s="35" customFormat="1" ht="15">
      <c r="A27" s="16"/>
      <c r="B27" s="21" t="s">
        <v>66</v>
      </c>
      <c r="C27" s="21"/>
      <c r="D27" s="63">
        <f>SUM(D19:D26)</f>
        <v>41960</v>
      </c>
      <c r="E27" s="60"/>
      <c r="F27" s="63">
        <f>SUM(F19:F26)</f>
        <v>-473</v>
      </c>
      <c r="G27" s="60"/>
      <c r="H27" s="63">
        <f>SUM(H19:H26)</f>
        <v>3674</v>
      </c>
      <c r="I27" s="60"/>
      <c r="J27" s="63">
        <f>SUM(J19:J26)</f>
        <v>45161</v>
      </c>
      <c r="L27" s="63">
        <f>SUM(L19:L26)</f>
        <v>689</v>
      </c>
      <c r="N27" s="63">
        <f>SUM(N19:N26)</f>
        <v>45850</v>
      </c>
    </row>
    <row r="28" spans="1:14" s="35" customFormat="1" ht="15">
      <c r="A28" s="16"/>
      <c r="B28" s="21"/>
      <c r="C28" s="21"/>
      <c r="D28" s="49" t="s">
        <v>2</v>
      </c>
      <c r="E28" s="50" t="s">
        <v>57</v>
      </c>
      <c r="F28" s="49" t="s">
        <v>2</v>
      </c>
      <c r="G28" s="50"/>
      <c r="H28" s="49" t="s">
        <v>2</v>
      </c>
      <c r="I28" s="50" t="s">
        <v>57</v>
      </c>
      <c r="J28" s="49" t="s">
        <v>2</v>
      </c>
      <c r="L28" s="49" t="s">
        <v>2</v>
      </c>
      <c r="N28" s="49" t="s">
        <v>2</v>
      </c>
    </row>
    <row r="29" spans="1:10" ht="15">
      <c r="A29" s="6"/>
      <c r="D29" s="63"/>
      <c r="E29" s="60"/>
      <c r="F29" s="63"/>
      <c r="G29" s="60"/>
      <c r="H29" s="59"/>
      <c r="I29" s="60"/>
      <c r="J29" s="73"/>
    </row>
    <row r="30" spans="1:14" ht="12.75">
      <c r="A30" s="99" t="s">
        <v>111</v>
      </c>
      <c r="B30" s="99"/>
      <c r="C30" s="99"/>
      <c r="D30" s="99"/>
      <c r="E30" s="99"/>
      <c r="F30" s="99"/>
      <c r="G30" s="99"/>
      <c r="H30" s="99"/>
      <c r="I30" s="99"/>
      <c r="J30" s="99"/>
      <c r="K30" s="99"/>
      <c r="L30" s="99"/>
      <c r="M30" s="99"/>
      <c r="N30" s="99"/>
    </row>
    <row r="31" spans="1:14" ht="15" customHeight="1">
      <c r="A31" s="96" t="s">
        <v>112</v>
      </c>
      <c r="B31" s="96"/>
      <c r="C31" s="96"/>
      <c r="D31" s="96"/>
      <c r="E31" s="96"/>
      <c r="F31" s="96"/>
      <c r="G31" s="96"/>
      <c r="H31" s="96"/>
      <c r="I31" s="96"/>
      <c r="J31" s="96"/>
      <c r="K31" s="96"/>
      <c r="L31" s="96"/>
      <c r="M31" s="96"/>
      <c r="N31" s="96"/>
    </row>
  </sheetData>
  <mergeCells count="5">
    <mergeCell ref="A31:N31"/>
    <mergeCell ref="A1:J1"/>
    <mergeCell ref="A2:E2"/>
    <mergeCell ref="A5:E5"/>
    <mergeCell ref="A30:N30"/>
  </mergeCells>
  <printOptions horizontalCentered="1"/>
  <pageMargins left="0.68" right="0.27" top="0.5905511811023623" bottom="0.1968503937007874" header="0.2362204724409449" footer="0.1968503937007874"/>
  <pageSetup horizontalDpi="600" verticalDpi="600" orientation="portrait" paperSize="9" scale="81" r:id="rId1"/>
</worksheet>
</file>

<file path=xl/worksheets/sheet5.xml><?xml version="1.0" encoding="utf-8"?>
<worksheet xmlns="http://schemas.openxmlformats.org/spreadsheetml/2006/main" xmlns:r="http://schemas.openxmlformats.org/officeDocument/2006/relationships">
  <dimension ref="A1:F52"/>
  <sheetViews>
    <sheetView showGridLines="0" workbookViewId="0" topLeftCell="A1">
      <pane xSplit="2" ySplit="11" topLeftCell="C17" activePane="bottomRight" state="frozen"/>
      <selection pane="topLeft" activeCell="A1" sqref="A1"/>
      <selection pane="topRight" activeCell="C1" sqref="C1"/>
      <selection pane="bottomLeft" activeCell="A13" sqref="A13"/>
      <selection pane="bottomRight" activeCell="C17" sqref="C17"/>
    </sheetView>
  </sheetViews>
  <sheetFormatPr defaultColWidth="9.140625" defaultRowHeight="12.75"/>
  <cols>
    <col min="1" max="1" width="2.140625" style="24" customWidth="1"/>
    <col min="2" max="2" width="60.00390625" style="24" customWidth="1"/>
    <col min="3" max="3" width="15.140625" style="24" customWidth="1"/>
    <col min="4" max="4" width="14.7109375" style="28" customWidth="1"/>
    <col min="5" max="16384" width="9.140625" style="24" customWidth="1"/>
  </cols>
  <sheetData>
    <row r="1" spans="1:4" ht="16.5" customHeight="1">
      <c r="A1" s="97" t="s">
        <v>4</v>
      </c>
      <c r="B1" s="97"/>
      <c r="C1" s="97"/>
      <c r="D1" s="97"/>
    </row>
    <row r="2" spans="1:4" ht="10.5" customHeight="1">
      <c r="A2" s="98" t="s">
        <v>31</v>
      </c>
      <c r="B2" s="98"/>
      <c r="C2" s="98"/>
      <c r="D2" s="98"/>
    </row>
    <row r="3" spans="1:4" ht="12.75">
      <c r="A3" s="4"/>
      <c r="B3" s="4"/>
      <c r="C3" s="4"/>
      <c r="D3" s="4"/>
    </row>
    <row r="4" spans="1:4" ht="12.75">
      <c r="A4" s="78" t="s">
        <v>123</v>
      </c>
      <c r="B4" s="78"/>
      <c r="C4" s="78"/>
      <c r="D4" s="78"/>
    </row>
    <row r="5" spans="1:4" ht="12.75">
      <c r="A5" s="100" t="s">
        <v>32</v>
      </c>
      <c r="B5" s="100"/>
      <c r="C5" s="100"/>
      <c r="D5" s="100"/>
    </row>
    <row r="6" spans="1:4" ht="12.75">
      <c r="A6" s="5"/>
      <c r="B6" s="5"/>
      <c r="C6" s="5"/>
      <c r="D6" s="5"/>
    </row>
    <row r="7" spans="3:4" s="6" customFormat="1" ht="12.75">
      <c r="C7" s="30" t="s">
        <v>34</v>
      </c>
      <c r="D7" s="7" t="s">
        <v>35</v>
      </c>
    </row>
    <row r="8" spans="3:4" s="6" customFormat="1" ht="12.75">
      <c r="C8" s="30" t="s">
        <v>36</v>
      </c>
      <c r="D8" s="7" t="s">
        <v>37</v>
      </c>
    </row>
    <row r="9" spans="3:4" s="8" customFormat="1" ht="11.25">
      <c r="C9" s="30" t="s">
        <v>39</v>
      </c>
      <c r="D9" s="7" t="s">
        <v>40</v>
      </c>
    </row>
    <row r="10" spans="3:4" s="6" customFormat="1" ht="12.75">
      <c r="C10" s="32" t="str">
        <f>'Bursa-IS'!E11</f>
        <v>31/03/2006</v>
      </c>
      <c r="D10" s="32" t="str">
        <f>'Bursa-IS'!F11</f>
        <v>31/03/2005</v>
      </c>
    </row>
    <row r="11" spans="3:4" s="6" customFormat="1" ht="12.75">
      <c r="C11" s="11" t="s">
        <v>41</v>
      </c>
      <c r="D11" s="11" t="s">
        <v>41</v>
      </c>
    </row>
    <row r="12" spans="1:4" s="16" customFormat="1" ht="15">
      <c r="A12" s="13"/>
      <c r="B12" s="18" t="s">
        <v>5</v>
      </c>
      <c r="C12" s="80"/>
      <c r="D12" s="67"/>
    </row>
    <row r="13" spans="2:4" s="16" customFormat="1" ht="15">
      <c r="B13" s="18"/>
      <c r="C13" s="81"/>
      <c r="D13" s="36"/>
    </row>
    <row r="14" spans="1:4" s="35" customFormat="1" ht="15">
      <c r="A14" s="16"/>
      <c r="B14" s="53" t="s">
        <v>90</v>
      </c>
      <c r="C14" s="80">
        <f>712+610</f>
        <v>1322</v>
      </c>
      <c r="D14" s="34">
        <v>-796</v>
      </c>
    </row>
    <row r="15" spans="1:4" s="35" customFormat="1" ht="9" customHeight="1">
      <c r="A15" s="16"/>
      <c r="B15" s="14"/>
      <c r="C15" s="81"/>
      <c r="D15" s="36"/>
    </row>
    <row r="16" spans="1:4" s="35" customFormat="1" ht="15">
      <c r="A16" s="16"/>
      <c r="B16" s="53" t="s">
        <v>6</v>
      </c>
      <c r="C16" s="81"/>
      <c r="D16" s="36"/>
    </row>
    <row r="17" spans="1:4" s="35" customFormat="1" ht="15">
      <c r="A17" s="16"/>
      <c r="B17" s="14" t="s">
        <v>127</v>
      </c>
      <c r="C17" s="81">
        <v>1021</v>
      </c>
      <c r="D17" s="36">
        <v>1656</v>
      </c>
    </row>
    <row r="18" spans="1:4" s="35" customFormat="1" ht="15">
      <c r="A18" s="16"/>
      <c r="B18" s="14" t="s">
        <v>128</v>
      </c>
      <c r="C18" s="82">
        <v>333</v>
      </c>
      <c r="D18" s="68">
        <v>328</v>
      </c>
    </row>
    <row r="19" spans="1:6" s="35" customFormat="1" ht="15">
      <c r="A19" s="16"/>
      <c r="B19" s="53" t="s">
        <v>7</v>
      </c>
      <c r="C19" s="80">
        <f>SUM(C14:C18)</f>
        <v>2676</v>
      </c>
      <c r="D19" s="34">
        <f>SUM(D14:D18)</f>
        <v>1188</v>
      </c>
      <c r="F19" s="79"/>
    </row>
    <row r="20" spans="1:4" s="35" customFormat="1" ht="15">
      <c r="A20" s="16"/>
      <c r="B20" s="53"/>
      <c r="C20" s="80"/>
      <c r="D20" s="36"/>
    </row>
    <row r="21" spans="1:4" s="35" customFormat="1" ht="15">
      <c r="A21" s="16"/>
      <c r="B21" s="53" t="s">
        <v>129</v>
      </c>
      <c r="C21" s="80">
        <v>-3044</v>
      </c>
      <c r="D21" s="36">
        <v>-2097</v>
      </c>
    </row>
    <row r="22" spans="1:4" s="35" customFormat="1" ht="15">
      <c r="A22" s="16"/>
      <c r="B22" s="53" t="s">
        <v>130</v>
      </c>
      <c r="C22" s="82">
        <v>1462</v>
      </c>
      <c r="D22" s="68">
        <v>2479</v>
      </c>
    </row>
    <row r="23" spans="1:4" s="35" customFormat="1" ht="15">
      <c r="A23" s="16"/>
      <c r="B23" s="53" t="s">
        <v>91</v>
      </c>
      <c r="C23" s="81">
        <f>SUM(C19:C22)</f>
        <v>1094</v>
      </c>
      <c r="D23" s="36">
        <f>SUM(D19:D22)</f>
        <v>1570</v>
      </c>
    </row>
    <row r="24" spans="1:4" s="35" customFormat="1" ht="15">
      <c r="A24" s="16"/>
      <c r="B24" s="53"/>
      <c r="C24" s="80"/>
      <c r="D24" s="40"/>
    </row>
    <row r="25" spans="1:4" s="35" customFormat="1" ht="15">
      <c r="A25" s="16"/>
      <c r="B25" s="14" t="s">
        <v>8</v>
      </c>
      <c r="C25" s="80">
        <v>-333</v>
      </c>
      <c r="D25" s="36">
        <v>-328</v>
      </c>
    </row>
    <row r="26" spans="1:4" s="35" customFormat="1" ht="15">
      <c r="A26" s="16"/>
      <c r="B26" s="53" t="s">
        <v>9</v>
      </c>
      <c r="C26" s="80">
        <v>-19</v>
      </c>
      <c r="D26" s="62">
        <v>-9</v>
      </c>
    </row>
    <row r="27" spans="1:4" s="35" customFormat="1" ht="15">
      <c r="A27" s="16"/>
      <c r="B27" s="53" t="s">
        <v>92</v>
      </c>
      <c r="C27" s="69">
        <f>SUM(C23:C26)</f>
        <v>742</v>
      </c>
      <c r="D27" s="69">
        <f>SUM(D23:D26)</f>
        <v>1233</v>
      </c>
    </row>
    <row r="28" spans="1:4" s="35" customFormat="1" ht="15">
      <c r="A28" s="16"/>
      <c r="B28" s="14"/>
      <c r="C28" s="83"/>
      <c r="D28" s="65"/>
    </row>
    <row r="29" spans="1:4" s="35" customFormat="1" ht="15">
      <c r="A29" s="16"/>
      <c r="B29" s="14" t="s">
        <v>10</v>
      </c>
      <c r="C29" s="83"/>
      <c r="D29" s="65"/>
    </row>
    <row r="30" spans="1:4" s="35" customFormat="1" ht="15">
      <c r="A30" s="16"/>
      <c r="B30" s="54"/>
      <c r="C30" s="81"/>
      <c r="D30" s="62"/>
    </row>
    <row r="31" spans="1:4" s="35" customFormat="1" ht="15">
      <c r="A31" s="16"/>
      <c r="B31" s="54" t="s">
        <v>131</v>
      </c>
      <c r="C31" s="81">
        <v>-1</v>
      </c>
      <c r="D31" s="62">
        <v>0</v>
      </c>
    </row>
    <row r="32" spans="1:4" s="35" customFormat="1" ht="15">
      <c r="A32" s="16"/>
      <c r="B32" s="54" t="s">
        <v>132</v>
      </c>
      <c r="C32" s="81">
        <v>-470</v>
      </c>
      <c r="D32" s="62">
        <v>-346</v>
      </c>
    </row>
    <row r="33" spans="1:4" s="35" customFormat="1" ht="15">
      <c r="A33" s="16"/>
      <c r="B33" s="53" t="s">
        <v>11</v>
      </c>
      <c r="C33" s="70">
        <f>SUM(C30:C32)</f>
        <v>-471</v>
      </c>
      <c r="D33" s="70">
        <f>SUM(D30:D32)</f>
        <v>-346</v>
      </c>
    </row>
    <row r="34" spans="1:4" s="35" customFormat="1" ht="15">
      <c r="A34" s="16"/>
      <c r="B34" s="20"/>
      <c r="C34" s="84"/>
      <c r="D34" s="65"/>
    </row>
    <row r="35" spans="1:4" s="35" customFormat="1" ht="15">
      <c r="A35" s="16"/>
      <c r="B35" s="54" t="s">
        <v>12</v>
      </c>
      <c r="C35" s="85"/>
      <c r="D35" s="62"/>
    </row>
    <row r="36" spans="1:4" s="35" customFormat="1" ht="15">
      <c r="A36" s="16"/>
      <c r="B36" s="14"/>
      <c r="C36" s="85"/>
      <c r="D36" s="62"/>
    </row>
    <row r="37" spans="1:4" s="35" customFormat="1" ht="15">
      <c r="A37" s="16"/>
      <c r="B37" s="14" t="s">
        <v>13</v>
      </c>
      <c r="C37" s="65">
        <v>-488</v>
      </c>
      <c r="D37" s="62">
        <v>-460</v>
      </c>
    </row>
    <row r="38" spans="1:4" s="35" customFormat="1" ht="15">
      <c r="A38" s="16"/>
      <c r="B38" s="53" t="s">
        <v>93</v>
      </c>
      <c r="C38" s="71">
        <f>SUM(C37:C37)</f>
        <v>-488</v>
      </c>
      <c r="D38" s="71">
        <f>SUM(D37:D37)</f>
        <v>-460</v>
      </c>
    </row>
    <row r="39" spans="1:4" s="35" customFormat="1" ht="15">
      <c r="A39" s="16"/>
      <c r="B39" s="14"/>
      <c r="C39" s="62"/>
      <c r="D39" s="62"/>
    </row>
    <row r="40" spans="1:4" s="35" customFormat="1" ht="15">
      <c r="A40" s="16"/>
      <c r="B40" s="53" t="s">
        <v>14</v>
      </c>
      <c r="C40" s="65">
        <f>C27+C33+C38</f>
        <v>-217</v>
      </c>
      <c r="D40" s="65">
        <f>D27+D33+D38</f>
        <v>427</v>
      </c>
    </row>
    <row r="41" spans="1:4" s="35" customFormat="1" ht="15">
      <c r="A41" s="16"/>
      <c r="B41" s="54" t="s">
        <v>0</v>
      </c>
      <c r="C41" s="65">
        <v>-124</v>
      </c>
      <c r="D41" s="65">
        <v>0</v>
      </c>
    </row>
    <row r="42" spans="1:4" s="35" customFormat="1" ht="15">
      <c r="A42" s="16"/>
      <c r="B42" s="14" t="s">
        <v>15</v>
      </c>
      <c r="C42" s="65">
        <v>-2873</v>
      </c>
      <c r="D42" s="65">
        <v>1675</v>
      </c>
    </row>
    <row r="43" spans="1:4" s="35" customFormat="1" ht="15.75" thickBot="1">
      <c r="A43" s="16"/>
      <c r="B43" s="14" t="s">
        <v>16</v>
      </c>
      <c r="C43" s="66">
        <f>SUM(C40:C42)</f>
        <v>-3214</v>
      </c>
      <c r="D43" s="66">
        <f>SUM(D40:D42)</f>
        <v>2102</v>
      </c>
    </row>
    <row r="44" spans="1:4" s="35" customFormat="1" ht="15.75" thickTop="1">
      <c r="A44" s="16"/>
      <c r="B44" s="14"/>
      <c r="C44" s="65"/>
      <c r="D44" s="65"/>
    </row>
    <row r="45" spans="1:4" s="35" customFormat="1" ht="15">
      <c r="A45" s="16"/>
      <c r="B45" s="14" t="s">
        <v>17</v>
      </c>
      <c r="C45" s="62"/>
      <c r="D45" s="62"/>
    </row>
    <row r="46" spans="1:4" s="35" customFormat="1" ht="15">
      <c r="A46" s="16"/>
      <c r="B46" s="14" t="s">
        <v>18</v>
      </c>
      <c r="C46" s="65">
        <v>1042</v>
      </c>
      <c r="D46" s="65">
        <v>3104</v>
      </c>
    </row>
    <row r="47" spans="1:4" s="35" customFormat="1" ht="15">
      <c r="A47" s="16"/>
      <c r="B47" s="14" t="s">
        <v>19</v>
      </c>
      <c r="C47" s="72">
        <v>-4256</v>
      </c>
      <c r="D47" s="65">
        <v>-1002</v>
      </c>
    </row>
    <row r="48" spans="1:4" s="35" customFormat="1" ht="15.75" thickBot="1">
      <c r="A48" s="16"/>
      <c r="B48" s="53"/>
      <c r="C48" s="66">
        <f>C46+C47</f>
        <v>-3214</v>
      </c>
      <c r="D48" s="66">
        <f>D46+D47</f>
        <v>2102</v>
      </c>
    </row>
    <row r="49" spans="1:3" s="35" customFormat="1" ht="15.75" thickTop="1">
      <c r="A49" s="16"/>
      <c r="B49" s="54"/>
      <c r="C49" s="79"/>
    </row>
    <row r="50" spans="1:4" ht="12.75">
      <c r="A50" s="99" t="s">
        <v>113</v>
      </c>
      <c r="B50" s="99"/>
      <c r="C50" s="99"/>
      <c r="D50" s="99"/>
    </row>
    <row r="51" spans="1:4" ht="12.75">
      <c r="A51" s="96" t="s">
        <v>114</v>
      </c>
      <c r="B51" s="96"/>
      <c r="C51" s="96"/>
      <c r="D51" s="96"/>
    </row>
    <row r="52" spans="1:4" ht="15" customHeight="1">
      <c r="A52" s="96" t="s">
        <v>115</v>
      </c>
      <c r="B52" s="96"/>
      <c r="C52" s="96"/>
      <c r="D52" s="96"/>
    </row>
  </sheetData>
  <mergeCells count="6">
    <mergeCell ref="A52:D52"/>
    <mergeCell ref="A50:D50"/>
    <mergeCell ref="A51:D51"/>
    <mergeCell ref="A1:D1"/>
    <mergeCell ref="A2:D2"/>
    <mergeCell ref="A5:D5"/>
  </mergeCells>
  <printOptions/>
  <pageMargins left="1.34" right="0.31" top="0.6" bottom="0.21" header="0.25" footer="0.21"/>
  <pageSetup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RALCO CORPORATION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Sheik Yee</dc:creator>
  <cp:keywords/>
  <dc:description/>
  <cp:lastModifiedBy>YAP</cp:lastModifiedBy>
  <cp:lastPrinted>2006-05-30T08:16:57Z</cp:lastPrinted>
  <dcterms:created xsi:type="dcterms:W3CDTF">2005-07-28T11:19:10Z</dcterms:created>
  <dcterms:modified xsi:type="dcterms:W3CDTF">2006-05-30T08:17:05Z</dcterms:modified>
  <cp:category/>
  <cp:version/>
  <cp:contentType/>
  <cp:contentStatus/>
</cp:coreProperties>
</file>