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'Sheet1'!$A$1:$K$175</definedName>
  </definedNames>
  <calcPr fullCalcOnLoad="1"/>
</workbook>
</file>

<file path=xl/sharedStrings.xml><?xml version="1.0" encoding="utf-8"?>
<sst xmlns="http://schemas.openxmlformats.org/spreadsheetml/2006/main" count="251" uniqueCount="122">
  <si>
    <t>QUARTER</t>
  </si>
  <si>
    <t>PRECEDING YEAR</t>
  </si>
  <si>
    <t>CORRESPONDING</t>
  </si>
  <si>
    <t>TO DATE</t>
  </si>
  <si>
    <t xml:space="preserve">CORRESPONDING </t>
  </si>
  <si>
    <t>PERIOD</t>
  </si>
  <si>
    <t>(b)</t>
  </si>
  <si>
    <t xml:space="preserve"> (b)</t>
  </si>
  <si>
    <t>Investment income</t>
  </si>
  <si>
    <t>(c)</t>
  </si>
  <si>
    <t>extraordinary items</t>
  </si>
  <si>
    <t>(d)</t>
  </si>
  <si>
    <t>Exceptional items</t>
  </si>
  <si>
    <t>(e)</t>
  </si>
  <si>
    <t>items</t>
  </si>
  <si>
    <t>(f)</t>
  </si>
  <si>
    <t>associated companies</t>
  </si>
  <si>
    <t>(g)</t>
  </si>
  <si>
    <t>(h)</t>
  </si>
  <si>
    <t>(i)</t>
  </si>
  <si>
    <t>(ii)</t>
  </si>
  <si>
    <t>(j)</t>
  </si>
  <si>
    <t>(k)</t>
  </si>
  <si>
    <t>(iii)</t>
  </si>
  <si>
    <t>RM'000</t>
  </si>
  <si>
    <t>CONSOLIDATED BALANCE SHEET</t>
  </si>
  <si>
    <t xml:space="preserve">CURRENT </t>
  </si>
  <si>
    <t>PRECEDING</t>
  </si>
  <si>
    <t>FINANCIAL</t>
  </si>
  <si>
    <t>YEAR END</t>
  </si>
  <si>
    <t>Reserves</t>
  </si>
  <si>
    <t>(a)</t>
  </si>
  <si>
    <t xml:space="preserve"> </t>
  </si>
  <si>
    <t xml:space="preserve">YEAR </t>
  </si>
  <si>
    <t>YEAR</t>
  </si>
  <si>
    <t>(l)</t>
  </si>
  <si>
    <t>to members of the company</t>
  </si>
  <si>
    <t>-</t>
  </si>
  <si>
    <t>NIL</t>
  </si>
  <si>
    <t>Less minority interests</t>
  </si>
  <si>
    <t>ordinary shares</t>
  </si>
  <si>
    <t>31/12/2000</t>
  </si>
  <si>
    <t>30/06/2001</t>
  </si>
  <si>
    <t>30/06/2000</t>
  </si>
  <si>
    <t>Quarterly report on consolidated results for the second quarter ended 30th June 2001.</t>
  </si>
  <si>
    <t>The figures have not been audited.</t>
  </si>
  <si>
    <t>CONSOLIDATED INCOME STATEMENT</t>
  </si>
  <si>
    <t>INDIVIDUAL QUARTER</t>
  </si>
  <si>
    <t>CUMULATIVE QUARTER</t>
  </si>
  <si>
    <t>Revenue</t>
  </si>
  <si>
    <t xml:space="preserve">Other income </t>
  </si>
  <si>
    <t xml:space="preserve">Profit/(loss) before finance </t>
  </si>
  <si>
    <t>cost,    depreciation    and</t>
  </si>
  <si>
    <t>amortisation,   exceptional</t>
  </si>
  <si>
    <t>items, income tax, minority</t>
  </si>
  <si>
    <t>Finance cost</t>
  </si>
  <si>
    <t>Depreciation and amortisation</t>
  </si>
  <si>
    <t>Profit/(loss) before income</t>
  </si>
  <si>
    <t>tax,   minority interest  and</t>
  </si>
  <si>
    <t xml:space="preserve">Share of profits and losses of </t>
  </si>
  <si>
    <t>tax,   minority interests  and</t>
  </si>
  <si>
    <t xml:space="preserve">Profit/(loss)  before income </t>
  </si>
  <si>
    <t>Income tax</t>
  </si>
  <si>
    <t>Profit/(Loss) after income</t>
  </si>
  <si>
    <t xml:space="preserve">tax    before     deducting </t>
  </si>
  <si>
    <t>minority interests</t>
  </si>
  <si>
    <t>Pre-acquisition Profit/(Loss), if</t>
  </si>
  <si>
    <t>applicable</t>
  </si>
  <si>
    <t>Net profit/(loss) from ordinary</t>
  </si>
  <si>
    <t xml:space="preserve">activities    attributable        to </t>
  </si>
  <si>
    <t>members   of   the   company</t>
  </si>
  <si>
    <t>(m)</t>
  </si>
  <si>
    <t>Net  profit/(loss)  attributable</t>
  </si>
  <si>
    <t>Extraordinary items</t>
  </si>
  <si>
    <t>Extraordinary       items</t>
  </si>
  <si>
    <t xml:space="preserve">attributable to members </t>
  </si>
  <si>
    <t>of the company</t>
  </si>
  <si>
    <t>Earnings per share based on 2(m)</t>
  </si>
  <si>
    <t>above   after    deducting        any</t>
  </si>
  <si>
    <t>provision      for          preference</t>
  </si>
  <si>
    <t>dividends, if any:-</t>
  </si>
  <si>
    <t>Basic (based on ……………</t>
  </si>
  <si>
    <t>ordinary shares)  ( sen)</t>
  </si>
  <si>
    <t>Fully diluted (based ……….</t>
  </si>
  <si>
    <t>AS AT END</t>
  </si>
  <si>
    <t xml:space="preserve">OF CURRENT </t>
  </si>
  <si>
    <t xml:space="preserve">AS AT </t>
  </si>
  <si>
    <t>Property,plant and equipment</t>
  </si>
  <si>
    <t>Investment property</t>
  </si>
  <si>
    <t>Investment in associated companies</t>
  </si>
  <si>
    <t>Goodwill on consolidation</t>
  </si>
  <si>
    <t>Long term investments</t>
  </si>
  <si>
    <t>Intangible assets</t>
  </si>
  <si>
    <t>Other long term assets</t>
  </si>
  <si>
    <t>Current assets</t>
  </si>
  <si>
    <t>Inventories</t>
  </si>
  <si>
    <t>Trade receivable</t>
  </si>
  <si>
    <t>Short term investments</t>
  </si>
  <si>
    <t xml:space="preserve">Cash </t>
  </si>
  <si>
    <t>Other current assets</t>
  </si>
  <si>
    <t>Current liabilities</t>
  </si>
  <si>
    <t>Trade payables</t>
  </si>
  <si>
    <t>Other payables</t>
  </si>
  <si>
    <t>Short term borrowings</t>
  </si>
  <si>
    <t>Provision for taxation</t>
  </si>
  <si>
    <t>Proposed dividend</t>
  </si>
  <si>
    <t xml:space="preserve">Net current assets or current liablities </t>
  </si>
  <si>
    <t>Shareholders' funds</t>
  </si>
  <si>
    <t>Share capital</t>
  </si>
  <si>
    <t>Share premium</t>
  </si>
  <si>
    <t>Revaluation reserve</t>
  </si>
  <si>
    <t>Capital reserve</t>
  </si>
  <si>
    <t>Statutory eserve</t>
  </si>
  <si>
    <t>Retained profit</t>
  </si>
  <si>
    <t>Others</t>
  </si>
  <si>
    <t>Minority interests</t>
  </si>
  <si>
    <t>Long term borrowings</t>
  </si>
  <si>
    <t>Other long term liabilities</t>
  </si>
  <si>
    <t>Deferred taxation</t>
  </si>
  <si>
    <t>Net tangible assets per share (RM)</t>
  </si>
  <si>
    <t xml:space="preserve">extraordinary items </t>
  </si>
  <si>
    <t>interests  and  extraordinary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</si>
</sst>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m/dd/yy"/>
    <numFmt numFmtId="166" formatCode="0.00_);\(0.00\)"/>
    <numFmt numFmtId="167" formatCode="_(* #,##0.0_);_(* \(#,##0.0\);_(* &quot;-&quot;??_);_(@_)"/>
    <numFmt numFmtId="168" formatCode="_(* #,##0_);_(* \(#,##0\);_(* &quot;-&quot;??_);_(@_)"/>
    <numFmt numFmtId="169" formatCode="0.0_);\(0.0\)"/>
    <numFmt numFmtId="170" formatCode="0_);\(0\)"/>
    <numFmt numFmtId="171" formatCode="#,##0.0"/>
    <numFmt numFmtId="172" formatCode="0.0"/>
    <numFmt numFmtId="173" formatCode="_(* #,##0.000_);_(* \(#,##0.000\);_(* &quot;-&quot;??_);_(@_)"/>
    <numFmt numFmtId="174" formatCode="_(* #,##0.0000_);_(* \(#,##0.00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 quotePrefix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165" fontId="3" fillId="0" borderId="0" xfId="0" applyNumberFormat="1" applyFont="1" applyBorder="1" applyAlignment="1">
      <alignment horizontal="center"/>
    </xf>
    <xf numFmtId="37" fontId="0" fillId="0" borderId="1" xfId="0" applyNumberFormat="1" applyBorder="1" applyAlignment="1">
      <alignment horizontal="right"/>
    </xf>
    <xf numFmtId="37" fontId="0" fillId="0" borderId="0" xfId="0" applyNumberFormat="1" applyBorder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5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1" xfId="0" applyNumberFormat="1" applyBorder="1" applyAlignment="1">
      <alignment/>
    </xf>
    <xf numFmtId="41" fontId="0" fillId="0" borderId="6" xfId="0" applyNumberFormat="1" applyBorder="1" applyAlignment="1">
      <alignment/>
    </xf>
    <xf numFmtId="41" fontId="0" fillId="0" borderId="3" xfId="0" applyNumberFormat="1" applyBorder="1" applyAlignment="1" quotePrefix="1">
      <alignment horizontal="right"/>
    </xf>
    <xf numFmtId="41" fontId="0" fillId="0" borderId="2" xfId="0" applyNumberFormat="1" applyBorder="1" applyAlignment="1" quotePrefix="1">
      <alignment horizontal="right"/>
    </xf>
    <xf numFmtId="3" fontId="0" fillId="0" borderId="1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41" fontId="0" fillId="0" borderId="5" xfId="0" applyNumberFormat="1" applyBorder="1" applyAlignment="1">
      <alignment horizontal="right"/>
    </xf>
    <xf numFmtId="3" fontId="0" fillId="0" borderId="0" xfId="0" applyNumberFormat="1" applyBorder="1" applyAlignment="1" quotePrefix="1">
      <alignment horizontal="right"/>
    </xf>
    <xf numFmtId="41" fontId="0" fillId="0" borderId="3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0" fillId="0" borderId="5" xfId="0" applyNumberFormat="1" applyBorder="1" applyAlignment="1">
      <alignment horizontal="right"/>
    </xf>
    <xf numFmtId="0" fontId="0" fillId="0" borderId="3" xfId="0" applyNumberFormat="1" applyBorder="1" applyAlignment="1">
      <alignment horizontal="right"/>
    </xf>
    <xf numFmtId="172" fontId="0" fillId="0" borderId="0" xfId="0" applyNumberFormat="1" applyAlignment="1">
      <alignment/>
    </xf>
    <xf numFmtId="37" fontId="0" fillId="0" borderId="1" xfId="15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0" fontId="0" fillId="0" borderId="7" xfId="0" applyBorder="1" applyAlignment="1">
      <alignment/>
    </xf>
    <xf numFmtId="165" fontId="6" fillId="0" borderId="0" xfId="0" applyNumberFormat="1" applyFont="1" applyBorder="1" applyAlignment="1" quotePrefix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 quotePrefix="1">
      <alignment horizontal="center"/>
    </xf>
    <xf numFmtId="3" fontId="0" fillId="0" borderId="5" xfId="15" applyNumberFormat="1" applyFont="1" applyBorder="1" applyAlignment="1" quotePrefix="1">
      <alignment/>
    </xf>
    <xf numFmtId="3" fontId="0" fillId="0" borderId="5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8" xfId="0" applyBorder="1" applyAlignment="1">
      <alignment/>
    </xf>
    <xf numFmtId="3" fontId="0" fillId="0" borderId="5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168" fontId="0" fillId="0" borderId="3" xfId="15" applyNumberFormat="1" applyBorder="1" applyAlignment="1" quotePrefix="1">
      <alignment horizontal="right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9"/>
  <sheetViews>
    <sheetView tabSelected="1" workbookViewId="0" topLeftCell="B22">
      <selection activeCell="D25" sqref="D25"/>
    </sheetView>
  </sheetViews>
  <sheetFormatPr defaultColWidth="9.140625" defaultRowHeight="12.75"/>
  <cols>
    <col min="1" max="2" width="3.8515625" style="0" customWidth="1"/>
    <col min="3" max="3" width="2.7109375" style="0" customWidth="1"/>
    <col min="4" max="4" width="28.7109375" style="0" customWidth="1"/>
    <col min="5" max="5" width="13.421875" style="0" customWidth="1"/>
    <col min="6" max="6" width="2.00390625" style="0" customWidth="1"/>
    <col min="7" max="7" width="13.421875" style="0" customWidth="1"/>
    <col min="8" max="8" width="2.00390625" style="0" customWidth="1"/>
    <col min="9" max="9" width="13.421875" style="0" customWidth="1"/>
    <col min="10" max="10" width="2.00390625" style="0" customWidth="1"/>
    <col min="11" max="11" width="13.421875" style="0" customWidth="1"/>
  </cols>
  <sheetData>
    <row r="1" spans="2:16" ht="15">
      <c r="B1" s="46" t="s">
        <v>44</v>
      </c>
      <c r="C1" s="46"/>
      <c r="D1" s="47"/>
      <c r="E1" s="46"/>
      <c r="F1" s="47"/>
      <c r="G1" s="46"/>
      <c r="H1" s="46"/>
      <c r="I1" s="47"/>
      <c r="J1" s="51"/>
      <c r="K1" s="51"/>
      <c r="L1" s="51"/>
      <c r="M1" s="51"/>
      <c r="N1" s="51"/>
      <c r="O1" s="51"/>
      <c r="P1" s="51"/>
    </row>
    <row r="2" spans="2:9" ht="15">
      <c r="B2" s="46" t="s">
        <v>45</v>
      </c>
      <c r="C2" s="46"/>
      <c r="D2" s="47"/>
      <c r="E2" s="47"/>
      <c r="F2" s="47"/>
      <c r="G2" s="47"/>
      <c r="H2" s="47"/>
      <c r="I2" s="47"/>
    </row>
    <row r="3" spans="2:3" ht="15.75">
      <c r="B3" s="1"/>
      <c r="C3" s="1"/>
    </row>
    <row r="4" spans="2:3" ht="15.75">
      <c r="B4" s="46" t="s">
        <v>46</v>
      </c>
      <c r="C4" s="1"/>
    </row>
    <row r="6" spans="2:11" ht="12.75">
      <c r="B6" s="3"/>
      <c r="C6" s="3"/>
      <c r="D6" s="3"/>
      <c r="E6" s="59" t="s">
        <v>47</v>
      </c>
      <c r="F6" s="59"/>
      <c r="G6" s="59"/>
      <c r="H6" s="5"/>
      <c r="I6" s="59" t="s">
        <v>48</v>
      </c>
      <c r="J6" s="59"/>
      <c r="K6" s="59"/>
    </row>
    <row r="7" spans="2:11" ht="12.75">
      <c r="B7" s="3"/>
      <c r="C7" s="3"/>
      <c r="D7" s="3"/>
      <c r="E7" s="11" t="s">
        <v>26</v>
      </c>
      <c r="F7" s="6"/>
      <c r="G7" s="11" t="s">
        <v>1</v>
      </c>
      <c r="H7" s="6"/>
      <c r="I7" s="11" t="s">
        <v>26</v>
      </c>
      <c r="J7" s="6"/>
      <c r="K7" s="11" t="s">
        <v>1</v>
      </c>
    </row>
    <row r="8" spans="2:11" ht="12.75">
      <c r="B8" s="3"/>
      <c r="C8" s="3"/>
      <c r="D8" s="3"/>
      <c r="E8" s="11" t="s">
        <v>33</v>
      </c>
      <c r="F8" s="6"/>
      <c r="G8" s="11" t="s">
        <v>2</v>
      </c>
      <c r="H8" s="6"/>
      <c r="I8" s="11" t="s">
        <v>34</v>
      </c>
      <c r="J8" s="6"/>
      <c r="K8" s="11" t="s">
        <v>4</v>
      </c>
    </row>
    <row r="9" spans="2:11" ht="12.75">
      <c r="B9" s="4"/>
      <c r="C9" s="4"/>
      <c r="D9" s="3"/>
      <c r="E9" s="11" t="s">
        <v>0</v>
      </c>
      <c r="F9" s="6"/>
      <c r="G9" s="11" t="s">
        <v>0</v>
      </c>
      <c r="H9" s="6"/>
      <c r="I9" s="11" t="s">
        <v>3</v>
      </c>
      <c r="J9" s="6"/>
      <c r="K9" s="11" t="s">
        <v>5</v>
      </c>
    </row>
    <row r="10" spans="2:11" ht="12.75">
      <c r="B10" s="4"/>
      <c r="C10" s="4"/>
      <c r="D10" s="3"/>
      <c r="E10" s="45" t="s">
        <v>42</v>
      </c>
      <c r="F10" s="19"/>
      <c r="G10" s="45" t="s">
        <v>43</v>
      </c>
      <c r="H10" s="19"/>
      <c r="I10" s="45" t="s">
        <v>42</v>
      </c>
      <c r="J10" s="19"/>
      <c r="K10" s="45" t="s">
        <v>43</v>
      </c>
    </row>
    <row r="11" spans="2:11" ht="12.75">
      <c r="B11" s="4"/>
      <c r="C11" s="4"/>
      <c r="D11" s="3"/>
      <c r="E11" s="11" t="s">
        <v>24</v>
      </c>
      <c r="F11" s="6"/>
      <c r="G11" s="11" t="s">
        <v>24</v>
      </c>
      <c r="H11" s="6"/>
      <c r="I11" s="11" t="s">
        <v>24</v>
      </c>
      <c r="J11" s="6"/>
      <c r="K11" s="11" t="s">
        <v>24</v>
      </c>
    </row>
    <row r="12" spans="2:4" ht="12.75">
      <c r="B12" s="4"/>
      <c r="C12" s="4"/>
      <c r="D12" s="3"/>
    </row>
    <row r="13" spans="2:11" ht="12.75">
      <c r="B13" s="4"/>
      <c r="C13" s="4"/>
      <c r="D13" s="3"/>
      <c r="E13" s="11"/>
      <c r="F13" s="6"/>
      <c r="G13" s="11"/>
      <c r="H13" s="6"/>
      <c r="I13" s="11"/>
      <c r="J13" s="6"/>
      <c r="K13" s="11"/>
    </row>
    <row r="14" spans="1:11" ht="12.75">
      <c r="A14">
        <v>1</v>
      </c>
      <c r="B14" s="4" t="s">
        <v>31</v>
      </c>
      <c r="D14" s="3" t="s">
        <v>49</v>
      </c>
      <c r="E14" s="20">
        <f>74915-36121</f>
        <v>38794</v>
      </c>
      <c r="F14" s="21"/>
      <c r="G14" s="20">
        <v>37877</v>
      </c>
      <c r="H14" s="21"/>
      <c r="I14" s="20">
        <v>74915</v>
      </c>
      <c r="J14" s="21"/>
      <c r="K14" s="20">
        <v>66269</v>
      </c>
    </row>
    <row r="15" spans="2:11" ht="12.75">
      <c r="B15" s="4"/>
      <c r="C15" s="4"/>
      <c r="D15" s="3"/>
      <c r="E15" s="21"/>
      <c r="F15" s="21"/>
      <c r="G15" s="21"/>
      <c r="H15" s="21"/>
      <c r="I15" s="21"/>
      <c r="J15" s="21"/>
      <c r="K15" s="21"/>
    </row>
    <row r="16" spans="2:11" ht="12.75">
      <c r="B16" s="4" t="s">
        <v>7</v>
      </c>
      <c r="D16" s="3" t="s">
        <v>8</v>
      </c>
      <c r="E16" s="20" t="s">
        <v>38</v>
      </c>
      <c r="F16" s="21"/>
      <c r="G16" s="20" t="s">
        <v>38</v>
      </c>
      <c r="H16" s="21"/>
      <c r="I16" s="20" t="s">
        <v>38</v>
      </c>
      <c r="J16" s="21"/>
      <c r="K16" s="20" t="s">
        <v>38</v>
      </c>
    </row>
    <row r="17" spans="2:11" ht="12.75">
      <c r="B17" s="4"/>
      <c r="C17" s="4"/>
      <c r="D17" s="3"/>
      <c r="E17" s="21"/>
      <c r="F17" s="21"/>
      <c r="G17" s="21"/>
      <c r="H17" s="21"/>
      <c r="I17" s="21"/>
      <c r="J17" s="21"/>
      <c r="K17" s="21"/>
    </row>
    <row r="18" spans="2:11" ht="12.75">
      <c r="B18" s="7" t="s">
        <v>9</v>
      </c>
      <c r="D18" s="3" t="s">
        <v>50</v>
      </c>
      <c r="E18" s="20">
        <f>448-546</f>
        <v>-98</v>
      </c>
      <c r="F18" s="21"/>
      <c r="G18" s="20">
        <v>149</v>
      </c>
      <c r="H18" s="21"/>
      <c r="I18" s="20">
        <v>448</v>
      </c>
      <c r="J18" s="21"/>
      <c r="K18" s="20">
        <v>279</v>
      </c>
    </row>
    <row r="19" spans="2:10" ht="12.75">
      <c r="B19" s="7"/>
      <c r="C19" s="3"/>
      <c r="F19" s="21"/>
      <c r="H19" s="21"/>
      <c r="J19" s="21"/>
    </row>
    <row r="20" spans="2:11" ht="12.75">
      <c r="B20" s="7"/>
      <c r="C20" s="7"/>
      <c r="D20" s="3"/>
      <c r="E20" s="21"/>
      <c r="F20" s="21"/>
      <c r="G20" s="21"/>
      <c r="H20" s="21"/>
      <c r="I20" s="21"/>
      <c r="J20" s="21"/>
      <c r="K20" s="21"/>
    </row>
    <row r="21" spans="1:11" ht="12.75">
      <c r="A21">
        <v>2</v>
      </c>
      <c r="B21" s="4" t="s">
        <v>31</v>
      </c>
      <c r="D21" s="12" t="s">
        <v>51</v>
      </c>
      <c r="E21" s="21">
        <f>9212-4627</f>
        <v>4585</v>
      </c>
      <c r="F21" s="21"/>
      <c r="G21" s="21">
        <v>4802</v>
      </c>
      <c r="H21" s="21"/>
      <c r="I21" s="21">
        <v>9212</v>
      </c>
      <c r="J21" s="21"/>
      <c r="K21" s="21">
        <v>7540</v>
      </c>
    </row>
    <row r="22" spans="2:11" ht="12.75">
      <c r="B22" s="4"/>
      <c r="D22" s="12" t="s">
        <v>52</v>
      </c>
      <c r="E22" s="21"/>
      <c r="F22" s="21"/>
      <c r="G22" s="21"/>
      <c r="H22" s="21"/>
      <c r="I22" s="21"/>
      <c r="J22" s="21"/>
      <c r="K22" s="21"/>
    </row>
    <row r="23" spans="2:11" ht="12.75">
      <c r="B23" s="4"/>
      <c r="D23" s="12" t="s">
        <v>53</v>
      </c>
      <c r="E23" s="21"/>
      <c r="F23" s="21"/>
      <c r="G23" s="21"/>
      <c r="H23" s="21"/>
      <c r="I23" s="21"/>
      <c r="J23" s="21"/>
      <c r="K23" s="21"/>
    </row>
    <row r="24" spans="2:11" ht="12.75">
      <c r="B24" s="4"/>
      <c r="D24" s="12" t="s">
        <v>54</v>
      </c>
      <c r="E24" s="21"/>
      <c r="F24" s="21"/>
      <c r="G24" s="21"/>
      <c r="H24" s="21"/>
      <c r="I24" s="21"/>
      <c r="J24" s="21"/>
      <c r="K24" s="21"/>
    </row>
    <row r="25" spans="2:11" ht="12.75">
      <c r="B25" s="4"/>
      <c r="D25" s="12" t="s">
        <v>121</v>
      </c>
      <c r="E25" s="21"/>
      <c r="F25" s="21"/>
      <c r="G25" s="21"/>
      <c r="H25" s="21"/>
      <c r="I25" s="21"/>
      <c r="J25" s="21"/>
      <c r="K25" s="21"/>
    </row>
    <row r="26" spans="2:11" ht="12.75">
      <c r="B26" s="4"/>
      <c r="D26" s="12" t="s">
        <v>14</v>
      </c>
      <c r="E26" s="21"/>
      <c r="F26" s="21"/>
      <c r="G26" s="21"/>
      <c r="H26" s="21"/>
      <c r="I26" s="21"/>
      <c r="J26" s="21"/>
      <c r="K26" s="21"/>
    </row>
    <row r="27" ht="12.75">
      <c r="B27" s="4"/>
    </row>
    <row r="28" spans="2:11" ht="12.75">
      <c r="B28" s="4"/>
      <c r="C28" s="3"/>
      <c r="E28" s="21"/>
      <c r="F28" s="21"/>
      <c r="G28" s="21"/>
      <c r="H28" s="21"/>
      <c r="I28" s="21"/>
      <c r="J28" s="21"/>
      <c r="K28" s="21"/>
    </row>
    <row r="29" spans="2:11" ht="12.75">
      <c r="B29" s="4" t="s">
        <v>6</v>
      </c>
      <c r="D29" s="3" t="s">
        <v>55</v>
      </c>
      <c r="E29" s="21">
        <f>332-176</f>
        <v>156</v>
      </c>
      <c r="F29" s="21"/>
      <c r="G29" s="21">
        <v>249</v>
      </c>
      <c r="H29" s="21"/>
      <c r="I29" s="21">
        <v>332</v>
      </c>
      <c r="J29" s="21"/>
      <c r="K29" s="21">
        <v>513</v>
      </c>
    </row>
    <row r="30" spans="2:11" ht="12.75">
      <c r="B30" s="4"/>
      <c r="D30" s="3"/>
      <c r="E30" s="21"/>
      <c r="F30" s="21"/>
      <c r="G30" s="21"/>
      <c r="H30" s="21"/>
      <c r="I30" s="21"/>
      <c r="J30" s="21"/>
      <c r="K30" s="21"/>
    </row>
    <row r="31" spans="2:11" ht="12.75">
      <c r="B31" s="7" t="s">
        <v>9</v>
      </c>
      <c r="D31" s="3" t="s">
        <v>56</v>
      </c>
      <c r="E31" s="21">
        <f>3624-1698</f>
        <v>1926</v>
      </c>
      <c r="F31" s="21"/>
      <c r="G31" s="21">
        <v>1791</v>
      </c>
      <c r="H31" s="21"/>
      <c r="I31" s="21">
        <v>3624</v>
      </c>
      <c r="J31" s="21"/>
      <c r="K31" s="21">
        <v>3578</v>
      </c>
    </row>
    <row r="32" spans="2:4" ht="12.75">
      <c r="B32" s="4"/>
      <c r="D32" s="3"/>
    </row>
    <row r="33" spans="2:11" ht="12.75">
      <c r="B33" s="4"/>
      <c r="D33" s="3"/>
      <c r="E33" s="21"/>
      <c r="F33" s="21"/>
      <c r="G33" s="21"/>
      <c r="H33" s="21"/>
      <c r="I33" s="21"/>
      <c r="J33" s="21"/>
      <c r="K33" s="21"/>
    </row>
    <row r="34" spans="2:11" ht="12.75">
      <c r="B34" s="4" t="s">
        <v>11</v>
      </c>
      <c r="D34" s="3" t="s">
        <v>12</v>
      </c>
      <c r="E34" s="20" t="s">
        <v>38</v>
      </c>
      <c r="F34" s="21"/>
      <c r="G34" s="20" t="s">
        <v>38</v>
      </c>
      <c r="H34" s="21"/>
      <c r="I34" s="20" t="s">
        <v>38</v>
      </c>
      <c r="J34" s="21"/>
      <c r="K34" s="20" t="s">
        <v>38</v>
      </c>
    </row>
    <row r="35" spans="2:11" ht="12.75">
      <c r="B35" s="4"/>
      <c r="D35" s="3"/>
      <c r="E35" s="21"/>
      <c r="F35" s="21"/>
      <c r="G35" s="21"/>
      <c r="H35" s="21"/>
      <c r="I35" s="21"/>
      <c r="J35" s="21"/>
      <c r="K35" s="21"/>
    </row>
    <row r="36" spans="2:11" ht="12.75">
      <c r="B36" s="4" t="s">
        <v>13</v>
      </c>
      <c r="D36" s="3" t="s">
        <v>57</v>
      </c>
      <c r="E36" s="21">
        <f>E21-E29-E31</f>
        <v>2503</v>
      </c>
      <c r="F36" s="21"/>
      <c r="G36" s="21">
        <f>G21-G29-G31</f>
        <v>2762</v>
      </c>
      <c r="H36" s="21"/>
      <c r="I36" s="21">
        <f>I21-I29-I31</f>
        <v>5256</v>
      </c>
      <c r="J36" s="21"/>
      <c r="K36" s="21">
        <f>K21-K29-K31</f>
        <v>3449</v>
      </c>
    </row>
    <row r="37" spans="2:11" ht="12.75">
      <c r="B37" s="4"/>
      <c r="D37" s="3" t="s">
        <v>58</v>
      </c>
      <c r="E37" s="21"/>
      <c r="F37" s="21"/>
      <c r="G37" s="21"/>
      <c r="H37" s="21"/>
      <c r="I37" s="21"/>
      <c r="J37" s="21"/>
      <c r="K37" s="21"/>
    </row>
    <row r="38" spans="2:11" ht="12.75">
      <c r="B38" s="4"/>
      <c r="D38" s="3" t="s">
        <v>120</v>
      </c>
      <c r="E38" s="21"/>
      <c r="F38" s="21"/>
      <c r="G38" s="21"/>
      <c r="H38" s="21"/>
      <c r="I38" s="21"/>
      <c r="J38" s="21"/>
      <c r="K38" s="21"/>
    </row>
    <row r="39" spans="2:11" ht="12.75">
      <c r="B39" s="4"/>
      <c r="D39" s="3"/>
      <c r="E39" s="21"/>
      <c r="F39" s="21"/>
      <c r="G39" s="21"/>
      <c r="H39" s="21"/>
      <c r="I39" s="21"/>
      <c r="J39" s="21"/>
      <c r="K39" s="21"/>
    </row>
    <row r="40" spans="2:11" ht="12.75">
      <c r="B40" s="4"/>
      <c r="D40" s="3"/>
      <c r="E40" s="21"/>
      <c r="F40" s="21"/>
      <c r="G40" s="21"/>
      <c r="H40" s="21"/>
      <c r="I40" s="21"/>
      <c r="J40" s="21"/>
      <c r="K40" s="21"/>
    </row>
    <row r="41" spans="2:11" ht="12.75">
      <c r="B41" s="4" t="s">
        <v>15</v>
      </c>
      <c r="D41" s="3" t="s">
        <v>59</v>
      </c>
      <c r="E41" s="20" t="s">
        <v>38</v>
      </c>
      <c r="F41" s="21"/>
      <c r="G41" s="20" t="s">
        <v>38</v>
      </c>
      <c r="H41" s="21"/>
      <c r="I41" s="20" t="s">
        <v>38</v>
      </c>
      <c r="J41" s="21"/>
      <c r="K41" s="20" t="s">
        <v>38</v>
      </c>
    </row>
    <row r="42" spans="2:4" ht="12.75">
      <c r="B42" s="4"/>
      <c r="D42" s="3" t="s">
        <v>16</v>
      </c>
    </row>
    <row r="43" spans="2:11" ht="12.75">
      <c r="B43" s="4"/>
      <c r="D43" s="3"/>
      <c r="E43" s="21"/>
      <c r="F43" s="21"/>
      <c r="G43" s="21"/>
      <c r="H43" s="21"/>
      <c r="I43" s="21"/>
      <c r="J43" s="21"/>
      <c r="K43" s="21"/>
    </row>
    <row r="44" spans="2:11" ht="12.75">
      <c r="B44" s="4" t="s">
        <v>17</v>
      </c>
      <c r="D44" s="3" t="s">
        <v>61</v>
      </c>
      <c r="E44" s="21">
        <f>E36</f>
        <v>2503</v>
      </c>
      <c r="F44" s="21"/>
      <c r="G44" s="21">
        <f>G36</f>
        <v>2762</v>
      </c>
      <c r="H44" s="21"/>
      <c r="I44" s="21">
        <f>I36</f>
        <v>5256</v>
      </c>
      <c r="J44" s="21"/>
      <c r="K44" s="21">
        <f>K36</f>
        <v>3449</v>
      </c>
    </row>
    <row r="45" spans="2:11" ht="12.75">
      <c r="B45" s="4"/>
      <c r="D45" s="3" t="s">
        <v>60</v>
      </c>
      <c r="E45" s="21"/>
      <c r="F45" s="21"/>
      <c r="G45" s="21"/>
      <c r="H45" s="21"/>
      <c r="I45" s="21"/>
      <c r="J45" s="21"/>
      <c r="K45" s="21"/>
    </row>
    <row r="46" spans="2:4" ht="12.75">
      <c r="B46" s="3"/>
      <c r="D46" s="3" t="s">
        <v>10</v>
      </c>
    </row>
    <row r="47" spans="2:11" ht="12.75">
      <c r="B47" s="3"/>
      <c r="C47" s="3"/>
      <c r="D47" s="3"/>
      <c r="E47" s="21"/>
      <c r="F47" s="21"/>
      <c r="G47" s="21"/>
      <c r="H47" s="21"/>
      <c r="I47" s="21"/>
      <c r="J47" s="21"/>
      <c r="K47" s="21"/>
    </row>
    <row r="48" spans="2:4" ht="0.75" customHeight="1">
      <c r="B48" s="3"/>
      <c r="C48" s="3"/>
      <c r="D48" s="3"/>
    </row>
    <row r="49" spans="2:11" ht="12.75">
      <c r="B49" s="3"/>
      <c r="C49" s="3"/>
      <c r="D49" s="3"/>
      <c r="E49" s="59" t="s">
        <v>47</v>
      </c>
      <c r="F49" s="59"/>
      <c r="G49" s="59"/>
      <c r="H49" s="5"/>
      <c r="I49" s="59" t="s">
        <v>48</v>
      </c>
      <c r="J49" s="59"/>
      <c r="K49" s="59"/>
    </row>
    <row r="50" spans="2:11" ht="12.75">
      <c r="B50" s="3"/>
      <c r="C50" s="3"/>
      <c r="D50" s="3"/>
      <c r="E50" s="11" t="s">
        <v>26</v>
      </c>
      <c r="F50" s="6"/>
      <c r="G50" s="11" t="s">
        <v>1</v>
      </c>
      <c r="H50" s="6"/>
      <c r="I50" s="11" t="s">
        <v>26</v>
      </c>
      <c r="J50" s="6"/>
      <c r="K50" s="11" t="s">
        <v>1</v>
      </c>
    </row>
    <row r="51" spans="2:11" ht="12.75">
      <c r="B51" s="3"/>
      <c r="C51" s="3"/>
      <c r="D51" s="3"/>
      <c r="E51" s="11" t="s">
        <v>33</v>
      </c>
      <c r="F51" s="6"/>
      <c r="G51" s="11" t="s">
        <v>2</v>
      </c>
      <c r="H51" s="6"/>
      <c r="I51" s="11" t="s">
        <v>34</v>
      </c>
      <c r="J51" s="6"/>
      <c r="K51" s="11" t="s">
        <v>4</v>
      </c>
    </row>
    <row r="52" spans="2:11" ht="12.75">
      <c r="B52" s="3"/>
      <c r="C52" s="3"/>
      <c r="D52" s="3"/>
      <c r="E52" s="11" t="s">
        <v>0</v>
      </c>
      <c r="F52" s="6"/>
      <c r="G52" s="11" t="s">
        <v>0</v>
      </c>
      <c r="H52" s="6"/>
      <c r="I52" s="11" t="s">
        <v>3</v>
      </c>
      <c r="J52" s="6"/>
      <c r="K52" s="11" t="s">
        <v>5</v>
      </c>
    </row>
    <row r="53" spans="2:11" ht="12.75">
      <c r="B53" s="3"/>
      <c r="C53" s="3"/>
      <c r="D53" s="3"/>
      <c r="E53" s="45" t="s">
        <v>42</v>
      </c>
      <c r="F53" s="19"/>
      <c r="G53" s="45" t="s">
        <v>43</v>
      </c>
      <c r="H53" s="19"/>
      <c r="I53" s="45" t="s">
        <v>42</v>
      </c>
      <c r="J53" s="19"/>
      <c r="K53" s="45" t="s">
        <v>43</v>
      </c>
    </row>
    <row r="54" spans="2:11" ht="12.75">
      <c r="B54" s="3"/>
      <c r="C54" s="3"/>
      <c r="D54" s="3"/>
      <c r="E54" s="11" t="s">
        <v>24</v>
      </c>
      <c r="F54" s="6"/>
      <c r="G54" s="11" t="s">
        <v>24</v>
      </c>
      <c r="H54" s="6"/>
      <c r="I54" s="11" t="s">
        <v>24</v>
      </c>
      <c r="J54" s="6"/>
      <c r="K54" s="11" t="s">
        <v>24</v>
      </c>
    </row>
    <row r="55" spans="2:4" ht="12.75">
      <c r="B55" s="3"/>
      <c r="C55" s="3"/>
      <c r="D55" s="3"/>
    </row>
    <row r="56" spans="2:11" ht="12.75">
      <c r="B56" s="3"/>
      <c r="C56" s="3"/>
      <c r="D56" s="3"/>
      <c r="E56" s="6"/>
      <c r="F56" s="6"/>
      <c r="G56" s="6"/>
      <c r="H56" s="6"/>
      <c r="I56" s="6"/>
      <c r="J56" s="6"/>
      <c r="K56" s="6"/>
    </row>
    <row r="57" spans="2:11" ht="12.75">
      <c r="B57" s="4" t="s">
        <v>18</v>
      </c>
      <c r="C57" s="52" t="s">
        <v>62</v>
      </c>
      <c r="E57" s="31">
        <f>1769+665-1046</f>
        <v>1388</v>
      </c>
      <c r="F57" s="18"/>
      <c r="G57" s="17">
        <v>962</v>
      </c>
      <c r="H57" s="18"/>
      <c r="I57" s="31">
        <f>1769+665</f>
        <v>2434</v>
      </c>
      <c r="J57" s="18"/>
      <c r="K57" s="17">
        <v>1392</v>
      </c>
    </row>
    <row r="58" spans="2:11" ht="12.75">
      <c r="B58" s="4"/>
      <c r="C58" s="4"/>
      <c r="D58" s="3"/>
      <c r="E58" s="4"/>
      <c r="F58" s="4"/>
      <c r="G58" s="4"/>
      <c r="H58" s="4"/>
      <c r="I58" s="4"/>
      <c r="J58" s="4"/>
      <c r="K58" s="4"/>
    </row>
    <row r="59" spans="2:11" ht="12.75">
      <c r="B59" s="4" t="s">
        <v>19</v>
      </c>
      <c r="C59" s="4" t="s">
        <v>19</v>
      </c>
      <c r="D59" s="3" t="s">
        <v>63</v>
      </c>
      <c r="E59" s="21">
        <f>E44-E57</f>
        <v>1115</v>
      </c>
      <c r="F59" s="4"/>
      <c r="G59" s="21">
        <f>G44-G57</f>
        <v>1800</v>
      </c>
      <c r="H59" s="4"/>
      <c r="I59" s="21">
        <f>I44-I57</f>
        <v>2822</v>
      </c>
      <c r="J59" s="4"/>
      <c r="K59" s="21">
        <f>K44-K57</f>
        <v>2057</v>
      </c>
    </row>
    <row r="60" spans="2:11" ht="12.75">
      <c r="B60" s="4"/>
      <c r="C60" s="4"/>
      <c r="D60" s="3" t="s">
        <v>64</v>
      </c>
      <c r="E60" s="4"/>
      <c r="F60" s="4"/>
      <c r="G60" s="4"/>
      <c r="H60" s="4"/>
      <c r="I60" s="4"/>
      <c r="J60" s="4"/>
      <c r="K60" s="4"/>
    </row>
    <row r="61" ht="12.75">
      <c r="D61" s="3" t="s">
        <v>65</v>
      </c>
    </row>
    <row r="62" spans="2:11" ht="12.75">
      <c r="B62" s="4"/>
      <c r="C62" s="4"/>
      <c r="D62" s="3"/>
      <c r="E62" s="4"/>
      <c r="F62" s="4"/>
      <c r="G62" s="4"/>
      <c r="H62" s="4"/>
      <c r="I62" s="4"/>
      <c r="J62" s="4"/>
      <c r="K62" s="4"/>
    </row>
    <row r="63" spans="3:11" ht="12.75">
      <c r="C63" s="4" t="s">
        <v>20</v>
      </c>
      <c r="D63" s="3" t="s">
        <v>39</v>
      </c>
      <c r="E63" s="32">
        <f>1573-671</f>
        <v>902</v>
      </c>
      <c r="F63" s="4"/>
      <c r="G63" s="4">
        <v>353</v>
      </c>
      <c r="H63" s="4"/>
      <c r="I63" s="32">
        <v>1573</v>
      </c>
      <c r="J63" s="4"/>
      <c r="K63" s="4">
        <v>665</v>
      </c>
    </row>
    <row r="64" spans="2:11" ht="12.75">
      <c r="B64" s="4"/>
      <c r="C64" s="4"/>
      <c r="D64" s="3"/>
      <c r="E64" s="4"/>
      <c r="F64" s="4"/>
      <c r="G64" s="4"/>
      <c r="H64" s="4"/>
      <c r="I64" s="4"/>
      <c r="J64" s="4"/>
      <c r="K64" s="4"/>
    </row>
    <row r="65" spans="2:11" ht="12.75">
      <c r="B65" s="4" t="s">
        <v>21</v>
      </c>
      <c r="C65" s="3" t="s">
        <v>66</v>
      </c>
      <c r="E65" s="4" t="s">
        <v>38</v>
      </c>
      <c r="F65" s="4" t="s">
        <v>32</v>
      </c>
      <c r="G65" s="4" t="s">
        <v>38</v>
      </c>
      <c r="H65" s="4"/>
      <c r="I65" s="4" t="s">
        <v>38</v>
      </c>
      <c r="J65" s="4"/>
      <c r="K65" s="4" t="s">
        <v>38</v>
      </c>
    </row>
    <row r="66" spans="2:11" ht="12.75">
      <c r="B66" s="4"/>
      <c r="C66" s="3" t="s">
        <v>67</v>
      </c>
      <c r="E66" s="4"/>
      <c r="F66" s="4"/>
      <c r="G66" s="4"/>
      <c r="H66" s="4"/>
      <c r="I66" s="4"/>
      <c r="J66" s="4"/>
      <c r="K66" s="4"/>
    </row>
    <row r="67" spans="2:11" ht="12.75">
      <c r="B67" s="4"/>
      <c r="D67" s="3"/>
      <c r="E67" s="2"/>
      <c r="G67" s="2"/>
      <c r="I67" s="2"/>
      <c r="K67" s="2"/>
    </row>
    <row r="68" spans="2:11" ht="12.75">
      <c r="B68" s="4" t="s">
        <v>22</v>
      </c>
      <c r="C68" s="3" t="s">
        <v>68</v>
      </c>
      <c r="E68" s="21">
        <f>E59-E63</f>
        <v>213</v>
      </c>
      <c r="F68" s="4"/>
      <c r="G68" s="21">
        <f>G59-G63</f>
        <v>1447</v>
      </c>
      <c r="H68" s="4"/>
      <c r="I68" s="21">
        <f>I59-I63</f>
        <v>1249</v>
      </c>
      <c r="J68" s="4"/>
      <c r="K68" s="21">
        <f>K59-K63</f>
        <v>1392</v>
      </c>
    </row>
    <row r="69" spans="2:11" ht="12.75">
      <c r="B69" s="4"/>
      <c r="C69" s="3" t="s">
        <v>69</v>
      </c>
      <c r="E69" s="4"/>
      <c r="F69" s="4"/>
      <c r="G69" s="4"/>
      <c r="H69" s="4"/>
      <c r="I69" s="4"/>
      <c r="J69" s="4"/>
      <c r="K69" s="4"/>
    </row>
    <row r="70" spans="2:11" ht="12.75">
      <c r="B70" s="4"/>
      <c r="C70" s="3" t="s">
        <v>70</v>
      </c>
      <c r="E70" s="4"/>
      <c r="F70" s="4"/>
      <c r="G70" s="4"/>
      <c r="H70" s="4"/>
      <c r="I70" s="4"/>
      <c r="J70" s="4"/>
      <c r="K70" s="4"/>
    </row>
    <row r="71" spans="2:11" ht="12.75">
      <c r="B71" s="4"/>
      <c r="C71" s="4"/>
      <c r="D71" s="3"/>
      <c r="E71" s="4"/>
      <c r="F71" s="4"/>
      <c r="G71" s="4"/>
      <c r="H71" s="4"/>
      <c r="I71" s="4"/>
      <c r="J71" s="4"/>
      <c r="K71" s="4"/>
    </row>
    <row r="72" spans="2:11" ht="12.75">
      <c r="B72" s="4"/>
      <c r="C72" s="4"/>
      <c r="D72" s="3"/>
      <c r="E72" s="4"/>
      <c r="F72" s="4"/>
      <c r="G72" s="4"/>
      <c r="H72" s="4"/>
      <c r="I72" s="4"/>
      <c r="J72" s="4"/>
      <c r="K72" s="4"/>
    </row>
    <row r="73" spans="2:11" ht="12.75">
      <c r="B73" s="53" t="s">
        <v>35</v>
      </c>
      <c r="C73" s="4" t="s">
        <v>19</v>
      </c>
      <c r="D73" s="3" t="s">
        <v>73</v>
      </c>
      <c r="E73" s="4" t="s">
        <v>38</v>
      </c>
      <c r="F73" s="4"/>
      <c r="G73" s="4" t="s">
        <v>38</v>
      </c>
      <c r="H73" s="4"/>
      <c r="I73" s="4" t="s">
        <v>38</v>
      </c>
      <c r="J73" s="4"/>
      <c r="K73" s="4" t="s">
        <v>38</v>
      </c>
    </row>
    <row r="74" spans="2:11" ht="12.75">
      <c r="B74" s="4"/>
      <c r="C74" s="4"/>
      <c r="D74" s="3"/>
      <c r="E74" s="4"/>
      <c r="F74" s="4"/>
      <c r="G74" s="4"/>
      <c r="H74" s="4"/>
      <c r="I74" s="4"/>
      <c r="J74" s="4"/>
      <c r="K74" s="4"/>
    </row>
    <row r="75" spans="3:11" ht="12.75">
      <c r="C75" s="4" t="s">
        <v>20</v>
      </c>
      <c r="D75" s="3" t="s">
        <v>39</v>
      </c>
      <c r="E75" s="4" t="s">
        <v>38</v>
      </c>
      <c r="F75" s="4"/>
      <c r="G75" s="4" t="s">
        <v>38</v>
      </c>
      <c r="H75" s="4"/>
      <c r="I75" s="4" t="s">
        <v>38</v>
      </c>
      <c r="J75" s="4"/>
      <c r="K75" s="4" t="s">
        <v>38</v>
      </c>
    </row>
    <row r="76" spans="2:11" ht="12.75">
      <c r="B76" s="4"/>
      <c r="C76" s="4"/>
      <c r="D76" s="3"/>
      <c r="E76" s="4"/>
      <c r="F76" s="4"/>
      <c r="G76" s="4"/>
      <c r="H76" s="4"/>
      <c r="I76" s="4"/>
      <c r="J76" s="4"/>
      <c r="K76" s="4"/>
    </row>
    <row r="77" spans="3:11" ht="12.75">
      <c r="C77" s="4" t="s">
        <v>23</v>
      </c>
      <c r="D77" s="3" t="s">
        <v>74</v>
      </c>
      <c r="E77" s="4" t="s">
        <v>38</v>
      </c>
      <c r="F77" s="4"/>
      <c r="G77" s="4" t="s">
        <v>38</v>
      </c>
      <c r="H77" s="4"/>
      <c r="I77" s="4" t="s">
        <v>38</v>
      </c>
      <c r="J77" s="4"/>
      <c r="K77" s="4" t="s">
        <v>38</v>
      </c>
    </row>
    <row r="78" spans="2:6" ht="12.75">
      <c r="B78" s="4"/>
      <c r="C78" s="4"/>
      <c r="D78" s="3" t="s">
        <v>75</v>
      </c>
      <c r="F78" s="4"/>
    </row>
    <row r="79" spans="2:4" ht="12.75">
      <c r="B79" s="4"/>
      <c r="C79" s="4"/>
      <c r="D79" s="3" t="s">
        <v>76</v>
      </c>
    </row>
    <row r="80" spans="2:11" ht="12.75">
      <c r="B80" s="4"/>
      <c r="C80" s="4"/>
      <c r="E80" s="17"/>
      <c r="F80" s="4"/>
      <c r="G80" s="17"/>
      <c r="H80" s="4"/>
      <c r="I80" s="17"/>
      <c r="J80" s="4"/>
      <c r="K80" s="17"/>
    </row>
    <row r="81" spans="2:11" ht="12.75">
      <c r="B81" s="4" t="s">
        <v>32</v>
      </c>
      <c r="C81" s="4"/>
      <c r="D81" s="3"/>
      <c r="E81" s="4"/>
      <c r="F81" s="4"/>
      <c r="G81" s="4"/>
      <c r="H81" s="4"/>
      <c r="I81" s="4"/>
      <c r="J81" s="4"/>
      <c r="K81" s="4"/>
    </row>
    <row r="82" spans="2:11" ht="12.75">
      <c r="B82" s="4" t="s">
        <v>71</v>
      </c>
      <c r="C82" s="12" t="s">
        <v>72</v>
      </c>
      <c r="E82" s="42">
        <f>E68</f>
        <v>213</v>
      </c>
      <c r="F82" s="4"/>
      <c r="G82" s="42">
        <f>G68</f>
        <v>1447</v>
      </c>
      <c r="H82" s="4"/>
      <c r="I82" s="42">
        <f>I68</f>
        <v>1249</v>
      </c>
      <c r="J82" s="4"/>
      <c r="K82" s="42">
        <f>K68</f>
        <v>1392</v>
      </c>
    </row>
    <row r="83" spans="2:11" ht="12.75">
      <c r="B83" s="4"/>
      <c r="C83" s="12" t="s">
        <v>36</v>
      </c>
      <c r="E83" s="4"/>
      <c r="F83" s="4"/>
      <c r="G83" s="4"/>
      <c r="H83" s="4"/>
      <c r="I83" s="4"/>
      <c r="J83" s="4"/>
      <c r="K83" s="4"/>
    </row>
    <row r="84" ht="12.75">
      <c r="B84" s="4"/>
    </row>
    <row r="85" spans="2:11" ht="12.75">
      <c r="B85" s="4" t="s">
        <v>32</v>
      </c>
      <c r="C85" s="4"/>
      <c r="D85" s="3"/>
      <c r="E85" s="4"/>
      <c r="F85" s="4"/>
      <c r="G85" s="4"/>
      <c r="H85" s="4"/>
      <c r="I85" s="4"/>
      <c r="J85" s="4"/>
      <c r="K85" s="4"/>
    </row>
    <row r="86" spans="1:11" ht="12.75">
      <c r="A86">
        <v>3</v>
      </c>
      <c r="B86" s="3" t="s">
        <v>77</v>
      </c>
      <c r="E86" s="4"/>
      <c r="F86" s="4"/>
      <c r="G86" s="4"/>
      <c r="H86" s="4"/>
      <c r="I86" s="4"/>
      <c r="J86" s="4"/>
      <c r="K86" s="4"/>
    </row>
    <row r="87" spans="2:11" ht="12.75">
      <c r="B87" s="3" t="s">
        <v>78</v>
      </c>
      <c r="E87" s="4"/>
      <c r="F87" s="4"/>
      <c r="G87" s="4"/>
      <c r="H87" s="4"/>
      <c r="I87" s="4"/>
      <c r="J87" s="4"/>
      <c r="K87" s="4"/>
    </row>
    <row r="88" spans="2:11" ht="12.75">
      <c r="B88" s="3" t="s">
        <v>79</v>
      </c>
      <c r="E88" s="4"/>
      <c r="F88" s="4"/>
      <c r="G88" s="4"/>
      <c r="H88" s="4"/>
      <c r="I88" s="4"/>
      <c r="J88" s="4"/>
      <c r="K88" s="4"/>
    </row>
    <row r="89" spans="2:11" ht="12.75">
      <c r="B89" s="3" t="s">
        <v>80</v>
      </c>
      <c r="E89" s="4"/>
      <c r="F89" s="4"/>
      <c r="G89" s="4"/>
      <c r="H89" s="4"/>
      <c r="I89" s="4"/>
      <c r="J89" s="4"/>
      <c r="K89" s="4"/>
    </row>
    <row r="90" spans="2:11" ht="12.75">
      <c r="B90" s="4"/>
      <c r="C90" s="4"/>
      <c r="D90" s="3"/>
      <c r="E90" s="4"/>
      <c r="F90" s="4"/>
      <c r="G90" s="4"/>
      <c r="H90" s="4"/>
      <c r="I90" s="4"/>
      <c r="J90" s="4"/>
      <c r="K90" s="4"/>
    </row>
    <row r="91" spans="2:11" ht="12.75">
      <c r="B91" s="4" t="s">
        <v>31</v>
      </c>
      <c r="C91" s="3" t="s">
        <v>81</v>
      </c>
      <c r="E91" s="32">
        <v>36255000</v>
      </c>
      <c r="F91" s="4"/>
      <c r="G91" s="32">
        <v>36077951</v>
      </c>
      <c r="H91" s="32"/>
      <c r="I91" s="32">
        <v>36255000</v>
      </c>
      <c r="J91" s="32"/>
      <c r="K91" s="32">
        <v>36077951</v>
      </c>
    </row>
    <row r="92" spans="2:11" ht="12.75">
      <c r="B92" s="4"/>
      <c r="C92" s="3" t="s">
        <v>82</v>
      </c>
      <c r="E92" s="18" t="s">
        <v>40</v>
      </c>
      <c r="G92" s="18" t="s">
        <v>40</v>
      </c>
      <c r="I92" s="18" t="s">
        <v>40</v>
      </c>
      <c r="K92" s="18" t="s">
        <v>40</v>
      </c>
    </row>
    <row r="93" spans="2:11" ht="12.75">
      <c r="B93" s="4"/>
      <c r="C93" s="3"/>
      <c r="E93" s="41">
        <v>0.6</v>
      </c>
      <c r="G93" s="41">
        <v>4</v>
      </c>
      <c r="I93" s="41">
        <v>3.4</v>
      </c>
      <c r="K93">
        <v>3.9</v>
      </c>
    </row>
    <row r="94" spans="2:11" ht="12.75">
      <c r="B94" s="4"/>
      <c r="C94" s="3"/>
      <c r="E94" s="4"/>
      <c r="F94" s="4"/>
      <c r="G94" s="4"/>
      <c r="H94" s="4"/>
      <c r="I94" s="4"/>
      <c r="J94" s="4"/>
      <c r="K94" s="4"/>
    </row>
    <row r="95" spans="2:11" ht="12.75">
      <c r="B95" s="4" t="s">
        <v>6</v>
      </c>
      <c r="C95" s="3" t="s">
        <v>83</v>
      </c>
      <c r="E95" s="32">
        <v>35603977</v>
      </c>
      <c r="F95" s="4"/>
      <c r="G95" s="32">
        <v>36816113</v>
      </c>
      <c r="H95" s="32"/>
      <c r="I95" s="32">
        <v>35603977</v>
      </c>
      <c r="J95" s="32"/>
      <c r="K95" s="32">
        <v>36816113</v>
      </c>
    </row>
    <row r="96" spans="2:11" ht="12.75">
      <c r="B96" s="4"/>
      <c r="C96" s="3" t="s">
        <v>82</v>
      </c>
      <c r="E96" s="18" t="s">
        <v>40</v>
      </c>
      <c r="G96" s="18" t="s">
        <v>40</v>
      </c>
      <c r="I96" s="18" t="s">
        <v>40</v>
      </c>
      <c r="K96" s="18" t="s">
        <v>40</v>
      </c>
    </row>
    <row r="97" spans="2:11" ht="12.75">
      <c r="B97" s="4"/>
      <c r="C97" s="4"/>
      <c r="D97" s="3"/>
      <c r="E97" s="18">
        <v>0.6</v>
      </c>
      <c r="G97" s="18">
        <v>3.9</v>
      </c>
      <c r="I97" s="18">
        <v>3.5</v>
      </c>
      <c r="K97" s="18">
        <v>3.8</v>
      </c>
    </row>
    <row r="98" spans="2:11" ht="12.75">
      <c r="B98" s="4"/>
      <c r="C98" s="4"/>
      <c r="D98" s="3"/>
      <c r="E98" s="4"/>
      <c r="F98" s="4"/>
      <c r="G98" s="4"/>
      <c r="H98" s="4"/>
      <c r="I98" s="4"/>
      <c r="J98" s="4"/>
      <c r="K98" s="4"/>
    </row>
    <row r="99" spans="1:11" ht="15">
      <c r="A99" s="10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0" ht="15" customHeight="1">
      <c r="A100" s="1" t="s">
        <v>25</v>
      </c>
      <c r="B100" s="10"/>
      <c r="C100" s="1"/>
      <c r="D100" s="10"/>
      <c r="J100" s="8"/>
    </row>
    <row r="101" ht="15" customHeight="1">
      <c r="J101" s="8"/>
    </row>
    <row r="102" spans="2:10" ht="15" customHeight="1">
      <c r="B102" s="3"/>
      <c r="C102" s="3"/>
      <c r="D102" s="3"/>
      <c r="G102" s="11" t="s">
        <v>84</v>
      </c>
      <c r="H102" s="11"/>
      <c r="I102" s="11" t="s">
        <v>86</v>
      </c>
      <c r="J102" s="8"/>
    </row>
    <row r="103" spans="2:10" ht="15" customHeight="1">
      <c r="B103" s="3"/>
      <c r="C103" s="3"/>
      <c r="D103" s="3"/>
      <c r="G103" s="11" t="s">
        <v>85</v>
      </c>
      <c r="H103" s="11"/>
      <c r="I103" s="11" t="s">
        <v>27</v>
      </c>
      <c r="J103" s="8"/>
    </row>
    <row r="104" spans="2:10" ht="15" customHeight="1">
      <c r="B104" s="3"/>
      <c r="C104" s="3"/>
      <c r="D104" s="3"/>
      <c r="G104" s="11" t="s">
        <v>0</v>
      </c>
      <c r="H104" s="11"/>
      <c r="I104" s="11" t="s">
        <v>28</v>
      </c>
      <c r="J104" s="8"/>
    </row>
    <row r="105" spans="2:10" ht="15" customHeight="1">
      <c r="B105" s="3"/>
      <c r="C105" s="3"/>
      <c r="D105" s="3"/>
      <c r="G105" s="48" t="s">
        <v>42</v>
      </c>
      <c r="H105" s="11"/>
      <c r="I105" s="54" t="s">
        <v>29</v>
      </c>
      <c r="J105" s="8"/>
    </row>
    <row r="106" spans="2:10" ht="15" customHeight="1">
      <c r="B106" s="3"/>
      <c r="C106" s="3"/>
      <c r="D106" s="3"/>
      <c r="G106" s="11" t="s">
        <v>24</v>
      </c>
      <c r="H106" s="11"/>
      <c r="I106" s="48" t="s">
        <v>41</v>
      </c>
      <c r="J106" s="8"/>
    </row>
    <row r="107" spans="2:10" ht="15" customHeight="1">
      <c r="B107" s="3"/>
      <c r="C107" s="3"/>
      <c r="D107" s="3"/>
      <c r="G107" s="11"/>
      <c r="H107" s="11"/>
      <c r="I107" s="11" t="s">
        <v>24</v>
      </c>
      <c r="J107" s="8"/>
    </row>
    <row r="108" spans="2:10" ht="15" customHeight="1">
      <c r="B108" s="3"/>
      <c r="C108" s="3"/>
      <c r="D108" s="3"/>
      <c r="G108" s="11"/>
      <c r="H108" s="8"/>
      <c r="I108" s="8"/>
      <c r="J108" s="8"/>
    </row>
    <row r="109" spans="2:8" ht="15" customHeight="1">
      <c r="B109" s="3"/>
      <c r="C109" s="3"/>
      <c r="D109" s="3"/>
      <c r="E109" s="3"/>
      <c r="F109" s="3"/>
      <c r="G109" s="11"/>
      <c r="H109" s="3"/>
    </row>
    <row r="110" spans="2:10" ht="15" customHeight="1">
      <c r="B110" s="3">
        <v>1</v>
      </c>
      <c r="C110" s="3" t="s">
        <v>87</v>
      </c>
      <c r="D110" s="3"/>
      <c r="E110" s="3"/>
      <c r="F110" s="3"/>
      <c r="G110" s="22">
        <v>65849</v>
      </c>
      <c r="H110" s="3"/>
      <c r="I110" s="13">
        <v>59744</v>
      </c>
      <c r="J110" s="3"/>
    </row>
    <row r="111" spans="2:10" ht="15" customHeight="1">
      <c r="B111" s="3"/>
      <c r="C111" s="3"/>
      <c r="D111" s="3"/>
      <c r="E111" s="3"/>
      <c r="F111" s="3"/>
      <c r="G111" s="48"/>
      <c r="H111" s="3"/>
      <c r="I111" s="13"/>
      <c r="J111" s="3"/>
    </row>
    <row r="112" spans="2:10" ht="15" customHeight="1">
      <c r="B112" s="3">
        <v>2</v>
      </c>
      <c r="C112" s="3" t="s">
        <v>88</v>
      </c>
      <c r="D112" s="3"/>
      <c r="E112" s="3"/>
      <c r="F112" s="3"/>
      <c r="G112" s="32" t="s">
        <v>37</v>
      </c>
      <c r="H112" s="32"/>
      <c r="I112" s="32" t="s">
        <v>37</v>
      </c>
      <c r="J112" s="3"/>
    </row>
    <row r="113" spans="2:10" ht="15" customHeight="1">
      <c r="B113" s="3"/>
      <c r="C113" s="3"/>
      <c r="D113" s="3"/>
      <c r="E113" s="3"/>
      <c r="F113" s="3"/>
      <c r="G113" s="11"/>
      <c r="H113" s="32"/>
      <c r="I113" s="32"/>
      <c r="J113" s="3"/>
    </row>
    <row r="114" spans="2:10" ht="15" customHeight="1">
      <c r="B114" s="3">
        <v>3</v>
      </c>
      <c r="C114" s="3" t="s">
        <v>89</v>
      </c>
      <c r="D114" s="3"/>
      <c r="E114" s="3"/>
      <c r="F114" s="3"/>
      <c r="G114" s="32" t="s">
        <v>37</v>
      </c>
      <c r="H114" s="32"/>
      <c r="I114" s="32" t="s">
        <v>37</v>
      </c>
      <c r="J114" s="3"/>
    </row>
    <row r="115" spans="2:10" ht="15" customHeight="1">
      <c r="B115" s="3"/>
      <c r="C115" s="3"/>
      <c r="D115" s="3"/>
      <c r="E115" s="3"/>
      <c r="F115" s="3"/>
      <c r="G115" s="11"/>
      <c r="H115" s="32"/>
      <c r="I115" s="32"/>
      <c r="J115" s="3"/>
    </row>
    <row r="116" spans="2:10" ht="15" customHeight="1">
      <c r="B116" s="3">
        <v>4</v>
      </c>
      <c r="C116" s="3" t="s">
        <v>91</v>
      </c>
      <c r="D116" s="3"/>
      <c r="E116" s="3"/>
      <c r="F116" s="3"/>
      <c r="G116" s="32" t="s">
        <v>37</v>
      </c>
      <c r="H116" s="32"/>
      <c r="I116" s="32" t="s">
        <v>37</v>
      </c>
      <c r="J116" s="3"/>
    </row>
    <row r="117" spans="2:10" ht="15" customHeight="1">
      <c r="B117" s="3"/>
      <c r="C117" s="3"/>
      <c r="D117" s="3"/>
      <c r="E117" s="3"/>
      <c r="F117" s="3"/>
      <c r="G117" s="11"/>
      <c r="H117" s="32"/>
      <c r="I117" s="32"/>
      <c r="J117" s="3"/>
    </row>
    <row r="118" spans="2:10" ht="15" customHeight="1">
      <c r="B118" s="3">
        <v>5</v>
      </c>
      <c r="C118" s="3" t="s">
        <v>90</v>
      </c>
      <c r="D118" s="3"/>
      <c r="E118" s="3"/>
      <c r="F118" s="3"/>
      <c r="G118" s="32" t="s">
        <v>37</v>
      </c>
      <c r="H118" s="32"/>
      <c r="I118" s="32" t="s">
        <v>37</v>
      </c>
      <c r="J118" s="3"/>
    </row>
    <row r="119" spans="2:10" ht="15" customHeight="1">
      <c r="B119" s="3"/>
      <c r="C119" s="3"/>
      <c r="D119" s="3"/>
      <c r="E119" s="3"/>
      <c r="F119" s="3"/>
      <c r="G119" s="11"/>
      <c r="H119" s="32"/>
      <c r="I119" s="32"/>
      <c r="J119" s="3"/>
    </row>
    <row r="120" spans="2:10" ht="15" customHeight="1">
      <c r="B120" s="3">
        <v>6</v>
      </c>
      <c r="C120" s="3" t="s">
        <v>92</v>
      </c>
      <c r="D120" s="3"/>
      <c r="E120" s="3"/>
      <c r="F120" s="3"/>
      <c r="G120" s="32" t="s">
        <v>37</v>
      </c>
      <c r="H120" s="32"/>
      <c r="I120" s="32" t="s">
        <v>37</v>
      </c>
      <c r="J120" s="3"/>
    </row>
    <row r="121" spans="2:10" ht="15" customHeight="1">
      <c r="B121" s="3"/>
      <c r="C121" s="3"/>
      <c r="D121" s="3"/>
      <c r="E121" s="3"/>
      <c r="F121" s="3"/>
      <c r="G121" s="32"/>
      <c r="H121" s="32"/>
      <c r="I121" s="32"/>
      <c r="J121" s="3"/>
    </row>
    <row r="122" spans="2:10" ht="15" customHeight="1">
      <c r="B122" s="3">
        <v>7</v>
      </c>
      <c r="C122" s="3" t="s">
        <v>93</v>
      </c>
      <c r="D122" s="3"/>
      <c r="E122" s="3"/>
      <c r="F122" s="3"/>
      <c r="G122" s="34" t="s">
        <v>37</v>
      </c>
      <c r="H122" s="32"/>
      <c r="I122" s="32" t="s">
        <v>37</v>
      </c>
      <c r="J122" s="3"/>
    </row>
    <row r="123" spans="2:10" ht="15" customHeight="1">
      <c r="B123" s="3"/>
      <c r="D123" s="3"/>
      <c r="E123" s="3"/>
      <c r="F123" s="3"/>
      <c r="J123" s="3"/>
    </row>
    <row r="124" spans="2:10" ht="15" customHeight="1">
      <c r="B124" s="3">
        <v>8</v>
      </c>
      <c r="C124" s="3" t="s">
        <v>94</v>
      </c>
      <c r="D124" s="3"/>
      <c r="E124" s="3"/>
      <c r="F124" s="3"/>
      <c r="G124" s="22"/>
      <c r="H124" s="3"/>
      <c r="I124" s="3"/>
      <c r="J124" s="3"/>
    </row>
    <row r="125" spans="2:10" ht="15" customHeight="1">
      <c r="B125" s="3"/>
      <c r="C125" s="8" t="s">
        <v>37</v>
      </c>
      <c r="D125" s="9" t="s">
        <v>95</v>
      </c>
      <c r="E125" s="3"/>
      <c r="F125" s="3"/>
      <c r="G125" s="23">
        <v>39619</v>
      </c>
      <c r="H125" s="3"/>
      <c r="I125" s="14">
        <v>38933</v>
      </c>
      <c r="J125" s="3"/>
    </row>
    <row r="126" spans="2:10" ht="15" customHeight="1">
      <c r="B126" s="3"/>
      <c r="C126" s="8" t="s">
        <v>37</v>
      </c>
      <c r="D126" s="9" t="s">
        <v>96</v>
      </c>
      <c r="E126" s="3"/>
      <c r="F126" s="3"/>
      <c r="G126" s="24">
        <v>24023</v>
      </c>
      <c r="H126" s="3"/>
      <c r="I126" s="15">
        <v>14317</v>
      </c>
      <c r="J126" s="3"/>
    </row>
    <row r="127" spans="2:10" ht="15" customHeight="1">
      <c r="B127" s="3"/>
      <c r="C127" s="8" t="s">
        <v>37</v>
      </c>
      <c r="D127" s="9" t="s">
        <v>97</v>
      </c>
      <c r="E127" s="3"/>
      <c r="F127" s="3"/>
      <c r="G127" s="35">
        <v>8489</v>
      </c>
      <c r="H127" s="3"/>
      <c r="I127" s="43">
        <v>11109</v>
      </c>
      <c r="J127" s="44"/>
    </row>
    <row r="128" spans="2:10" ht="15" customHeight="1">
      <c r="B128" s="3"/>
      <c r="C128" s="8" t="s">
        <v>37</v>
      </c>
      <c r="D128" s="9" t="s">
        <v>98</v>
      </c>
      <c r="E128" s="3"/>
      <c r="F128" s="3"/>
      <c r="G128" s="29">
        <v>1917</v>
      </c>
      <c r="H128" s="3"/>
      <c r="I128" s="15">
        <v>3585</v>
      </c>
      <c r="J128" s="3"/>
    </row>
    <row r="129" spans="2:10" ht="12.75">
      <c r="B129" s="3"/>
      <c r="C129" s="8" t="s">
        <v>37</v>
      </c>
      <c r="D129" s="9" t="s">
        <v>99</v>
      </c>
      <c r="E129" s="3"/>
      <c r="F129" s="3"/>
      <c r="G129" s="25">
        <f>7+2175</f>
        <v>2182</v>
      </c>
      <c r="H129" s="3"/>
      <c r="I129" s="49">
        <v>1806</v>
      </c>
      <c r="J129" s="3"/>
    </row>
    <row r="130" spans="2:10" ht="18" customHeight="1">
      <c r="B130" s="3"/>
      <c r="C130" s="3"/>
      <c r="D130" s="9"/>
      <c r="E130" s="3"/>
      <c r="F130" s="3"/>
      <c r="G130" s="26">
        <f>SUM(G125:G129)</f>
        <v>76230</v>
      </c>
      <c r="H130" s="3"/>
      <c r="I130" s="16">
        <f>SUM(I125:I129)</f>
        <v>69750</v>
      </c>
      <c r="J130" s="3"/>
    </row>
    <row r="131" spans="2:10" ht="18" customHeight="1">
      <c r="B131" s="3"/>
      <c r="C131" s="3"/>
      <c r="D131" s="9"/>
      <c r="E131" s="3"/>
      <c r="F131" s="3"/>
      <c r="G131" s="22"/>
      <c r="H131" s="3"/>
      <c r="I131" s="55"/>
      <c r="J131" s="3"/>
    </row>
    <row r="132" spans="2:10" ht="18" customHeight="1">
      <c r="B132" s="3">
        <v>9</v>
      </c>
      <c r="C132" s="3" t="s">
        <v>100</v>
      </c>
      <c r="D132" s="3"/>
      <c r="E132" s="3"/>
      <c r="F132" s="3"/>
      <c r="G132" s="27"/>
      <c r="H132" s="3"/>
      <c r="I132" s="2"/>
      <c r="J132" s="3"/>
    </row>
    <row r="133" spans="2:10" ht="18" customHeight="1">
      <c r="B133" s="3"/>
      <c r="C133" s="8" t="s">
        <v>37</v>
      </c>
      <c r="D133" s="9" t="s">
        <v>101</v>
      </c>
      <c r="E133" s="3"/>
      <c r="F133" s="3"/>
      <c r="G133" s="23">
        <v>13324</v>
      </c>
      <c r="H133" s="3"/>
      <c r="I133" s="14">
        <v>10022</v>
      </c>
      <c r="J133" s="3"/>
    </row>
    <row r="134" spans="2:10" ht="18" customHeight="1">
      <c r="B134" s="3"/>
      <c r="C134" s="8" t="s">
        <v>37</v>
      </c>
      <c r="D134" s="9" t="s">
        <v>102</v>
      </c>
      <c r="E134" s="3"/>
      <c r="F134" s="3"/>
      <c r="G134" s="24">
        <f>5966-20</f>
        <v>5946</v>
      </c>
      <c r="H134" s="3"/>
      <c r="I134" s="15">
        <v>3416</v>
      </c>
      <c r="J134" s="3"/>
    </row>
    <row r="135" spans="2:10" ht="18" customHeight="1">
      <c r="B135" s="3"/>
      <c r="C135" s="8" t="s">
        <v>37</v>
      </c>
      <c r="D135" s="9" t="s">
        <v>103</v>
      </c>
      <c r="E135" s="3"/>
      <c r="F135" s="3"/>
      <c r="G135" s="24">
        <f>542+12927</f>
        <v>13469</v>
      </c>
      <c r="H135" s="3"/>
      <c r="I135" s="15">
        <v>11823</v>
      </c>
      <c r="J135" s="3"/>
    </row>
    <row r="136" spans="2:10" ht="18" customHeight="1">
      <c r="B136" s="3"/>
      <c r="C136" s="8" t="s">
        <v>37</v>
      </c>
      <c r="D136" s="9" t="s">
        <v>104</v>
      </c>
      <c r="E136" s="3"/>
      <c r="F136" s="3"/>
      <c r="G136" s="35">
        <v>4038</v>
      </c>
      <c r="H136" s="3"/>
      <c r="I136" s="36">
        <v>2687</v>
      </c>
      <c r="J136" s="3"/>
    </row>
    <row r="137" spans="2:10" ht="18" customHeight="1">
      <c r="B137" s="3"/>
      <c r="C137" s="8" t="s">
        <v>37</v>
      </c>
      <c r="D137" s="9" t="s">
        <v>105</v>
      </c>
      <c r="E137" s="3"/>
      <c r="F137" s="3"/>
      <c r="G137" s="35">
        <v>906</v>
      </c>
      <c r="H137" s="3"/>
      <c r="I137" s="36">
        <v>906</v>
      </c>
      <c r="J137" s="3"/>
    </row>
    <row r="138" spans="2:10" ht="18" customHeight="1">
      <c r="B138" s="3"/>
      <c r="C138" s="8" t="s">
        <v>37</v>
      </c>
      <c r="D138" s="9" t="s">
        <v>114</v>
      </c>
      <c r="E138" s="3"/>
      <c r="F138" s="3"/>
      <c r="G138" s="56" t="s">
        <v>37</v>
      </c>
      <c r="H138" s="32"/>
      <c r="I138" s="36" t="s">
        <v>37</v>
      </c>
      <c r="J138" s="3"/>
    </row>
    <row r="139" spans="2:10" ht="18" customHeight="1">
      <c r="B139" s="3"/>
      <c r="C139" s="3"/>
      <c r="D139" s="9"/>
      <c r="E139" s="3"/>
      <c r="F139" s="3"/>
      <c r="G139" s="26">
        <f>SUM(G133:G138)</f>
        <v>37683</v>
      </c>
      <c r="H139" s="3"/>
      <c r="I139" s="16">
        <f>SUM(I133:I138)</f>
        <v>28854</v>
      </c>
      <c r="J139" s="3"/>
    </row>
    <row r="140" spans="2:10" ht="18" customHeight="1">
      <c r="B140" s="3"/>
      <c r="C140" s="3"/>
      <c r="D140" s="9"/>
      <c r="E140" s="3"/>
      <c r="F140" s="3"/>
      <c r="G140" s="22"/>
      <c r="H140" s="3"/>
      <c r="I140" s="3"/>
      <c r="J140" s="3"/>
    </row>
    <row r="141" spans="2:10" ht="18" customHeight="1">
      <c r="B141" s="3">
        <v>10</v>
      </c>
      <c r="C141" s="3" t="s">
        <v>106</v>
      </c>
      <c r="D141" s="3"/>
      <c r="E141" s="3"/>
      <c r="F141" s="3"/>
      <c r="G141" s="22">
        <f>+G130-G139</f>
        <v>38547</v>
      </c>
      <c r="H141" s="3"/>
      <c r="I141" s="22">
        <f>+I130-I139</f>
        <v>40896</v>
      </c>
      <c r="J141" s="3"/>
    </row>
    <row r="142" spans="2:10" ht="18" customHeight="1">
      <c r="B142" s="3"/>
      <c r="C142" s="3"/>
      <c r="D142" s="3"/>
      <c r="E142" s="3"/>
      <c r="F142" s="3"/>
      <c r="G142" s="27"/>
      <c r="H142" s="3"/>
      <c r="I142" s="27"/>
      <c r="J142" s="3"/>
    </row>
    <row r="143" spans="2:10" ht="18" customHeight="1" thickBot="1">
      <c r="B143" s="3"/>
      <c r="C143" s="3"/>
      <c r="D143" s="3"/>
      <c r="E143" s="3"/>
      <c r="F143" s="3"/>
      <c r="G143" s="28">
        <f>+G110+G141</f>
        <v>104396</v>
      </c>
      <c r="H143" s="3"/>
      <c r="I143" s="28">
        <f>+I110+I141</f>
        <v>100640</v>
      </c>
      <c r="J143" s="3"/>
    </row>
    <row r="144" spans="2:10" ht="18" customHeight="1" thickTop="1">
      <c r="B144" s="3"/>
      <c r="C144" s="3"/>
      <c r="D144" s="3"/>
      <c r="E144" s="3"/>
      <c r="F144" s="3"/>
      <c r="G144" s="3"/>
      <c r="H144" s="3"/>
      <c r="I144" s="3"/>
      <c r="J144" s="3"/>
    </row>
    <row r="145" spans="2:10" ht="18" customHeight="1">
      <c r="B145" s="3"/>
      <c r="C145" s="3"/>
      <c r="D145" s="3"/>
      <c r="E145" s="3"/>
      <c r="F145" s="3"/>
      <c r="G145" s="11" t="s">
        <v>84</v>
      </c>
      <c r="H145" s="11"/>
      <c r="I145" s="11" t="s">
        <v>86</v>
      </c>
      <c r="J145" s="3"/>
    </row>
    <row r="146" spans="2:10" ht="18" customHeight="1">
      <c r="B146" s="3"/>
      <c r="C146" s="3"/>
      <c r="D146" s="3"/>
      <c r="E146" s="3"/>
      <c r="F146" s="3"/>
      <c r="G146" s="11" t="s">
        <v>85</v>
      </c>
      <c r="H146" s="11"/>
      <c r="I146" s="11" t="s">
        <v>27</v>
      </c>
      <c r="J146" s="3"/>
    </row>
    <row r="147" spans="2:10" ht="18" customHeight="1">
      <c r="B147" s="3"/>
      <c r="C147" s="3"/>
      <c r="D147" s="3"/>
      <c r="E147" s="3"/>
      <c r="F147" s="3"/>
      <c r="G147" s="11" t="s">
        <v>0</v>
      </c>
      <c r="H147" s="11"/>
      <c r="I147" s="11" t="s">
        <v>28</v>
      </c>
      <c r="J147" s="3"/>
    </row>
    <row r="148" spans="2:10" ht="18" customHeight="1">
      <c r="B148" s="3"/>
      <c r="C148" s="3"/>
      <c r="D148" s="3"/>
      <c r="E148" s="3"/>
      <c r="F148" s="3"/>
      <c r="G148" s="48" t="s">
        <v>42</v>
      </c>
      <c r="H148" s="11"/>
      <c r="I148" s="54" t="s">
        <v>29</v>
      </c>
      <c r="J148" s="3"/>
    </row>
    <row r="149" spans="2:10" ht="18" customHeight="1">
      <c r="B149" s="3"/>
      <c r="C149" s="3"/>
      <c r="D149" s="3"/>
      <c r="E149" s="3"/>
      <c r="F149" s="3"/>
      <c r="G149" s="11" t="s">
        <v>24</v>
      </c>
      <c r="H149" s="11"/>
      <c r="I149" s="48" t="s">
        <v>41</v>
      </c>
      <c r="J149" s="3"/>
    </row>
    <row r="150" spans="2:10" ht="18" customHeight="1">
      <c r="B150" s="3"/>
      <c r="C150" s="3"/>
      <c r="D150" s="3"/>
      <c r="E150" s="3"/>
      <c r="F150" s="3"/>
      <c r="G150" s="11"/>
      <c r="H150" s="11"/>
      <c r="I150" s="11" t="s">
        <v>24</v>
      </c>
      <c r="J150" s="3"/>
    </row>
    <row r="151" spans="2:10" ht="18" customHeight="1">
      <c r="B151" s="3"/>
      <c r="C151" s="3"/>
      <c r="D151" s="3"/>
      <c r="E151" s="3"/>
      <c r="F151" s="3"/>
      <c r="G151" s="3"/>
      <c r="H151" s="3"/>
      <c r="I151" s="3"/>
      <c r="J151" s="3"/>
    </row>
    <row r="152" spans="2:10" ht="15" customHeight="1">
      <c r="B152" s="3"/>
      <c r="C152" s="3"/>
      <c r="D152" s="3"/>
      <c r="E152" s="3"/>
      <c r="F152" s="3"/>
      <c r="J152" s="3"/>
    </row>
    <row r="153" spans="2:10" ht="15" customHeight="1">
      <c r="B153" s="3">
        <v>11</v>
      </c>
      <c r="C153" s="3" t="s">
        <v>107</v>
      </c>
      <c r="D153" s="3"/>
      <c r="E153" s="3"/>
      <c r="F153" s="3"/>
      <c r="J153" s="3"/>
    </row>
    <row r="154" spans="2:10" ht="15" customHeight="1">
      <c r="B154" s="3"/>
      <c r="C154" s="3" t="s">
        <v>108</v>
      </c>
      <c r="D154" s="3"/>
      <c r="E154" s="3"/>
      <c r="F154" s="3"/>
      <c r="G154" s="22">
        <v>36255</v>
      </c>
      <c r="H154" s="3"/>
      <c r="I154" s="13">
        <v>36255</v>
      </c>
      <c r="J154" s="3"/>
    </row>
    <row r="155" spans="2:8" ht="15" customHeight="1">
      <c r="B155" s="3"/>
      <c r="C155" s="3" t="s">
        <v>30</v>
      </c>
      <c r="D155" s="3"/>
      <c r="E155" s="3"/>
      <c r="F155" s="3"/>
      <c r="G155" s="27"/>
      <c r="H155" s="3"/>
    </row>
    <row r="156" spans="2:9" ht="15" customHeight="1">
      <c r="B156" s="3"/>
      <c r="C156" s="8" t="s">
        <v>37</v>
      </c>
      <c r="D156" s="9" t="s">
        <v>109</v>
      </c>
      <c r="E156" s="3"/>
      <c r="F156" s="3"/>
      <c r="G156" s="29">
        <v>31059</v>
      </c>
      <c r="H156" s="3"/>
      <c r="I156" s="38">
        <v>31059</v>
      </c>
    </row>
    <row r="157" spans="2:9" ht="15" customHeight="1">
      <c r="B157" s="3"/>
      <c r="C157" s="8" t="s">
        <v>37</v>
      </c>
      <c r="D157" s="9" t="s">
        <v>110</v>
      </c>
      <c r="E157" s="3"/>
      <c r="F157" s="3"/>
      <c r="G157" s="35" t="s">
        <v>37</v>
      </c>
      <c r="H157" s="4"/>
      <c r="I157" s="37" t="s">
        <v>37</v>
      </c>
    </row>
    <row r="158" spans="2:9" ht="15" customHeight="1">
      <c r="B158" s="3"/>
      <c r="C158" s="8" t="s">
        <v>37</v>
      </c>
      <c r="D158" s="9" t="s">
        <v>111</v>
      </c>
      <c r="E158" s="3"/>
      <c r="F158" s="3"/>
      <c r="G158" s="29">
        <v>1000</v>
      </c>
      <c r="H158" s="3"/>
      <c r="I158" s="58">
        <v>1000</v>
      </c>
    </row>
    <row r="159" spans="2:9" ht="15" customHeight="1">
      <c r="B159" s="3"/>
      <c r="C159" s="8" t="s">
        <v>37</v>
      </c>
      <c r="D159" s="9" t="s">
        <v>112</v>
      </c>
      <c r="E159" s="3"/>
      <c r="F159" s="3"/>
      <c r="G159" s="29" t="s">
        <v>37</v>
      </c>
      <c r="H159" s="3"/>
      <c r="I159" s="40" t="s">
        <v>37</v>
      </c>
    </row>
    <row r="160" spans="2:9" ht="15" customHeight="1">
      <c r="B160" s="3"/>
      <c r="C160" s="8" t="s">
        <v>37</v>
      </c>
      <c r="D160" s="9" t="s">
        <v>113</v>
      </c>
      <c r="E160" s="3"/>
      <c r="F160" s="3"/>
      <c r="G160" s="24">
        <v>13047</v>
      </c>
      <c r="H160" s="3"/>
      <c r="I160" s="15">
        <v>11803</v>
      </c>
    </row>
    <row r="161" spans="2:9" ht="15" customHeight="1">
      <c r="B161" s="3"/>
      <c r="C161" s="8" t="s">
        <v>37</v>
      </c>
      <c r="D161" s="9" t="s">
        <v>114</v>
      </c>
      <c r="E161" s="3"/>
      <c r="F161" s="3"/>
      <c r="G161" s="33" t="s">
        <v>37</v>
      </c>
      <c r="H161" s="3"/>
      <c r="I161" s="39" t="s">
        <v>37</v>
      </c>
    </row>
    <row r="162" spans="2:9" ht="15" customHeight="1">
      <c r="B162" s="3"/>
      <c r="C162" s="3"/>
      <c r="D162" s="9"/>
      <c r="E162" s="3"/>
      <c r="F162" s="3"/>
      <c r="G162" s="26">
        <f>SUM(G154:G161)</f>
        <v>81361</v>
      </c>
      <c r="H162" s="3"/>
      <c r="I162" s="16">
        <f>SUM(I154:I161)</f>
        <v>80117</v>
      </c>
    </row>
    <row r="163" spans="2:9" ht="18" customHeight="1">
      <c r="B163" s="3"/>
      <c r="C163" s="3"/>
      <c r="D163" s="9"/>
      <c r="E163" s="3"/>
      <c r="F163" s="3"/>
      <c r="G163" s="22"/>
      <c r="H163" s="3"/>
      <c r="I163" s="3"/>
    </row>
    <row r="164" spans="2:9" ht="18" customHeight="1">
      <c r="B164" s="3">
        <v>12</v>
      </c>
      <c r="C164" s="3" t="s">
        <v>115</v>
      </c>
      <c r="D164" s="3"/>
      <c r="E164" s="3"/>
      <c r="F164" s="3"/>
      <c r="G164" s="30">
        <v>7807</v>
      </c>
      <c r="H164" s="3"/>
      <c r="I164" s="38">
        <v>4960</v>
      </c>
    </row>
    <row r="165" spans="2:9" ht="18" customHeight="1">
      <c r="B165" s="3"/>
      <c r="C165" s="3"/>
      <c r="D165" s="3"/>
      <c r="E165" s="3"/>
      <c r="F165" s="3"/>
      <c r="G165" s="29"/>
      <c r="H165" s="3"/>
      <c r="I165" s="36"/>
    </row>
    <row r="166" spans="2:9" ht="18" customHeight="1">
      <c r="B166" s="3">
        <v>13</v>
      </c>
      <c r="C166" s="3" t="s">
        <v>116</v>
      </c>
      <c r="D166" s="3"/>
      <c r="E166" s="3"/>
      <c r="F166" s="3"/>
      <c r="G166" s="29">
        <v>4559</v>
      </c>
      <c r="H166" s="3"/>
      <c r="I166" s="36">
        <v>5891</v>
      </c>
    </row>
    <row r="167" spans="2:9" ht="18" customHeight="1">
      <c r="B167" s="3"/>
      <c r="C167" s="3"/>
      <c r="D167" s="3"/>
      <c r="E167" s="3"/>
      <c r="F167" s="3"/>
      <c r="G167" s="29"/>
      <c r="H167" s="3"/>
      <c r="I167" s="36"/>
    </row>
    <row r="168" spans="2:9" ht="18" customHeight="1">
      <c r="B168" s="3">
        <v>14</v>
      </c>
      <c r="C168" s="3" t="s">
        <v>117</v>
      </c>
      <c r="D168" s="3"/>
      <c r="E168" s="3"/>
      <c r="F168" s="3"/>
      <c r="G168" s="29">
        <v>5415</v>
      </c>
      <c r="H168" s="3"/>
      <c r="I168" s="36">
        <v>4971</v>
      </c>
    </row>
    <row r="169" spans="2:9" ht="18" customHeight="1">
      <c r="B169" s="3"/>
      <c r="C169" s="3"/>
      <c r="D169" s="3"/>
      <c r="E169" s="3"/>
      <c r="F169" s="3"/>
      <c r="G169" s="29"/>
      <c r="H169" s="3"/>
      <c r="I169" s="36"/>
    </row>
    <row r="170" spans="2:9" ht="18" customHeight="1">
      <c r="B170">
        <v>15</v>
      </c>
      <c r="C170" t="s">
        <v>118</v>
      </c>
      <c r="E170" s="3"/>
      <c r="F170" s="3"/>
      <c r="G170" s="25">
        <v>5254</v>
      </c>
      <c r="H170" s="3"/>
      <c r="I170" s="50">
        <v>4701</v>
      </c>
    </row>
    <row r="171" spans="2:9" ht="18" customHeight="1">
      <c r="B171" s="3"/>
      <c r="C171" s="3"/>
      <c r="D171" s="3"/>
      <c r="E171" s="3"/>
      <c r="F171" s="3"/>
      <c r="G171" s="22"/>
      <c r="H171" s="3"/>
      <c r="I171" s="3"/>
    </row>
    <row r="172" spans="2:9" ht="18" customHeight="1">
      <c r="B172" s="3"/>
      <c r="C172" s="3"/>
      <c r="D172" s="3"/>
      <c r="E172" s="3"/>
      <c r="F172" s="3"/>
      <c r="G172" s="27"/>
      <c r="H172" s="3"/>
      <c r="I172" s="2" t="s">
        <v>32</v>
      </c>
    </row>
    <row r="173" spans="2:9" ht="18" customHeight="1" thickBot="1">
      <c r="B173" s="3"/>
      <c r="C173" s="3"/>
      <c r="D173" s="3"/>
      <c r="E173" s="3"/>
      <c r="F173" s="3"/>
      <c r="G173" s="28">
        <f>+G162+G164+G166+G170+G168</f>
        <v>104396</v>
      </c>
      <c r="H173" s="3"/>
      <c r="I173" s="28">
        <f>+I162+I164+I166+I170+I168</f>
        <v>100640</v>
      </c>
    </row>
    <row r="174" spans="2:12" ht="18" customHeight="1" thickTop="1">
      <c r="B174" s="3"/>
      <c r="C174" s="3"/>
      <c r="D174" s="3"/>
      <c r="E174" s="3"/>
      <c r="F174" s="3"/>
      <c r="G174" s="22"/>
      <c r="H174" s="3"/>
      <c r="I174" s="3"/>
      <c r="L174" t="s">
        <v>32</v>
      </c>
    </row>
    <row r="175" spans="2:9" ht="18" customHeight="1">
      <c r="B175" s="3">
        <v>16</v>
      </c>
      <c r="C175" s="3" t="s">
        <v>119</v>
      </c>
      <c r="D175" s="3"/>
      <c r="E175" s="3"/>
      <c r="F175" s="3"/>
      <c r="G175" s="57">
        <v>2.24</v>
      </c>
      <c r="H175" s="3"/>
      <c r="I175" s="18">
        <v>2.21</v>
      </c>
    </row>
    <row r="176" spans="2:8" ht="18" customHeight="1">
      <c r="B176" s="3"/>
      <c r="C176" s="3"/>
      <c r="D176" s="3"/>
      <c r="E176" s="3"/>
      <c r="F176" s="3"/>
      <c r="G176" s="22"/>
      <c r="H176" s="3"/>
    </row>
    <row r="177" spans="2:8" ht="18" customHeight="1">
      <c r="B177" s="3"/>
      <c r="C177" s="3"/>
      <c r="D177" s="3"/>
      <c r="E177" s="3"/>
      <c r="F177" s="3"/>
      <c r="G177" s="22"/>
      <c r="H177" s="3"/>
    </row>
    <row r="178" spans="2:8" ht="18" customHeight="1">
      <c r="B178" s="3"/>
      <c r="C178" s="3"/>
      <c r="D178" s="3"/>
      <c r="E178" s="3"/>
      <c r="F178" s="3"/>
      <c r="G178" s="3"/>
      <c r="H178" s="3"/>
    </row>
    <row r="179" spans="2:8" ht="18" customHeight="1">
      <c r="B179" s="3"/>
      <c r="C179" s="3"/>
      <c r="D179" s="3"/>
      <c r="E179" s="3"/>
      <c r="F179" s="3"/>
      <c r="G179" s="3"/>
      <c r="H179" s="3"/>
    </row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</sheetData>
  <mergeCells count="4">
    <mergeCell ref="E6:G6"/>
    <mergeCell ref="I6:K6"/>
    <mergeCell ref="E49:G49"/>
    <mergeCell ref="I49:K49"/>
  </mergeCells>
  <printOptions/>
  <pageMargins left="1" right="0.25" top="1.2" bottom="0.75" header="0.5" footer="0"/>
  <pageSetup horizontalDpi="600" verticalDpi="600" orientation="portrait" scale="90" r:id="rId1"/>
  <headerFooter alignWithMargins="0">
    <oddHeader>&amp;C&amp;"Arial,Bold"&amp;20TIEN WAH PRESS HOLDINGS BERHAD&amp;10
(CO. No. 340434-K)
</oddHeader>
    <oddFooter xml:space="preserve">&amp;C&amp;P&amp;R&amp;"Arial,Italic"&amp;5 </oddFooter>
  </headerFooter>
  <rowBreaks count="2" manualBreakCount="2">
    <brk id="47" max="10" man="1"/>
    <brk id="9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Bintang Machinery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Bintang Machinery S/B</dc:creator>
  <cp:keywords/>
  <dc:description/>
  <cp:lastModifiedBy>M &amp; C Services Sdn Bhd</cp:lastModifiedBy>
  <cp:lastPrinted>2001-08-30T07:22:03Z</cp:lastPrinted>
  <dcterms:created xsi:type="dcterms:W3CDTF">1999-10-22T06:40:02Z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