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60" windowWidth="5430" windowHeight="6075" activeTab="2"/>
  </bookViews>
  <sheets>
    <sheet name="P&amp;L" sheetId="1" r:id="rId1"/>
    <sheet name="BS" sheetId="2" r:id="rId2"/>
    <sheet name="NOTES" sheetId="3" r:id="rId3"/>
  </sheets>
  <externalReferences>
    <externalReference r:id="rId6"/>
    <externalReference r:id="rId7"/>
  </externalReferences>
  <definedNames>
    <definedName name="_xlnm.Print_Area" localSheetId="2">'NOTES'!$A:$IV</definedName>
  </definedNames>
  <calcPr fullCalcOnLoad="1"/>
</workbook>
</file>

<file path=xl/sharedStrings.xml><?xml version="1.0" encoding="utf-8"?>
<sst xmlns="http://schemas.openxmlformats.org/spreadsheetml/2006/main" count="255" uniqueCount="138">
  <si>
    <t>BELL &amp; ORDER BERHAD</t>
  </si>
  <si>
    <t>QUARTERLY REPORT</t>
  </si>
  <si>
    <t>THE FIGURES HAVE NOT BEEN AUDITED</t>
  </si>
  <si>
    <t>CONSOLIDATED INCOME STATEMENT</t>
  </si>
  <si>
    <t>(a)</t>
  </si>
  <si>
    <t>(b)</t>
  </si>
  <si>
    <t>(c)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</si>
  <si>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</si>
  <si>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</si>
  <si>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</si>
  <si>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</si>
  <si>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</si>
  <si>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</si>
  <si>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</si>
  <si>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Operating Profit/(loss) before</t>
  </si>
  <si>
    <t>Investment income</t>
  </si>
  <si>
    <t>Other income including interest income</t>
  </si>
  <si>
    <t>interest on borrowings, depreciation and</t>
  </si>
  <si>
    <t>amortisation, exceptional items, income tax</t>
  </si>
  <si>
    <t>minority interest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</si>
  <si>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</si>
  <si>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</si>
  <si>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</si>
  <si>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</si>
  <si>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</si>
  <si>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</si>
  <si>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(f)</t>
  </si>
  <si>
    <t>Share in the results of associated</t>
  </si>
  <si>
    <t>companies</t>
  </si>
  <si>
    <t>(g)</t>
  </si>
  <si>
    <t>(h)</t>
  </si>
  <si>
    <t>Taxation</t>
  </si>
  <si>
    <t>(i)</t>
  </si>
  <si>
    <t>(j)</t>
  </si>
  <si>
    <t>(k)</t>
  </si>
  <si>
    <t>(ii)  Less minority interest</t>
  </si>
  <si>
    <t>(i)   Extraordinary items</t>
  </si>
  <si>
    <t>(iii) Extraordinary items attributable to</t>
  </si>
  <si>
    <t xml:space="preserve">      members of the company</t>
  </si>
  <si>
    <t>(l)</t>
  </si>
  <si>
    <t>Profit/(loss) after taxation and extraordinary</t>
  </si>
  <si>
    <t>members of the company</t>
  </si>
  <si>
    <t>Earnings per share based on 2(i) above</t>
  </si>
  <si>
    <t xml:space="preserve">     ordinary shares) (sen)</t>
  </si>
  <si>
    <t>(i)  Basic (based on 19,099,000</t>
  </si>
  <si>
    <t>(ii) Fully diluted (based on 19,099,000</t>
  </si>
  <si>
    <t>RM'000</t>
  </si>
  <si>
    <t>amortisation and exceptional items but before</t>
  </si>
  <si>
    <t>Profit/(loss) before taxation, minority interest</t>
  </si>
  <si>
    <t>and extraordinary items</t>
  </si>
  <si>
    <t>(i)   Profit/(loss) after taxation before</t>
  </si>
  <si>
    <t xml:space="preserve">      deducting minority interest</t>
  </si>
  <si>
    <t>Profit/(loss) after taxation attributable to</t>
  </si>
  <si>
    <t>items attributable to members of the company</t>
  </si>
  <si>
    <t>after deducting any provision for preference</t>
  </si>
  <si>
    <t>CONSOLIDATED BALANCE SHEET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</si>
  <si>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</si>
  <si>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</si>
  <si>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</si>
  <si>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</si>
  <si>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</si>
  <si>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</si>
  <si>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</si>
  <si>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Short Term Investment</t>
  </si>
  <si>
    <t>Cash</t>
  </si>
  <si>
    <t>Work in Progress</t>
  </si>
  <si>
    <t>Current Liabilities</t>
  </si>
  <si>
    <t>Short Term Borrowings</t>
  </si>
  <si>
    <t>Trade Creditors</t>
  </si>
  <si>
    <t>Other Creditors</t>
  </si>
  <si>
    <t>Provision for Taxation</t>
  </si>
  <si>
    <t>Other Debtors &amp; Prepayments</t>
  </si>
  <si>
    <t>HP Creditors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</si>
  <si>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</si>
  <si>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</si>
  <si>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</si>
  <si>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</si>
  <si>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</si>
  <si>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</si>
  <si>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</si>
  <si>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</si>
  <si>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</si>
  <si>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</si>
  <si>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AS AT</t>
  </si>
  <si>
    <t>END OF</t>
  </si>
  <si>
    <t>TO DATE</t>
  </si>
  <si>
    <t>PERIOD</t>
  </si>
  <si>
    <t>n/a</t>
  </si>
  <si>
    <t>Exchange Reserve</t>
  </si>
  <si>
    <t>Propsed Dividend</t>
  </si>
  <si>
    <t>Deferred Expenditure</t>
  </si>
  <si>
    <t>Turnover</t>
  </si>
  <si>
    <t>dividends, if any:-</t>
  </si>
  <si>
    <t>NOTES TO THE ACCOUNTS</t>
  </si>
  <si>
    <t>4.</t>
  </si>
  <si>
    <t>12.</t>
  </si>
  <si>
    <t>16.</t>
  </si>
  <si>
    <t>SEGMENT INFORMATION</t>
  </si>
  <si>
    <t>Analysis by geographical location.</t>
  </si>
  <si>
    <t>Malaysia</t>
  </si>
  <si>
    <t>Singapore</t>
  </si>
  <si>
    <t>TURNOVER</t>
  </si>
  <si>
    <t>PROFIT BEFORE TAX</t>
  </si>
  <si>
    <t>Inter-segment</t>
  </si>
  <si>
    <t xml:space="preserve"> Activities</t>
  </si>
  <si>
    <t>na/</t>
  </si>
  <si>
    <t>TAXATION</t>
  </si>
  <si>
    <t>The Taxation figure comprises the following</t>
  </si>
  <si>
    <t>TODATE</t>
  </si>
  <si>
    <t>CUMULATIVE</t>
  </si>
  <si>
    <t>(i)   Current Taxation</t>
  </si>
  <si>
    <t>(ii)  Under Provision in Prior Years</t>
  </si>
  <si>
    <t>(iii) Deferred Taxation</t>
  </si>
  <si>
    <t>GROUP BORROWING &amp; DEBT SECURITIES</t>
  </si>
  <si>
    <t>SECURED</t>
  </si>
  <si>
    <t>UNSECURED</t>
  </si>
  <si>
    <t>TOTAL</t>
  </si>
  <si>
    <t>Bills payable and Revolving Credit</t>
  </si>
  <si>
    <t>Bank Overdraft</t>
  </si>
  <si>
    <t>Deferred Liabilities</t>
  </si>
  <si>
    <t>HP Creditors Due After More Than 1 Year</t>
  </si>
  <si>
    <t>Research &amp; Development Cost</t>
  </si>
  <si>
    <t>31/12/1999</t>
  </si>
  <si>
    <t>Long Term Loan</t>
  </si>
  <si>
    <t>Short Term Borrowing</t>
  </si>
  <si>
    <t>Long Term Borrowing</t>
  </si>
  <si>
    <t>Term Loan</t>
  </si>
  <si>
    <t>Total</t>
  </si>
  <si>
    <t>QUARTERLY REPORT ON CONSOLIDATED RESULTS FOR THE FINANCIAL QUARTER ENDED 31/03/2000</t>
  </si>
  <si>
    <t>31/03/1999</t>
  </si>
  <si>
    <t>31/03/2000</t>
  </si>
  <si>
    <t>31.03.2000</t>
  </si>
  <si>
    <t xml:space="preserve">As at 31 March 2000, the Group borrowings can be analysed as follows:- </t>
  </si>
  <si>
    <t>Term Loan - Payable Within 12 Months</t>
  </si>
  <si>
    <t>The Secured Term Loan is denominated in S$ for subsidiary company amounts to S$361,344.04</t>
  </si>
  <si>
    <t>31.03.1999</t>
  </si>
  <si>
    <t>Net Tangible Assets per Share (RM)</t>
  </si>
  <si>
    <t>TOTAL ASSETS EMPLOYED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</si>
</sst>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#,##0.000_);\(#,##0.000\)"/>
    <numFmt numFmtId="170" formatCode="#,##0.0000_);\(#,##0.0000\)"/>
    <numFmt numFmtId="171" formatCode="#,##0.00000_);\(#,##0.00000\)"/>
    <numFmt numFmtId="172" formatCode="#,##0.000000_);\(#,##0.000000\)"/>
    <numFmt numFmtId="173" formatCode="#,##0.0000000_);\(#,##0.0000000\)"/>
    <numFmt numFmtId="174" formatCode="#,##0.00000000_);\(#,##0.00000000\)"/>
    <numFmt numFmtId="175" formatCode="0.0"/>
    <numFmt numFmtId="176" formatCode="0.000"/>
  </numFmts>
  <fonts count="7">
    <font>
      <sz val="10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0" fillId="0" borderId="0" xfId="0" applyNumberFormat="1" applyAlignment="1">
      <alignment/>
    </xf>
    <xf numFmtId="43" fontId="0" fillId="0" borderId="0" xfId="15" applyAlignment="1">
      <alignment/>
    </xf>
    <xf numFmtId="39" fontId="0" fillId="0" borderId="0" xfId="15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2" xfId="15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1" xfId="15" applyNumberFormat="1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2" xfId="0" applyNumberFormat="1" applyBorder="1" applyAlignment="1">
      <alignment/>
    </xf>
    <xf numFmtId="43" fontId="0" fillId="0" borderId="3" xfId="0" applyNumberFormat="1" applyBorder="1" applyAlignment="1">
      <alignment/>
    </xf>
    <xf numFmtId="39" fontId="0" fillId="0" borderId="4" xfId="15" applyNumberFormat="1" applyBorder="1" applyAlignment="1">
      <alignment/>
    </xf>
    <xf numFmtId="39" fontId="0" fillId="0" borderId="5" xfId="15" applyNumberFormat="1" applyBorder="1" applyAlignment="1">
      <alignment/>
    </xf>
    <xf numFmtId="39" fontId="0" fillId="0" borderId="5" xfId="0" applyNumberFormat="1" applyBorder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6" xfId="0" applyNumberFormat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3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5" applyAlignment="1">
      <alignment vertical="center"/>
    </xf>
    <xf numFmtId="39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3" fontId="0" fillId="0" borderId="4" xfId="15" applyBorder="1" applyAlignment="1">
      <alignment vertical="center"/>
    </xf>
    <xf numFmtId="0" fontId="0" fillId="0" borderId="7" xfId="0" applyBorder="1" applyAlignment="1">
      <alignment horizontal="center" vertical="center"/>
    </xf>
    <xf numFmtId="43" fontId="0" fillId="0" borderId="7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43" fontId="0" fillId="0" borderId="0" xfId="15" applyAlignment="1">
      <alignment horizontal="right"/>
    </xf>
    <xf numFmtId="43" fontId="0" fillId="0" borderId="5" xfId="15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5" xfId="0" applyNumberFormat="1" applyBorder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3" fontId="0" fillId="0" borderId="0" xfId="0" applyNumberFormat="1" applyBorder="1" applyAlignment="1">
      <alignment/>
    </xf>
    <xf numFmtId="39" fontId="0" fillId="0" borderId="4" xfId="0" applyNumberFormat="1" applyBorder="1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S12~99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S\BOS03~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&amp;D"/>
      <sheetName val="Adj(BOS)"/>
      <sheetName val="Revenue"/>
      <sheetName val="P&amp;L(BOS)"/>
      <sheetName val="Notes(BS)"/>
      <sheetName val="BS(BOS)"/>
      <sheetName val="P&amp;L(Consol)"/>
      <sheetName val="FA"/>
      <sheetName val="NBS(Consol)"/>
      <sheetName val="BS(Consol)"/>
      <sheetName val="4Cast"/>
    </sheetNames>
    <sheetDataSet>
      <sheetData sheetId="9">
        <row r="55">
          <cell r="S55">
            <v>19099000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j(BOS)"/>
      <sheetName val="P&amp;L(BOS)"/>
      <sheetName val="Notes(BS)"/>
      <sheetName val="BS(BOS)"/>
      <sheetName val="P&amp;L(Consol)"/>
      <sheetName val="NBS(Consol)"/>
      <sheetName val="BS(Consol)"/>
    </sheetNames>
    <sheetDataSet>
      <sheetData sheetId="6">
        <row r="55">
          <cell r="S55">
            <v>19099000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0"/>
  <sheetViews>
    <sheetView zoomScale="85" zoomScaleNormal="85" workbookViewId="0" topLeftCell="A47">
      <selection activeCell="K75" sqref="K75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3.7109375" style="0" customWidth="1"/>
    <col min="5" max="6" width="9.8515625" style="0" customWidth="1"/>
    <col min="7" max="7" width="10.421875" style="0" customWidth="1"/>
    <col min="8" max="9" width="13.7109375" style="0" customWidth="1"/>
    <col min="10" max="10" width="1.421875" style="0" customWidth="1"/>
    <col min="11" max="11" width="12.7109375" style="0" customWidth="1"/>
    <col min="12" max="12" width="13.7109375" style="0" customWidth="1"/>
    <col min="13" max="13" width="2.140625" style="0" customWidth="1"/>
    <col min="14" max="14" width="3.8515625" style="0" customWidth="1"/>
  </cols>
  <sheetData>
    <row r="2" ht="12.75">
      <c r="B2" s="7" t="s">
        <v>0</v>
      </c>
    </row>
    <row r="3" ht="12.75">
      <c r="B3" s="7" t="s">
        <v>1</v>
      </c>
    </row>
    <row r="4" ht="11.25" customHeight="1"/>
    <row r="5" ht="12.75">
      <c r="B5" s="7" t="s">
        <v>128</v>
      </c>
    </row>
    <row r="6" ht="12.75">
      <c r="B6" s="7" t="s">
        <v>2</v>
      </c>
    </row>
    <row r="7" ht="9.75" customHeight="1"/>
    <row r="8" ht="12.75">
      <c r="B8" s="7" t="s">
        <v>3</v>
      </c>
    </row>
    <row r="9" spans="8:12" ht="12" customHeight="1">
      <c r="H9" s="52" t="s">
        <v>7</v>
      </c>
      <c r="I9" s="52"/>
      <c r="J9" s="4"/>
      <c r="K9" s="52" t="s">
        <v>8</v>
      </c>
      <c r="L9" s="52"/>
    </row>
    <row r="10" spans="8:12" ht="12" customHeight="1">
      <c r="H10" s="5" t="s">
        <v>9</v>
      </c>
      <c r="I10" s="5" t="s">
        <v>12</v>
      </c>
      <c r="J10" s="3"/>
      <c r="K10" s="5" t="s">
        <v>9</v>
      </c>
      <c r="L10" s="5" t="s">
        <v>12</v>
      </c>
    </row>
    <row r="11" spans="8:12" ht="12" customHeight="1">
      <c r="H11" s="5" t="s">
        <v>10</v>
      </c>
      <c r="I11" s="5" t="s">
        <v>13</v>
      </c>
      <c r="J11" s="3"/>
      <c r="K11" s="5" t="s">
        <v>10</v>
      </c>
      <c r="L11" s="5" t="s">
        <v>13</v>
      </c>
    </row>
    <row r="12" spans="8:12" ht="12" customHeight="1">
      <c r="H12" s="5" t="s">
        <v>11</v>
      </c>
      <c r="I12" s="5" t="s">
        <v>11</v>
      </c>
      <c r="J12" s="3"/>
      <c r="K12" s="5" t="s">
        <v>85</v>
      </c>
      <c r="L12" s="5" t="s">
        <v>86</v>
      </c>
    </row>
    <row r="13" spans="8:12" ht="12" customHeight="1">
      <c r="H13" s="6" t="s">
        <v>130</v>
      </c>
      <c r="I13" s="6" t="s">
        <v>129</v>
      </c>
      <c r="J13" s="3"/>
      <c r="K13" s="6" t="s">
        <v>130</v>
      </c>
      <c r="L13" s="6" t="s">
        <v>129</v>
      </c>
    </row>
    <row r="14" spans="8:12" ht="12" customHeight="1">
      <c r="H14" s="3" t="s">
        <v>46</v>
      </c>
      <c r="I14" s="3" t="s">
        <v>46</v>
      </c>
      <c r="J14" s="4"/>
      <c r="K14" s="3" t="s">
        <v>46</v>
      </c>
      <c r="L14" s="3" t="s">
        <v>46</v>
      </c>
    </row>
    <row r="15" spans="8:12" ht="9" customHeight="1">
      <c r="H15" s="1"/>
      <c r="I15" s="1"/>
      <c r="K15" s="1"/>
      <c r="L15" s="1"/>
    </row>
    <row r="16" spans="2:12" ht="12.75">
      <c r="B16">
        <v>1</v>
      </c>
      <c r="C16" t="s">
        <v>4</v>
      </c>
      <c r="D16" t="s">
        <v>91</v>
      </c>
      <c r="H16" s="9">
        <v>10029.392180632</v>
      </c>
      <c r="I16" s="1" t="s">
        <v>87</v>
      </c>
      <c r="K16" s="9">
        <v>10029.392180632</v>
      </c>
      <c r="L16" s="1" t="s">
        <v>87</v>
      </c>
    </row>
    <row r="17" ht="9" customHeight="1"/>
    <row r="18" spans="3:12" ht="12.75">
      <c r="C18" t="s">
        <v>5</v>
      </c>
      <c r="D18" t="s">
        <v>15</v>
      </c>
      <c r="H18" s="11">
        <v>0</v>
      </c>
      <c r="I18" s="1" t="s">
        <v>87</v>
      </c>
      <c r="K18" s="11">
        <v>0</v>
      </c>
      <c r="L18" s="1" t="s">
        <v>87</v>
      </c>
    </row>
    <row r="19" ht="9" customHeight="1"/>
    <row r="20" spans="3:12" ht="12.75">
      <c r="C20" t="s">
        <v>6</v>
      </c>
      <c r="D20" t="s">
        <v>16</v>
      </c>
      <c r="H20" s="9">
        <v>16.614637391999988</v>
      </c>
      <c r="I20" s="1" t="s">
        <v>87</v>
      </c>
      <c r="K20" s="9">
        <v>16.614637391999988</v>
      </c>
      <c r="L20" s="1" t="s">
        <v>87</v>
      </c>
    </row>
    <row r="21" ht="9" customHeight="1"/>
    <row r="22" spans="2:4" ht="12.75">
      <c r="B22">
        <v>2</v>
      </c>
      <c r="C22" t="s">
        <v>4</v>
      </c>
      <c r="D22" t="s">
        <v>14</v>
      </c>
    </row>
    <row r="23" ht="12.75">
      <c r="D23" t="s">
        <v>17</v>
      </c>
    </row>
    <row r="24" ht="12.75">
      <c r="D24" t="s">
        <v>18</v>
      </c>
    </row>
    <row r="25" spans="4:12" ht="12.75">
      <c r="D25" t="s">
        <v>19</v>
      </c>
      <c r="H25" s="9">
        <v>1349.7023652479988</v>
      </c>
      <c r="I25" s="1" t="s">
        <v>87</v>
      </c>
      <c r="K25" s="9">
        <v>1349.7023652479988</v>
      </c>
      <c r="L25" s="1" t="s">
        <v>87</v>
      </c>
    </row>
    <row r="26" ht="9" customHeight="1"/>
    <row r="27" spans="3:12" ht="12.75">
      <c r="C27" t="s">
        <v>5</v>
      </c>
      <c r="D27" t="s">
        <v>20</v>
      </c>
      <c r="H27" s="9">
        <v>556.95159</v>
      </c>
      <c r="I27" s="1" t="s">
        <v>87</v>
      </c>
      <c r="K27" s="9">
        <v>556.95159</v>
      </c>
      <c r="L27" s="1" t="s">
        <v>87</v>
      </c>
    </row>
    <row r="28" ht="9" customHeight="1"/>
    <row r="29" spans="3:12" ht="12.75">
      <c r="C29" t="s">
        <v>6</v>
      </c>
      <c r="D29" t="s">
        <v>21</v>
      </c>
      <c r="H29" s="9">
        <v>173.95454421600002</v>
      </c>
      <c r="I29" s="1" t="s">
        <v>87</v>
      </c>
      <c r="K29" s="9">
        <v>173.95454421600002</v>
      </c>
      <c r="L29" s="1" t="s">
        <v>87</v>
      </c>
    </row>
    <row r="30" ht="9" customHeight="1"/>
    <row r="31" spans="3:12" ht="12.75">
      <c r="C31" t="s">
        <v>22</v>
      </c>
      <c r="D31" t="s">
        <v>23</v>
      </c>
      <c r="H31" s="11">
        <v>0</v>
      </c>
      <c r="I31" s="1" t="s">
        <v>87</v>
      </c>
      <c r="K31" s="11">
        <v>0</v>
      </c>
      <c r="L31" s="1" t="s">
        <v>87</v>
      </c>
    </row>
    <row r="32" ht="9" customHeight="1"/>
    <row r="33" spans="3:4" ht="12.75">
      <c r="C33" t="s">
        <v>24</v>
      </c>
      <c r="D33" t="s">
        <v>25</v>
      </c>
    </row>
    <row r="34" ht="12.75">
      <c r="D34" t="s">
        <v>17</v>
      </c>
    </row>
    <row r="35" ht="12.75">
      <c r="D35" t="s">
        <v>47</v>
      </c>
    </row>
    <row r="36" spans="4:12" ht="12.75">
      <c r="D36" t="s">
        <v>19</v>
      </c>
      <c r="H36" s="9">
        <f>H25-H27-H29</f>
        <v>618.7962310319988</v>
      </c>
      <c r="I36" s="1" t="s">
        <v>87</v>
      </c>
      <c r="K36" s="9">
        <f>K25-K27-K29</f>
        <v>618.7962310319988</v>
      </c>
      <c r="L36" s="1" t="s">
        <v>87</v>
      </c>
    </row>
    <row r="37" ht="9" customHeight="1"/>
    <row r="38" spans="3:12" ht="12.75">
      <c r="C38" t="s">
        <v>26</v>
      </c>
      <c r="D38" t="s">
        <v>27</v>
      </c>
      <c r="H38" s="11">
        <v>0</v>
      </c>
      <c r="I38" s="1" t="s">
        <v>87</v>
      </c>
      <c r="K38" s="11">
        <v>0</v>
      </c>
      <c r="L38" s="1" t="s">
        <v>87</v>
      </c>
    </row>
    <row r="39" ht="12.75">
      <c r="D39" t="s">
        <v>28</v>
      </c>
    </row>
    <row r="40" ht="9" customHeight="1"/>
    <row r="41" spans="3:4" ht="12.75">
      <c r="C41" t="s">
        <v>29</v>
      </c>
      <c r="D41" t="s">
        <v>48</v>
      </c>
    </row>
    <row r="42" spans="4:12" ht="12.75">
      <c r="D42" t="s">
        <v>49</v>
      </c>
      <c r="H42" s="9">
        <f>SUM(H36:H38)</f>
        <v>618.7962310319988</v>
      </c>
      <c r="I42" s="1" t="s">
        <v>87</v>
      </c>
      <c r="K42" s="9">
        <f>SUM(K36:K38)</f>
        <v>618.7962310319988</v>
      </c>
      <c r="L42" s="1" t="s">
        <v>87</v>
      </c>
    </row>
    <row r="43" ht="9" customHeight="1"/>
    <row r="44" spans="3:12" ht="12.75">
      <c r="C44" t="s">
        <v>30</v>
      </c>
      <c r="D44" t="s">
        <v>31</v>
      </c>
      <c r="H44" s="9">
        <v>171.16637697119995</v>
      </c>
      <c r="I44" s="1" t="s">
        <v>87</v>
      </c>
      <c r="K44" s="9">
        <v>171.16637697119995</v>
      </c>
      <c r="L44" s="1" t="s">
        <v>87</v>
      </c>
    </row>
    <row r="45" ht="9" customHeight="1"/>
    <row r="46" spans="3:4" ht="12.75">
      <c r="C46" t="s">
        <v>32</v>
      </c>
      <c r="D46" t="s">
        <v>50</v>
      </c>
    </row>
    <row r="47" spans="4:12" ht="12.75">
      <c r="D47" t="s">
        <v>51</v>
      </c>
      <c r="H47" s="9">
        <f>H42-H44</f>
        <v>447.62985406079883</v>
      </c>
      <c r="I47" s="1" t="s">
        <v>87</v>
      </c>
      <c r="K47" s="9">
        <f>K42-K44</f>
        <v>447.62985406079883</v>
      </c>
      <c r="L47" s="1" t="s">
        <v>87</v>
      </c>
    </row>
    <row r="48" spans="4:12" ht="12.75">
      <c r="D48" t="s">
        <v>35</v>
      </c>
      <c r="H48" s="11">
        <v>0</v>
      </c>
      <c r="I48" s="1" t="s">
        <v>87</v>
      </c>
      <c r="K48" s="11">
        <v>0</v>
      </c>
      <c r="L48" s="1" t="s">
        <v>87</v>
      </c>
    </row>
    <row r="49" ht="9" customHeight="1"/>
    <row r="50" spans="3:4" ht="12.75">
      <c r="C50" t="s">
        <v>33</v>
      </c>
      <c r="D50" t="s">
        <v>52</v>
      </c>
    </row>
    <row r="51" spans="4:12" ht="12.75">
      <c r="D51" t="s">
        <v>41</v>
      </c>
      <c r="H51" s="9">
        <f>SUM(H47:H48)</f>
        <v>447.62985406079883</v>
      </c>
      <c r="I51" s="1" t="s">
        <v>87</v>
      </c>
      <c r="K51" s="9">
        <f>SUM(K47:K48)</f>
        <v>447.62985406079883</v>
      </c>
      <c r="L51" s="1" t="s">
        <v>87</v>
      </c>
    </row>
    <row r="52" ht="9" customHeight="1"/>
    <row r="53" spans="3:12" ht="12.75">
      <c r="C53" t="s">
        <v>34</v>
      </c>
      <c r="D53" t="s">
        <v>36</v>
      </c>
      <c r="H53" s="11">
        <v>0</v>
      </c>
      <c r="I53" s="1" t="s">
        <v>87</v>
      </c>
      <c r="K53" s="11">
        <v>0</v>
      </c>
      <c r="L53" s="1" t="s">
        <v>87</v>
      </c>
    </row>
    <row r="54" spans="4:12" ht="12.75">
      <c r="D54" t="s">
        <v>35</v>
      </c>
      <c r="H54" s="11">
        <v>0</v>
      </c>
      <c r="I54" s="1" t="s">
        <v>87</v>
      </c>
      <c r="K54" s="11">
        <v>0</v>
      </c>
      <c r="L54" s="1" t="s">
        <v>87</v>
      </c>
    </row>
    <row r="55" spans="4:11" ht="12.75">
      <c r="D55" t="s">
        <v>37</v>
      </c>
      <c r="H55" s="11"/>
      <c r="K55" s="11"/>
    </row>
    <row r="56" spans="4:12" ht="12.75">
      <c r="D56" t="s">
        <v>38</v>
      </c>
      <c r="H56" s="11">
        <v>0</v>
      </c>
      <c r="I56" s="1" t="s">
        <v>87</v>
      </c>
      <c r="K56" s="11">
        <v>0</v>
      </c>
      <c r="L56" s="1" t="s">
        <v>87</v>
      </c>
    </row>
    <row r="57" ht="9" customHeight="1"/>
    <row r="58" spans="3:4" ht="12.75">
      <c r="C58" t="s">
        <v>39</v>
      </c>
      <c r="D58" t="s">
        <v>40</v>
      </c>
    </row>
    <row r="59" spans="4:12" ht="12.75">
      <c r="D59" t="s">
        <v>53</v>
      </c>
      <c r="H59" s="9">
        <f>SUM(H51:H56)</f>
        <v>447.62985406079883</v>
      </c>
      <c r="I59" s="1" t="s">
        <v>87</v>
      </c>
      <c r="K59" s="9">
        <f>SUM(K51:K56)</f>
        <v>447.62985406079883</v>
      </c>
      <c r="L59" s="1" t="s">
        <v>87</v>
      </c>
    </row>
    <row r="60" ht="9" customHeight="1"/>
    <row r="61" spans="2:4" ht="12.75">
      <c r="B61">
        <v>3</v>
      </c>
      <c r="C61" t="s">
        <v>4</v>
      </c>
      <c r="D61" t="s">
        <v>42</v>
      </c>
    </row>
    <row r="62" ht="12.75">
      <c r="D62" t="s">
        <v>54</v>
      </c>
    </row>
    <row r="63" ht="12.75">
      <c r="D63" t="s">
        <v>92</v>
      </c>
    </row>
    <row r="64" ht="9" customHeight="1"/>
    <row r="65" ht="12.75">
      <c r="D65" t="s">
        <v>44</v>
      </c>
    </row>
    <row r="66" spans="4:12" ht="12.75">
      <c r="D66" t="s">
        <v>43</v>
      </c>
      <c r="H66" s="10">
        <f>H59/19099*100</f>
        <v>2.343734509978527</v>
      </c>
      <c r="I66" s="1" t="s">
        <v>87</v>
      </c>
      <c r="K66" s="10">
        <f>K59/19099*100</f>
        <v>2.343734509978527</v>
      </c>
      <c r="L66" s="1" t="s">
        <v>87</v>
      </c>
    </row>
    <row r="67" spans="8:12" ht="9.75" customHeight="1">
      <c r="H67" s="1"/>
      <c r="I67" s="1"/>
      <c r="L67" s="1"/>
    </row>
    <row r="68" spans="4:12" ht="12.75">
      <c r="D68" t="s">
        <v>45</v>
      </c>
      <c r="H68" s="1"/>
      <c r="I68" s="1"/>
      <c r="L68" s="1"/>
    </row>
    <row r="69" spans="4:12" ht="12.75">
      <c r="D69" t="s">
        <v>43</v>
      </c>
      <c r="H69" s="10">
        <f>H59/19099*100</f>
        <v>2.343734509978527</v>
      </c>
      <c r="I69" s="1" t="s">
        <v>87</v>
      </c>
      <c r="K69" s="10">
        <f>K59/19099*100</f>
        <v>2.343734509978527</v>
      </c>
      <c r="L69" s="1" t="s">
        <v>87</v>
      </c>
    </row>
    <row r="70" ht="12.75">
      <c r="L70" s="47"/>
    </row>
  </sheetData>
  <mergeCells count="2">
    <mergeCell ref="H9:I9"/>
    <mergeCell ref="K9:L9"/>
  </mergeCells>
  <printOptions/>
  <pageMargins left="0.75" right="0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zoomScale="85" zoomScaleNormal="85" workbookViewId="0" topLeftCell="A8">
      <selection activeCell="I16" sqref="I16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.7109375" style="0" customWidth="1"/>
    <col min="5" max="5" width="8.8515625" style="0" customWidth="1"/>
    <col min="7" max="7" width="6.7109375" style="0" customWidth="1"/>
    <col min="8" max="8" width="7.8515625" style="0" customWidth="1"/>
    <col min="9" max="9" width="14.57421875" style="0" customWidth="1"/>
    <col min="10" max="10" width="1.7109375" style="0" customWidth="1"/>
    <col min="11" max="11" width="14.7109375" style="0" customWidth="1"/>
    <col min="12" max="12" width="6.8515625" style="0" customWidth="1"/>
    <col min="13" max="13" width="3.7109375" style="0" customWidth="1"/>
  </cols>
  <sheetData>
    <row r="2" ht="15">
      <c r="B2" s="8" t="s">
        <v>55</v>
      </c>
    </row>
    <row r="3" spans="9:11" ht="12.75">
      <c r="I3" s="1" t="s">
        <v>83</v>
      </c>
      <c r="K3" s="1" t="s">
        <v>83</v>
      </c>
    </row>
    <row r="4" spans="9:11" ht="12.75">
      <c r="I4" s="1" t="s">
        <v>84</v>
      </c>
      <c r="K4" s="1" t="s">
        <v>84</v>
      </c>
    </row>
    <row r="5" spans="9:11" ht="12.75">
      <c r="I5" s="1" t="s">
        <v>9</v>
      </c>
      <c r="K5" s="1" t="s">
        <v>9</v>
      </c>
    </row>
    <row r="6" spans="9:11" ht="12.75">
      <c r="I6" s="1" t="s">
        <v>11</v>
      </c>
      <c r="K6" s="1" t="s">
        <v>11</v>
      </c>
    </row>
    <row r="7" spans="9:11" ht="12.75">
      <c r="I7" s="2" t="s">
        <v>130</v>
      </c>
      <c r="K7" s="2" t="s">
        <v>122</v>
      </c>
    </row>
    <row r="8" spans="9:11" ht="12.75">
      <c r="I8" s="1" t="s">
        <v>46</v>
      </c>
      <c r="K8" s="1" t="s">
        <v>46</v>
      </c>
    </row>
    <row r="9" ht="9" customHeight="1">
      <c r="K9" s="1"/>
    </row>
    <row r="10" spans="2:11" ht="12.75">
      <c r="B10">
        <v>1</v>
      </c>
      <c r="C10" t="s">
        <v>56</v>
      </c>
      <c r="I10" s="9">
        <v>5327.602779999999</v>
      </c>
      <c r="K10" s="9">
        <v>4214.248259999999</v>
      </c>
    </row>
    <row r="11" spans="2:11" ht="12.75">
      <c r="B11">
        <v>2</v>
      </c>
      <c r="C11" t="s">
        <v>57</v>
      </c>
      <c r="I11" s="9">
        <v>0</v>
      </c>
      <c r="J11" s="11"/>
      <c r="K11" s="11">
        <v>0</v>
      </c>
    </row>
    <row r="12" spans="2:11" ht="12.75">
      <c r="B12">
        <v>3</v>
      </c>
      <c r="C12" t="s">
        <v>58</v>
      </c>
      <c r="I12" s="9">
        <v>30</v>
      </c>
      <c r="J12" s="11"/>
      <c r="K12" s="11">
        <v>30</v>
      </c>
    </row>
    <row r="13" spans="2:11" ht="12.75">
      <c r="B13">
        <v>4</v>
      </c>
      <c r="C13" t="s">
        <v>59</v>
      </c>
      <c r="I13" s="9">
        <v>0</v>
      </c>
      <c r="J13" s="11"/>
      <c r="K13" s="11">
        <v>0</v>
      </c>
    </row>
    <row r="14" spans="2:11" ht="12.75">
      <c r="B14">
        <v>5</v>
      </c>
      <c r="C14" t="s">
        <v>121</v>
      </c>
      <c r="I14" s="9">
        <v>1912.30405</v>
      </c>
      <c r="J14" s="11"/>
      <c r="K14" s="11">
        <v>1747.6133</v>
      </c>
    </row>
    <row r="15" spans="2:11" ht="12.75">
      <c r="B15">
        <v>6</v>
      </c>
      <c r="C15" t="s">
        <v>90</v>
      </c>
      <c r="I15" s="9">
        <v>12.126700000000001</v>
      </c>
      <c r="J15" s="11"/>
      <c r="K15" s="11">
        <v>12.126700000000001</v>
      </c>
    </row>
    <row r="16" ht="9" customHeight="1"/>
    <row r="17" spans="2:3" ht="12.75">
      <c r="B17">
        <v>7</v>
      </c>
      <c r="C17" t="s">
        <v>60</v>
      </c>
    </row>
    <row r="18" spans="4:11" ht="12.75">
      <c r="D18" t="s">
        <v>61</v>
      </c>
      <c r="I18" s="51">
        <v>8757.519690000001</v>
      </c>
      <c r="K18" s="12">
        <v>8490.886719999999</v>
      </c>
    </row>
    <row r="19" spans="4:11" ht="12.75">
      <c r="D19" t="s">
        <v>62</v>
      </c>
      <c r="I19" s="17">
        <v>35487.20234</v>
      </c>
      <c r="K19" s="13">
        <v>32307.358969999997</v>
      </c>
    </row>
    <row r="20" spans="4:11" ht="12.75">
      <c r="D20" t="s">
        <v>71</v>
      </c>
      <c r="I20" s="17">
        <v>1900.1821300000001</v>
      </c>
      <c r="K20" s="13">
        <v>2202.41457</v>
      </c>
    </row>
    <row r="21" spans="4:11" ht="12.75">
      <c r="D21" t="s">
        <v>63</v>
      </c>
      <c r="I21" s="14">
        <v>0</v>
      </c>
      <c r="J21" s="11"/>
      <c r="K21" s="14">
        <v>0</v>
      </c>
    </row>
    <row r="22" spans="4:11" ht="12.75">
      <c r="D22" t="s">
        <v>64</v>
      </c>
      <c r="I22" s="17">
        <v>5469.31275</v>
      </c>
      <c r="K22" s="13">
        <v>5111.06943</v>
      </c>
    </row>
    <row r="23" spans="4:11" ht="12.75">
      <c r="D23" t="s">
        <v>65</v>
      </c>
      <c r="I23" s="18">
        <v>6512.820971678827</v>
      </c>
      <c r="K23" s="15">
        <v>9198.01814763882</v>
      </c>
    </row>
    <row r="24" spans="9:11" ht="12.75">
      <c r="I24" s="9">
        <f>SUM(I18:I23)</f>
        <v>58127.03788167883</v>
      </c>
      <c r="K24" s="9">
        <f>SUM(K18:K23)</f>
        <v>57309.74783763882</v>
      </c>
    </row>
    <row r="25" ht="9" customHeight="1"/>
    <row r="26" spans="2:3" ht="12.75">
      <c r="B26">
        <v>8</v>
      </c>
      <c r="C26" t="s">
        <v>66</v>
      </c>
    </row>
    <row r="27" spans="4:11" ht="12.75">
      <c r="D27" t="s">
        <v>67</v>
      </c>
      <c r="I27" s="51">
        <v>23256.336460000002</v>
      </c>
      <c r="K27" s="12">
        <v>22118.241850000002</v>
      </c>
    </row>
    <row r="28" spans="4:11" ht="12.75">
      <c r="D28" t="s">
        <v>68</v>
      </c>
      <c r="I28" s="17">
        <v>2290.83396</v>
      </c>
      <c r="K28" s="13">
        <v>2683.0088299999998</v>
      </c>
    </row>
    <row r="29" spans="4:11" ht="12.75">
      <c r="D29" t="s">
        <v>69</v>
      </c>
      <c r="I29" s="17">
        <v>884.60821</v>
      </c>
      <c r="K29" s="13">
        <v>908.9478999999999</v>
      </c>
    </row>
    <row r="30" spans="4:11" ht="12.75">
      <c r="D30" t="s">
        <v>70</v>
      </c>
      <c r="I30" s="17">
        <v>285.92096697119985</v>
      </c>
      <c r="K30" s="13">
        <v>161.29453999999998</v>
      </c>
    </row>
    <row r="31" spans="4:11" ht="12.75">
      <c r="D31" t="s">
        <v>72</v>
      </c>
      <c r="I31" s="17">
        <v>175.60014999999999</v>
      </c>
      <c r="K31" s="13">
        <v>217.14488</v>
      </c>
    </row>
    <row r="32" spans="4:11" ht="12.75">
      <c r="D32" t="s">
        <v>89</v>
      </c>
      <c r="I32" s="18">
        <v>412.53839999999997</v>
      </c>
      <c r="K32" s="15">
        <v>412.53839999999997</v>
      </c>
    </row>
    <row r="33" spans="9:11" ht="12.75">
      <c r="I33" s="9">
        <f>SUM(I27:I32)</f>
        <v>27305.8381469712</v>
      </c>
      <c r="K33" s="9">
        <f>SUM(K27:K32)</f>
        <v>26501.1764</v>
      </c>
    </row>
    <row r="34" spans="9:11" ht="6.75" customHeight="1">
      <c r="I34" s="9"/>
      <c r="K34" s="9"/>
    </row>
    <row r="35" spans="2:11" ht="12.75">
      <c r="B35">
        <v>9</v>
      </c>
      <c r="C35" t="s">
        <v>73</v>
      </c>
      <c r="I35" s="9">
        <f>I24-I33</f>
        <v>30821.19973470763</v>
      </c>
      <c r="K35" s="9">
        <f>K24-K33</f>
        <v>30808.571437638817</v>
      </c>
    </row>
    <row r="36" spans="9:11" ht="13.5" thickBot="1">
      <c r="I36" s="23">
        <f>I35+SUM(I10:I15)</f>
        <v>38103.233264707625</v>
      </c>
      <c r="K36" s="23">
        <f>K35+SUM(K10:K15)</f>
        <v>36812.55969763882</v>
      </c>
    </row>
    <row r="37" ht="9" customHeight="1" thickTop="1"/>
    <row r="38" spans="2:3" ht="12.75">
      <c r="B38">
        <v>10</v>
      </c>
      <c r="C38" t="s">
        <v>74</v>
      </c>
    </row>
    <row r="39" spans="3:11" ht="12.75">
      <c r="C39" t="s">
        <v>75</v>
      </c>
      <c r="I39" s="9">
        <f>'[2]BS(Consol)'!$S$55/1000</f>
        <v>19099</v>
      </c>
      <c r="K39" s="9">
        <f>'[1]BS(Consol)'!$S$55/1000</f>
        <v>19099</v>
      </c>
    </row>
    <row r="40" ht="12.75">
      <c r="C40" t="s">
        <v>76</v>
      </c>
    </row>
    <row r="41" spans="4:11" ht="12.75">
      <c r="D41" t="s">
        <v>77</v>
      </c>
      <c r="I41" s="16">
        <v>0</v>
      </c>
      <c r="K41" s="16">
        <v>0</v>
      </c>
    </row>
    <row r="42" spans="4:11" ht="12.75">
      <c r="D42" t="s">
        <v>78</v>
      </c>
      <c r="I42" s="14">
        <v>0</v>
      </c>
      <c r="K42" s="14">
        <v>0</v>
      </c>
    </row>
    <row r="43" spans="4:11" ht="12.75">
      <c r="D43" t="s">
        <v>79</v>
      </c>
      <c r="I43" s="14">
        <v>0</v>
      </c>
      <c r="K43" s="14">
        <v>0</v>
      </c>
    </row>
    <row r="44" spans="4:11" ht="12.75">
      <c r="D44" t="s">
        <v>80</v>
      </c>
      <c r="I44" s="14">
        <v>0</v>
      </c>
      <c r="K44" s="14">
        <v>0</v>
      </c>
    </row>
    <row r="45" spans="4:11" ht="12.75">
      <c r="D45" t="s">
        <v>88</v>
      </c>
      <c r="I45" s="19">
        <v>2609.46</v>
      </c>
      <c r="K45" s="19">
        <v>2609.458</v>
      </c>
    </row>
    <row r="46" spans="4:11" ht="12.75">
      <c r="D46" t="s">
        <v>81</v>
      </c>
      <c r="I46" s="20">
        <v>13890.536854060798</v>
      </c>
      <c r="K46" s="20">
        <v>13442.907</v>
      </c>
    </row>
    <row r="47" spans="9:11" ht="12.75">
      <c r="I47" s="9">
        <f>SUM(I41:I46)</f>
        <v>16499.9968540608</v>
      </c>
      <c r="K47" s="9">
        <f>SUM(K41:K46)</f>
        <v>16052.365</v>
      </c>
    </row>
    <row r="48" ht="9" customHeight="1"/>
    <row r="49" spans="2:11" ht="12.75">
      <c r="B49">
        <v>11</v>
      </c>
      <c r="C49" t="s">
        <v>82</v>
      </c>
      <c r="I49" s="11">
        <v>0</v>
      </c>
      <c r="J49" s="11"/>
      <c r="K49" s="11">
        <v>0</v>
      </c>
    </row>
    <row r="50" spans="2:11" ht="12.75">
      <c r="B50">
        <v>12</v>
      </c>
      <c r="C50" t="s">
        <v>123</v>
      </c>
      <c r="I50" s="11">
        <v>1464.25238</v>
      </c>
      <c r="J50" s="11"/>
      <c r="K50" s="11">
        <v>604.99026</v>
      </c>
    </row>
    <row r="51" spans="2:11" ht="12.75">
      <c r="B51">
        <v>13</v>
      </c>
      <c r="C51" t="s">
        <v>120</v>
      </c>
      <c r="I51" s="11">
        <v>437.98657000000003</v>
      </c>
      <c r="J51" s="11"/>
      <c r="K51" s="11">
        <v>454.20499</v>
      </c>
    </row>
    <row r="52" spans="2:11" ht="12.75">
      <c r="B52">
        <v>14</v>
      </c>
      <c r="C52" t="s">
        <v>119</v>
      </c>
      <c r="I52" s="21">
        <v>601.9999099999999</v>
      </c>
      <c r="J52" s="11"/>
      <c r="K52" s="21">
        <v>601.9999136000001</v>
      </c>
    </row>
    <row r="53" spans="9:11" ht="13.5" thickBot="1">
      <c r="I53" s="22">
        <f>SUM(I49:I52)+I47+I39</f>
        <v>38103.2357140608</v>
      </c>
      <c r="J53" s="11"/>
      <c r="K53" s="22">
        <f>SUM(K49:K52)+K47+K39</f>
        <v>36812.5601636</v>
      </c>
    </row>
    <row r="54" ht="13.5" thickTop="1"/>
    <row r="55" spans="2:11" ht="13.5" thickBot="1">
      <c r="B55">
        <v>15</v>
      </c>
      <c r="C55" t="s">
        <v>136</v>
      </c>
      <c r="I55" s="26">
        <f>(I47+I39)/I39</f>
        <v>1.8639194122237184</v>
      </c>
      <c r="J55" s="24"/>
      <c r="K55" s="26">
        <f>(K47+K39)/K39</f>
        <v>1.8404819624064086</v>
      </c>
    </row>
    <row r="56" ht="13.5" thickTop="1">
      <c r="K56" s="25"/>
    </row>
    <row r="57" spans="9:11" ht="12.75">
      <c r="I57" s="27"/>
      <c r="K57" s="27"/>
    </row>
  </sheetData>
  <printOptions/>
  <pageMargins left="1" right="0.5" top="0.65" bottom="0.5" header="0.5" footer="0.5"/>
  <pageSetup horizontalDpi="300" verticalDpi="300" orientation="portrait" r:id="rId1"/>
  <headerFooter alignWithMargins="0">
    <oddFooter>&amp;L&amp;8[NOTE:AMENDED ON 03.08.00 AS REQUESTED BY MS JESSICA OF KLSE]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="85" zoomScaleNormal="85" workbookViewId="0" topLeftCell="A36">
      <selection activeCell="J51" sqref="J51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7.8515625" style="0" customWidth="1"/>
    <col min="5" max="10" width="11.7109375" style="0" customWidth="1"/>
    <col min="11" max="11" width="4.7109375" style="0" customWidth="1"/>
  </cols>
  <sheetData>
    <row r="2" ht="12.75">
      <c r="B2" s="7" t="s">
        <v>93</v>
      </c>
    </row>
    <row r="4" spans="2:3" ht="12.75">
      <c r="B4" s="28" t="s">
        <v>94</v>
      </c>
      <c r="C4" t="s">
        <v>106</v>
      </c>
    </row>
    <row r="5" ht="12.75">
      <c r="C5" t="s">
        <v>107</v>
      </c>
    </row>
    <row r="6" spans="7:8" ht="13.5">
      <c r="G6" s="5" t="s">
        <v>9</v>
      </c>
      <c r="H6" s="41" t="s">
        <v>109</v>
      </c>
    </row>
    <row r="7" spans="7:8" ht="13.5">
      <c r="G7" s="5" t="s">
        <v>10</v>
      </c>
      <c r="H7" s="41" t="s">
        <v>11</v>
      </c>
    </row>
    <row r="8" spans="7:8" ht="13.5">
      <c r="G8" s="5" t="s">
        <v>11</v>
      </c>
      <c r="H8" s="41" t="s">
        <v>108</v>
      </c>
    </row>
    <row r="9" spans="7:8" ht="13.5">
      <c r="G9" s="30" t="s">
        <v>131</v>
      </c>
      <c r="H9" s="30" t="s">
        <v>131</v>
      </c>
    </row>
    <row r="10" spans="7:8" ht="12.75">
      <c r="G10" s="1" t="s">
        <v>46</v>
      </c>
      <c r="H10" s="1" t="s">
        <v>46</v>
      </c>
    </row>
    <row r="11" spans="7:8" ht="12.75">
      <c r="G11" s="1"/>
      <c r="H11" s="1"/>
    </row>
    <row r="12" spans="3:8" ht="12.75">
      <c r="C12" t="s">
        <v>110</v>
      </c>
      <c r="G12" s="42">
        <v>171.16637697119995</v>
      </c>
      <c r="H12" s="42">
        <v>171.16637697119995</v>
      </c>
    </row>
    <row r="13" spans="3:8" ht="12.75">
      <c r="C13" t="s">
        <v>111</v>
      </c>
      <c r="G13" s="42">
        <v>0</v>
      </c>
      <c r="H13" s="42">
        <v>0</v>
      </c>
    </row>
    <row r="14" spans="3:8" ht="12.75">
      <c r="C14" t="s">
        <v>112</v>
      </c>
      <c r="G14" s="42">
        <v>0</v>
      </c>
      <c r="H14" s="42">
        <v>0</v>
      </c>
    </row>
    <row r="15" spans="7:8" ht="13.5" thickBot="1">
      <c r="G15" s="43">
        <f>SUM(G12:G14)</f>
        <v>171.16637697119995</v>
      </c>
      <c r="H15" s="43">
        <f>SUM(H12:H14)</f>
        <v>171.16637697119995</v>
      </c>
    </row>
    <row r="16" spans="7:8" ht="13.5" thickTop="1">
      <c r="G16" s="44"/>
      <c r="H16" s="44"/>
    </row>
    <row r="18" spans="2:3" ht="12.75">
      <c r="B18" s="29" t="s">
        <v>95</v>
      </c>
      <c r="C18" t="s">
        <v>113</v>
      </c>
    </row>
    <row r="19" ht="12.75">
      <c r="C19" t="s">
        <v>132</v>
      </c>
    </row>
    <row r="21" ht="12.75">
      <c r="C21" s="48" t="s">
        <v>124</v>
      </c>
    </row>
    <row r="22" spans="7:9" ht="15.75" customHeight="1">
      <c r="G22" s="1" t="s">
        <v>114</v>
      </c>
      <c r="H22" s="1" t="s">
        <v>115</v>
      </c>
      <c r="I22" s="1" t="s">
        <v>116</v>
      </c>
    </row>
    <row r="23" spans="7:9" ht="15.75" customHeight="1">
      <c r="G23" s="1" t="s">
        <v>46</v>
      </c>
      <c r="H23" s="1" t="s">
        <v>46</v>
      </c>
      <c r="I23" s="1" t="s">
        <v>46</v>
      </c>
    </row>
    <row r="24" spans="3:9" ht="15.75" customHeight="1">
      <c r="C24" t="s">
        <v>117</v>
      </c>
      <c r="G24" s="9">
        <v>5502.14984</v>
      </c>
      <c r="H24" s="9">
        <v>15420.68537</v>
      </c>
      <c r="I24" s="9">
        <v>20922.835209999997</v>
      </c>
    </row>
    <row r="25" spans="3:9" ht="15.75" customHeight="1">
      <c r="C25" t="s">
        <v>133</v>
      </c>
      <c r="G25" s="9">
        <v>275.37001000000004</v>
      </c>
      <c r="H25" s="9">
        <v>48</v>
      </c>
      <c r="I25" s="9">
        <v>323.37001000000004</v>
      </c>
    </row>
    <row r="26" spans="3:9" ht="15.75" customHeight="1">
      <c r="C26" t="s">
        <v>118</v>
      </c>
      <c r="G26" s="50">
        <v>1433.63095</v>
      </c>
      <c r="H26" s="50">
        <v>576.5003</v>
      </c>
      <c r="I26" s="50">
        <v>2010.13125</v>
      </c>
    </row>
    <row r="27" spans="7:9" ht="12.75">
      <c r="G27" s="49">
        <f>SUM(G24:G26)</f>
        <v>7211.150799999999</v>
      </c>
      <c r="H27" s="49">
        <f>SUM(H24:H26)</f>
        <v>16045.185669999999</v>
      </c>
      <c r="I27" s="49">
        <f>SUM(I24:I26)</f>
        <v>23256.336469999995</v>
      </c>
    </row>
    <row r="28" ht="12.75">
      <c r="C28" s="48" t="s">
        <v>125</v>
      </c>
    </row>
    <row r="29" spans="3:9" ht="12.75">
      <c r="C29" t="s">
        <v>126</v>
      </c>
      <c r="G29" s="9">
        <v>552.25238</v>
      </c>
      <c r="H29" s="46">
        <v>912</v>
      </c>
      <c r="I29" s="9">
        <v>1464.25238</v>
      </c>
    </row>
    <row r="30" ht="6.75" customHeight="1"/>
    <row r="31" spans="3:9" ht="16.5" customHeight="1" thickBot="1">
      <c r="C31" t="s">
        <v>127</v>
      </c>
      <c r="G31" s="45">
        <f>SUM(G27:G30)</f>
        <v>7763.403179999999</v>
      </c>
      <c r="H31" s="45">
        <f>SUM(H27:H30)</f>
        <v>16957.18567</v>
      </c>
      <c r="I31" s="45">
        <f>SUM(I27:I30)</f>
        <v>24720.588849999993</v>
      </c>
    </row>
    <row r="32" ht="13.5" thickTop="1"/>
    <row r="33" ht="12.75">
      <c r="C33" t="s">
        <v>134</v>
      </c>
    </row>
    <row r="36" spans="2:3" ht="12.75">
      <c r="B36" s="29" t="s">
        <v>96</v>
      </c>
      <c r="C36" t="s">
        <v>97</v>
      </c>
    </row>
    <row r="37" ht="12.75">
      <c r="C37" t="s">
        <v>98</v>
      </c>
    </row>
    <row r="39" spans="5:10" ht="12.75">
      <c r="E39" s="53" t="s">
        <v>101</v>
      </c>
      <c r="F39" s="53"/>
      <c r="G39" s="53" t="s">
        <v>102</v>
      </c>
      <c r="H39" s="53"/>
      <c r="I39" s="53" t="s">
        <v>137</v>
      </c>
      <c r="J39" s="53"/>
    </row>
    <row r="40" spans="5:10" ht="13.5">
      <c r="E40" s="5" t="s">
        <v>9</v>
      </c>
      <c r="F40" s="31" t="s">
        <v>12</v>
      </c>
      <c r="G40" s="5" t="s">
        <v>9</v>
      </c>
      <c r="H40" s="31" t="s">
        <v>12</v>
      </c>
      <c r="I40" s="5" t="s">
        <v>9</v>
      </c>
      <c r="J40" s="31" t="s">
        <v>12</v>
      </c>
    </row>
    <row r="41" spans="5:10" ht="13.5">
      <c r="E41" s="5" t="s">
        <v>10</v>
      </c>
      <c r="F41" s="31" t="s">
        <v>13</v>
      </c>
      <c r="G41" s="5" t="s">
        <v>10</v>
      </c>
      <c r="H41" s="31" t="s">
        <v>13</v>
      </c>
      <c r="I41" s="5" t="s">
        <v>10</v>
      </c>
      <c r="J41" s="31" t="s">
        <v>13</v>
      </c>
    </row>
    <row r="42" spans="5:10" ht="13.5">
      <c r="E42" s="5" t="s">
        <v>85</v>
      </c>
      <c r="F42" s="5" t="s">
        <v>86</v>
      </c>
      <c r="G42" s="5" t="s">
        <v>85</v>
      </c>
      <c r="H42" s="5" t="s">
        <v>86</v>
      </c>
      <c r="I42" s="5" t="s">
        <v>85</v>
      </c>
      <c r="J42" s="5" t="s">
        <v>86</v>
      </c>
    </row>
    <row r="43" spans="5:10" ht="13.5">
      <c r="E43" s="30" t="s">
        <v>131</v>
      </c>
      <c r="F43" s="5" t="s">
        <v>135</v>
      </c>
      <c r="G43" s="30" t="s">
        <v>131</v>
      </c>
      <c r="H43" s="5" t="s">
        <v>135</v>
      </c>
      <c r="I43" s="30" t="s">
        <v>131</v>
      </c>
      <c r="J43" s="5" t="s">
        <v>135</v>
      </c>
    </row>
    <row r="44" spans="5:10" ht="12.75">
      <c r="E44" s="1" t="s">
        <v>46</v>
      </c>
      <c r="F44" s="1" t="s">
        <v>46</v>
      </c>
      <c r="G44" s="1" t="s">
        <v>46</v>
      </c>
      <c r="H44" s="1" t="s">
        <v>46</v>
      </c>
      <c r="I44" s="1" t="s">
        <v>46</v>
      </c>
      <c r="J44" s="1" t="s">
        <v>46</v>
      </c>
    </row>
    <row r="46" spans="3:10" ht="15.75" customHeight="1">
      <c r="C46" s="32" t="s">
        <v>99</v>
      </c>
      <c r="D46" s="32"/>
      <c r="E46" s="33">
        <v>4993.7471</v>
      </c>
      <c r="F46" s="34" t="s">
        <v>87</v>
      </c>
      <c r="G46" s="33">
        <v>513.9683820399998</v>
      </c>
      <c r="H46" s="34" t="s">
        <v>87</v>
      </c>
      <c r="I46" s="35">
        <v>47359.80396167884</v>
      </c>
      <c r="J46" s="34" t="s">
        <v>87</v>
      </c>
    </row>
    <row r="47" spans="3:10" ht="15.75" customHeight="1">
      <c r="C47" s="32" t="s">
        <v>100</v>
      </c>
      <c r="D47" s="32"/>
      <c r="E47" s="36">
        <v>5069.657200632</v>
      </c>
      <c r="F47" s="37" t="s">
        <v>87</v>
      </c>
      <c r="G47" s="36">
        <v>104.8278489920001</v>
      </c>
      <c r="H47" s="37" t="s">
        <v>87</v>
      </c>
      <c r="I47" s="38">
        <v>29493.82039</v>
      </c>
      <c r="J47" s="37" t="s">
        <v>87</v>
      </c>
    </row>
    <row r="48" spans="3:10" ht="15.75" customHeight="1" thickBot="1">
      <c r="C48" s="32"/>
      <c r="D48" s="32"/>
      <c r="E48" s="35">
        <f>SUM(E46:E47)</f>
        <v>10063.404300631999</v>
      </c>
      <c r="F48" s="34" t="s">
        <v>87</v>
      </c>
      <c r="G48" s="35">
        <f>SUM(G46:G47)</f>
        <v>618.7962310319999</v>
      </c>
      <c r="H48" s="34" t="s">
        <v>87</v>
      </c>
      <c r="I48" s="54">
        <f>SUM(I46:I47)</f>
        <v>76853.62435167884</v>
      </c>
      <c r="J48" s="39" t="s">
        <v>87</v>
      </c>
    </row>
    <row r="49" spans="3:10" ht="12.75">
      <c r="C49" s="32"/>
      <c r="D49" s="32"/>
      <c r="E49" s="32"/>
      <c r="F49" s="32"/>
      <c r="G49" s="32"/>
      <c r="H49" s="32"/>
      <c r="I49" s="32"/>
      <c r="J49" s="32"/>
    </row>
    <row r="50" spans="3:10" ht="12.75">
      <c r="C50" s="32" t="s">
        <v>103</v>
      </c>
      <c r="D50" s="32"/>
      <c r="E50" s="32"/>
      <c r="F50" s="32"/>
      <c r="G50" s="32"/>
      <c r="H50" s="34"/>
      <c r="I50" s="32"/>
      <c r="J50" s="32"/>
    </row>
    <row r="51" spans="3:10" ht="12.75">
      <c r="C51" s="32" t="s">
        <v>104</v>
      </c>
      <c r="D51" s="32"/>
      <c r="E51" s="36">
        <v>-34.012119999999996</v>
      </c>
      <c r="F51" s="37" t="s">
        <v>105</v>
      </c>
      <c r="G51" s="38">
        <v>0</v>
      </c>
      <c r="H51" s="37" t="s">
        <v>87</v>
      </c>
      <c r="I51" s="33">
        <v>-11444.552940000001</v>
      </c>
      <c r="J51" s="32"/>
    </row>
    <row r="52" spans="3:10" ht="17.25" customHeight="1" thickBot="1">
      <c r="C52" s="32"/>
      <c r="D52" s="32"/>
      <c r="E52" s="40">
        <f>SUM(E48:E51)</f>
        <v>10029.392180632</v>
      </c>
      <c r="F52" s="39" t="s">
        <v>87</v>
      </c>
      <c r="G52" s="40">
        <f>SUM(G48:G51)</f>
        <v>618.7962310319999</v>
      </c>
      <c r="H52" s="39" t="s">
        <v>87</v>
      </c>
      <c r="I52" s="40">
        <f>I48+I51</f>
        <v>65409.07141167884</v>
      </c>
      <c r="J52" s="32"/>
    </row>
    <row r="54" ht="12.75">
      <c r="I54" s="25"/>
    </row>
    <row r="55" ht="12.75">
      <c r="I55" s="25"/>
    </row>
    <row r="58" ht="12.75">
      <c r="I58" s="9"/>
    </row>
  </sheetData>
  <mergeCells count="3">
    <mergeCell ref="E39:F39"/>
    <mergeCell ref="G39:H39"/>
    <mergeCell ref="I39:J39"/>
  </mergeCells>
  <printOptions/>
  <pageMargins left="0.75" right="0" top="0.5" bottom="0.5" header="0.5" footer="0.5"/>
  <pageSetup horizontalDpi="300" verticalDpi="300" orientation="portrait" r:id="rId1"/>
  <headerFooter alignWithMargins="0">
    <oddFooter>&amp;L&amp;8[NOTE:ADMENDED ON 03.08.00 AS REQUESTED BY MS JESSICA OF KLSE]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B&amp;O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PENG KOK</dc:creator>
  <cp:keywords/>
  <dc:description/>
  <cp:lastModifiedBy>TAN PENG KOK</cp:lastModifiedBy>
  <cp:lastPrinted>2000-08-03T23:20:59Z</cp:lastPrinted>
  <dcterms:created xsi:type="dcterms:W3CDTF">1999-11-23T19:13:08Z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