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qui" sheetId="1" r:id="rId1"/>
    <sheet name="P&amp;L" sheetId="2" r:id="rId2"/>
    <sheet name="BS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<sst xmlns="http://schemas.openxmlformats.org/spreadsheetml/2006/main" count="259" uniqueCount="209">
  <si>
    <t>Artwright Holdings Berhad (274909-A)</t>
  </si>
  <si>
    <t>And its Subsidiary Companies</t>
  </si>
  <si>
    <t>CONSOLIDATED BALANCE SHEET</t>
  </si>
  <si>
    <t>(Unaudited)</t>
  </si>
  <si>
    <t>(Audited)</t>
  </si>
  <si>
    <t>As At Current</t>
  </si>
  <si>
    <t>As At Preceding</t>
  </si>
  <si>
    <t>Financial Year End</t>
  </si>
  <si>
    <t>30.6.2001</t>
  </si>
  <si>
    <t>RM '000</t>
  </si>
  <si>
    <t xml:space="preserve"> 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</si>
  <si>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</si>
  <si>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</si>
  <si>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</si>
  <si>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</si>
  <si>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</si>
  <si>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</si>
  <si>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</si>
  <si>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</si>
  <si>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</si>
  <si>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</si>
  <si>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</si>
  <si>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Fixed Deposits</t>
  </si>
  <si>
    <t>Cash and bank balances</t>
  </si>
  <si>
    <t>Others</t>
  </si>
  <si>
    <t>CURRENT LIABILITIES</t>
  </si>
  <si>
    <t>Trade payables</t>
  </si>
  <si>
    <t>Other payables &amp; accrued expenses</t>
  </si>
  <si>
    <t>Amount owing to directors</t>
  </si>
  <si>
    <t>Hire-Purchase and lease obligations</t>
  </si>
  <si>
    <t>-Current portion</t>
  </si>
  <si>
    <t>Long-term loans - Current portions</t>
  </si>
  <si>
    <t>Short term Bank borrowings</t>
  </si>
  <si>
    <t>Tax liabilities</t>
  </si>
  <si>
    <t>NET CURRENT ASSETS /  (LIABILITIES)</t>
  </si>
  <si>
    <t>NET ASSETS/(LIABILITIES)</t>
  </si>
  <si>
    <t>SHAREHOLDERS' FUNDS</t>
  </si>
  <si>
    <t>Share capital</t>
  </si>
  <si>
    <t>Reserves:-</t>
  </si>
  <si>
    <t>Share premium</t>
  </si>
  <si>
    <t>Revaluation Reserve</t>
  </si>
  <si>
    <t>Capital Reserve</t>
  </si>
  <si>
    <t>Statutory Reserve</t>
  </si>
  <si>
    <t>Accumulated Losses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</si>
  <si>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</si>
  <si>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</si>
  <si>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</si>
  <si>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</si>
  <si>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</si>
  <si>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</si>
  <si>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control total</t>
  </si>
  <si>
    <t>NET TANGIBLE ASSETS PER SHARE (RM)</t>
  </si>
  <si>
    <t>The figures have not been audited.</t>
  </si>
  <si>
    <t>CONSOLIDATED INCOME STATEMENT</t>
  </si>
  <si>
    <t>INDIVIDUAL PERIOD</t>
  </si>
  <si>
    <t>CUMULATIVE PERIOD</t>
  </si>
  <si>
    <t>CURRENT YR</t>
  </si>
  <si>
    <t>PRECEDING YR</t>
  </si>
  <si>
    <t>QUARTER</t>
  </si>
  <si>
    <t>CORRESPOND.</t>
  </si>
  <si>
    <t>TO DATE</t>
  </si>
  <si>
    <t>PERIOD</t>
  </si>
  <si>
    <t>RM'000</t>
  </si>
  <si>
    <t>1(a)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</si>
  <si>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</si>
  <si>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</si>
  <si>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</si>
  <si>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</si>
  <si>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</si>
  <si>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</si>
  <si>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</si>
  <si>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</si>
  <si>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</si>
  <si>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</si>
  <si>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</si>
  <si>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</si>
  <si>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</si>
  <si>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</si>
  <si>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</si>
  <si>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</si>
  <si>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>Profit/(loss) before income tax,</t>
  </si>
  <si>
    <t xml:space="preserve">  </t>
  </si>
  <si>
    <t xml:space="preserve">  (f)</t>
  </si>
  <si>
    <t>associated companies</t>
  </si>
  <si>
    <t xml:space="preserve">  (g)</t>
  </si>
  <si>
    <t>(h)</t>
  </si>
  <si>
    <t>Income tax</t>
  </si>
  <si>
    <t>(i) i</t>
  </si>
  <si>
    <t xml:space="preserve">  Profit/(loss) after income tax</t>
  </si>
  <si>
    <t xml:space="preserve">  before deducting minority interest.</t>
  </si>
  <si>
    <t xml:space="preserve">   ii</t>
  </si>
  <si>
    <t>Less Minority interests</t>
  </si>
  <si>
    <t>(j)</t>
  </si>
  <si>
    <t xml:space="preserve">Pre-acquisition profit/(loss), if </t>
  </si>
  <si>
    <t>applicable</t>
  </si>
  <si>
    <t>(k)</t>
  </si>
  <si>
    <t>Net profit/(loss) from ordinary activities</t>
  </si>
  <si>
    <t xml:space="preserve"> attributable to member of the company</t>
  </si>
  <si>
    <t>(l)(i)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</si>
  <si>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</si>
  <si>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</si>
  <si>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</si>
  <si>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</si>
  <si>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</si>
  <si>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</si>
  <si>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</si>
  <si>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</si>
  <si>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</si>
  <si>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</si>
  <si>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</si>
  <si>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</si>
  <si>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</si>
  <si>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</si>
  <si>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</si>
  <si>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</si>
  <si>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 xml:space="preserve">Note : </t>
  </si>
  <si>
    <t>1,908,994 shares issued on 6 March 2002</t>
  </si>
  <si>
    <t>1,357,260 shares issued on 13 June 2002</t>
  </si>
  <si>
    <t xml:space="preserve">Share of profits &amp; losses of </t>
  </si>
  <si>
    <t xml:space="preserve"> Profit/(loss) before income tax,</t>
  </si>
  <si>
    <t xml:space="preserve"> minority interest &amp; extraordinary items</t>
  </si>
  <si>
    <t>Quarterly report on consolidated results for the financial quarter ended 30 September 2002</t>
  </si>
  <si>
    <t>30/9/2001</t>
  </si>
  <si>
    <t>30/9/2002</t>
  </si>
  <si>
    <t>30.9.2002</t>
  </si>
  <si>
    <t>1st Quarter</t>
  </si>
  <si>
    <t>Amount owing to associated company</t>
  </si>
  <si>
    <t>Interest on ICULS</t>
  </si>
  <si>
    <t>ICULS</t>
  </si>
  <si>
    <t>RM</t>
  </si>
  <si>
    <t>CASH FLOWS FROM OPERATING ACTIVITIES</t>
  </si>
  <si>
    <t>Profit / (Loss) before tax</t>
  </si>
  <si>
    <t>Adjustment for:</t>
  </si>
  <si>
    <t>Bad debts written off</t>
  </si>
  <si>
    <t>Finance costs</t>
  </si>
  <si>
    <t>Inventories written off</t>
  </si>
  <si>
    <t>Allowance for inventory obsolescence</t>
  </si>
  <si>
    <t>Depreciation of property, plant &amp; equipment</t>
  </si>
  <si>
    <t>Allowance for doubtful debts</t>
  </si>
  <si>
    <t>Property, plant &amp; equipment written off</t>
  </si>
  <si>
    <t>Amortisation of intangible assets</t>
  </si>
  <si>
    <t>Amortisation of goodwill</t>
  </si>
  <si>
    <t>Intangible assets written off</t>
  </si>
  <si>
    <t>Share of loss of associated company</t>
  </si>
  <si>
    <t xml:space="preserve">Allowance for diminution in value </t>
  </si>
  <si>
    <t xml:space="preserve">   in other investments</t>
  </si>
  <si>
    <t>Interest income</t>
  </si>
  <si>
    <t>Accured charges on late payment</t>
  </si>
  <si>
    <t xml:space="preserve">   of EPF no longer required</t>
  </si>
  <si>
    <t>Waiver of finance cost</t>
  </si>
  <si>
    <t>(Gain) / Loss on disposal of property, plant &amp; equipment</t>
  </si>
  <si>
    <t>Operating Profit / (Loss) Before working capital changes</t>
  </si>
  <si>
    <t>(Increase) / Decrease in :</t>
  </si>
  <si>
    <t>Other receivables</t>
  </si>
  <si>
    <t>Increase / (Decrease) in :</t>
  </si>
  <si>
    <t>Other payables and accrued expenses</t>
  </si>
  <si>
    <t>Cash generated from / (used in) operations</t>
  </si>
  <si>
    <t>Additions to intangible assets</t>
  </si>
  <si>
    <t>Income tax paid</t>
  </si>
  <si>
    <t>Income tax refund</t>
  </si>
  <si>
    <t>Payment of restructuring expenses</t>
  </si>
  <si>
    <t>Net cash from / (used in ) operating activities</t>
  </si>
  <si>
    <t>CASH FLOWS FROM INVESTING ACTIVITIES</t>
  </si>
  <si>
    <t>Proceeds from disposal of property, plant &amp; equipment</t>
  </si>
  <si>
    <t>Purchase of property, plant &amp; equipment</t>
  </si>
  <si>
    <t>Net cash from / (used in ) investing activities</t>
  </si>
  <si>
    <t>CASH FLOWS FROM FINANCING ACTIVITIES</t>
  </si>
  <si>
    <t>Fund / (Repayment) of long term loans</t>
  </si>
  <si>
    <t>Finance costs paid</t>
  </si>
  <si>
    <t>Proceeds / (Repayment) of bank borrowings</t>
  </si>
  <si>
    <t>Repayment of hire purchase payables</t>
  </si>
  <si>
    <t>Repayment of lease payables</t>
  </si>
  <si>
    <t>Net cash from / (used in ) financing activities</t>
  </si>
  <si>
    <t xml:space="preserve">NET INCREASE / (DECREASE) IN </t>
  </si>
  <si>
    <t xml:space="preserve">   CASH &amp; CASH EQUIVALENTS</t>
  </si>
  <si>
    <t>CASH &amp; CASH EQUIVALENTS AT</t>
  </si>
  <si>
    <t xml:space="preserve">   30 JUNE 2002</t>
  </si>
  <si>
    <t xml:space="preserve">   30 SEPTEMBER 2002</t>
  </si>
  <si>
    <t>Audited</t>
  </si>
  <si>
    <t>ENDED 30 SEPTEMBER 2002</t>
  </si>
  <si>
    <t>CASH FLOW STATEMENT FOR THE QUARTER</t>
  </si>
  <si>
    <t>minority interests and extraordinary items</t>
  </si>
  <si>
    <t>CONSOLIDATED STATEMENTS OF CHANGES IN EQUITY</t>
  </si>
  <si>
    <t>FOR THE QUARTER ENDED 30 SEPTEMBER 2002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</si>
  <si>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</si>
  <si>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</si>
  <si>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</si>
  <si>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</si>
  <si>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</si>
  <si>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</si>
  <si>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</si>
  <si>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</si>
  <si>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</si>
  <si>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</si>
  <si>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</si>
  <si>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</si>
  <si>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</si>
  <si>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</si>
  <si>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</si>
  <si>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 xml:space="preserve">3 month quarter </t>
  </si>
  <si>
    <t>ended 30 Sept 2002</t>
  </si>
  <si>
    <t>Balance as of</t>
  </si>
  <si>
    <t xml:space="preserve">     July 1,2002</t>
  </si>
  <si>
    <t>Net profit for the period</t>
  </si>
  <si>
    <t xml:space="preserve">Balance as of </t>
  </si>
  <si>
    <t xml:space="preserve">     Sept 30, 2002</t>
  </si>
  <si>
    <t>ended 30 Sept 2001</t>
  </si>
  <si>
    <t xml:space="preserve">     July 1,2001</t>
  </si>
  <si>
    <t xml:space="preserve">     Sept 30, 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</si>
</sst>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0_);_(* \(#,##0.00\);_(* &quot;-&quot;_);_(@_)"/>
    <numFmt numFmtId="173" formatCode="_(* #,##0_);_(* \(#,##0\);_(* &quot;-&quot;??_);_(@_)"/>
  </numFmts>
  <fonts count="1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0"/>
    </font>
    <font>
      <sz val="12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1" fontId="1" fillId="0" borderId="3" xfId="0" applyNumberFormat="1" applyFont="1" applyFill="1" applyBorder="1" applyAlignment="1">
      <alignment horizontal="centerContinuous"/>
    </xf>
    <xf numFmtId="41" fontId="1" fillId="0" borderId="4" xfId="0" applyNumberFormat="1" applyFont="1" applyFill="1" applyBorder="1" applyAlignment="1">
      <alignment horizontal="centerContinuous"/>
    </xf>
    <xf numFmtId="41" fontId="1" fillId="0" borderId="5" xfId="0" applyNumberFormat="1" applyFont="1" applyFill="1" applyBorder="1" applyAlignment="1">
      <alignment horizontal="center"/>
    </xf>
    <xf numFmtId="41" fontId="1" fillId="0" borderId="6" xfId="0" applyNumberFormat="1" applyFont="1" applyFill="1" applyBorder="1" applyAlignment="1">
      <alignment horizontal="centerContinuous"/>
    </xf>
    <xf numFmtId="41" fontId="3" fillId="0" borderId="7" xfId="0" applyNumberFormat="1" applyFont="1" applyFill="1" applyBorder="1" applyAlignment="1" quotePrefix="1">
      <alignment horizontal="center"/>
    </xf>
    <xf numFmtId="41" fontId="3" fillId="0" borderId="2" xfId="0" applyNumberFormat="1" applyFont="1" applyFill="1" applyBorder="1" applyAlignment="1" quotePrefix="1">
      <alignment horizontal="center"/>
    </xf>
    <xf numFmtId="41" fontId="3" fillId="0" borderId="8" xfId="0" applyNumberFormat="1" applyFont="1" applyFill="1" applyBorder="1" applyAlignment="1" quotePrefix="1">
      <alignment horizontal="center"/>
    </xf>
    <xf numFmtId="41" fontId="3" fillId="0" borderId="5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1" fontId="3" fillId="0" borderId="10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 quotePrefix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1" fontId="1" fillId="0" borderId="14" xfId="0" applyNumberFormat="1" applyFont="1" applyFill="1" applyBorder="1" applyAlignment="1">
      <alignment horizontal="center"/>
    </xf>
    <xf numFmtId="41" fontId="1" fillId="0" borderId="13" xfId="0" applyNumberFormat="1" applyFont="1" applyFill="1" applyBorder="1" applyAlignment="1" quotePrefix="1">
      <alignment horizontal="center"/>
    </xf>
    <xf numFmtId="41" fontId="1" fillId="0" borderId="15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41" fontId="1" fillId="0" borderId="5" xfId="0" applyNumberFormat="1" applyFont="1" applyFill="1" applyBorder="1" applyAlignment="1" quotePrefix="1">
      <alignment horizontal="center"/>
    </xf>
    <xf numFmtId="41" fontId="1" fillId="0" borderId="11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5" xfId="0" applyFont="1" applyFill="1" applyBorder="1" applyAlignment="1" quotePrefix="1">
      <alignment horizontal="left"/>
    </xf>
    <xf numFmtId="41" fontId="1" fillId="0" borderId="10" xfId="16" applyNumberFormat="1" applyFont="1" applyFill="1" applyBorder="1" applyAlignment="1">
      <alignment/>
    </xf>
    <xf numFmtId="41" fontId="1" fillId="0" borderId="5" xfId="16" applyNumberFormat="1" applyFont="1" applyFill="1" applyBorder="1" applyAlignment="1">
      <alignment/>
    </xf>
    <xf numFmtId="41" fontId="1" fillId="0" borderId="11" xfId="16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1" fontId="1" fillId="0" borderId="14" xfId="16" applyNumberFormat="1" applyFont="1" applyFill="1" applyBorder="1" applyAlignment="1">
      <alignment/>
    </xf>
    <xf numFmtId="41" fontId="1" fillId="0" borderId="13" xfId="16" applyNumberFormat="1" applyFont="1" applyFill="1" applyBorder="1" applyAlignment="1">
      <alignment/>
    </xf>
    <xf numFmtId="41" fontId="1" fillId="0" borderId="15" xfId="16" applyNumberFormat="1" applyFont="1" applyFill="1" applyBorder="1" applyAlignment="1">
      <alignment/>
    </xf>
    <xf numFmtId="37" fontId="1" fillId="0" borderId="9" xfId="0" applyNumberFormat="1" applyFont="1" applyBorder="1" applyAlignment="1">
      <alignment/>
    </xf>
    <xf numFmtId="41" fontId="1" fillId="0" borderId="16" xfId="16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0" fontId="1" fillId="0" borderId="14" xfId="0" applyFont="1" applyFill="1" applyBorder="1" applyAlignment="1" quotePrefix="1">
      <alignment horizontal="center"/>
    </xf>
    <xf numFmtId="41" fontId="1" fillId="0" borderId="14" xfId="16" applyNumberFormat="1" applyFont="1" applyFill="1" applyBorder="1" applyAlignment="1">
      <alignment horizontal="center"/>
    </xf>
    <xf numFmtId="41" fontId="1" fillId="0" borderId="15" xfId="16" applyNumberFormat="1" applyFont="1" applyFill="1" applyBorder="1" applyAlignment="1">
      <alignment horizontal="center"/>
    </xf>
    <xf numFmtId="41" fontId="1" fillId="0" borderId="10" xfId="16" applyNumberFormat="1" applyFont="1" applyFill="1" applyBorder="1" applyAlignment="1">
      <alignment horizontal="center"/>
    </xf>
    <xf numFmtId="41" fontId="1" fillId="0" borderId="11" xfId="16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1" fillId="0" borderId="14" xfId="0" applyFont="1" applyFill="1" applyBorder="1" applyAlignment="1" quotePrefix="1">
      <alignment/>
    </xf>
    <xf numFmtId="41" fontId="1" fillId="0" borderId="0" xfId="16" applyNumberFormat="1" applyFont="1" applyFill="1" applyBorder="1" applyAlignment="1">
      <alignment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>
      <alignment/>
    </xf>
    <xf numFmtId="41" fontId="1" fillId="0" borderId="17" xfId="16" applyNumberFormat="1" applyFont="1" applyFill="1" applyBorder="1" applyAlignment="1">
      <alignment/>
    </xf>
    <xf numFmtId="41" fontId="1" fillId="0" borderId="18" xfId="16" applyNumberFormat="1" applyFont="1" applyFill="1" applyBorder="1" applyAlignment="1">
      <alignment/>
    </xf>
    <xf numFmtId="41" fontId="1" fillId="0" borderId="19" xfId="16" applyNumberFormat="1" applyFont="1" applyFill="1" applyBorder="1" applyAlignment="1">
      <alignment/>
    </xf>
    <xf numFmtId="43" fontId="1" fillId="0" borderId="0" xfId="16" applyFont="1" applyAlignment="1">
      <alignment/>
    </xf>
    <xf numFmtId="39" fontId="1" fillId="0" borderId="13" xfId="16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72" fontId="1" fillId="0" borderId="11" xfId="16" applyNumberFormat="1" applyFont="1" applyFill="1" applyBorder="1" applyAlignment="1">
      <alignment/>
    </xf>
    <xf numFmtId="172" fontId="1" fillId="0" borderId="5" xfId="16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1" fontId="1" fillId="0" borderId="20" xfId="0" applyNumberFormat="1" applyFont="1" applyFill="1" applyBorder="1" applyAlignment="1">
      <alignment/>
    </xf>
    <xf numFmtId="41" fontId="1" fillId="0" borderId="21" xfId="0" applyNumberFormat="1" applyFont="1" applyFill="1" applyBorder="1" applyAlignment="1">
      <alignment/>
    </xf>
    <xf numFmtId="43" fontId="2" fillId="0" borderId="0" xfId="16" applyFont="1" applyAlignment="1">
      <alignment/>
    </xf>
    <xf numFmtId="39" fontId="1" fillId="0" borderId="0" xfId="16" applyNumberFormat="1" applyFont="1" applyAlignment="1">
      <alignment/>
    </xf>
    <xf numFmtId="43" fontId="1" fillId="0" borderId="0" xfId="16" applyFont="1" applyBorder="1" applyAlignment="1">
      <alignment/>
    </xf>
    <xf numFmtId="0" fontId="2" fillId="0" borderId="0" xfId="15" applyFont="1" applyAlignment="1" quotePrefix="1">
      <alignment horizontal="left"/>
      <protection/>
    </xf>
    <xf numFmtId="0" fontId="2" fillId="0" borderId="0" xfId="0" applyFont="1" applyAlignment="1">
      <alignment/>
    </xf>
    <xf numFmtId="43" fontId="1" fillId="0" borderId="0" xfId="16" applyFont="1" applyAlignment="1">
      <alignment/>
    </xf>
    <xf numFmtId="39" fontId="1" fillId="0" borderId="0" xfId="16" applyNumberFormat="1" applyFont="1" applyAlignment="1">
      <alignment horizontal="center"/>
    </xf>
    <xf numFmtId="43" fontId="1" fillId="0" borderId="0" xfId="16" applyFont="1" applyBorder="1" applyAlignment="1">
      <alignment horizontal="center"/>
    </xf>
    <xf numFmtId="43" fontId="2" fillId="0" borderId="0" xfId="16" applyFont="1" applyFill="1" applyBorder="1" applyAlignment="1">
      <alignment/>
    </xf>
    <xf numFmtId="39" fontId="3" fillId="0" borderId="0" xfId="16" applyNumberFormat="1" applyFont="1" applyFill="1" applyBorder="1" applyAlignment="1">
      <alignment horizontal="center"/>
    </xf>
    <xf numFmtId="43" fontId="2" fillId="0" borderId="0" xfId="16" applyFont="1" applyFill="1" applyBorder="1" applyAlignment="1">
      <alignment horizontal="center"/>
    </xf>
    <xf numFmtId="39" fontId="1" fillId="0" borderId="0" xfId="16" applyNumberFormat="1" applyFont="1" applyFill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16" applyNumberFormat="1" applyFont="1" applyBorder="1" applyAlignment="1">
      <alignment/>
    </xf>
    <xf numFmtId="43" fontId="2" fillId="0" borderId="0" xfId="16" applyFont="1" applyAlignment="1" quotePrefix="1">
      <alignment horizontal="left"/>
    </xf>
    <xf numFmtId="43" fontId="2" fillId="0" borderId="0" xfId="16" applyFont="1" applyAlignment="1">
      <alignment/>
    </xf>
    <xf numFmtId="38" fontId="1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3" fontId="6" fillId="0" borderId="0" xfId="16" applyFont="1" applyAlignment="1">
      <alignment/>
    </xf>
    <xf numFmtId="38" fontId="1" fillId="0" borderId="22" xfId="0" applyNumberFormat="1" applyFont="1" applyBorder="1" applyAlignment="1">
      <alignment/>
    </xf>
    <xf numFmtId="43" fontId="1" fillId="0" borderId="0" xfId="16" applyFont="1" applyAlignment="1" quotePrefix="1">
      <alignment horizontal="left"/>
    </xf>
    <xf numFmtId="38" fontId="1" fillId="0" borderId="22" xfId="16" applyNumberFormat="1" applyFont="1" applyBorder="1" applyAlignment="1">
      <alignment/>
    </xf>
    <xf numFmtId="38" fontId="1" fillId="0" borderId="0" xfId="16" applyNumberFormat="1" applyFont="1" applyBorder="1" applyAlignment="1">
      <alignment/>
    </xf>
    <xf numFmtId="38" fontId="2" fillId="0" borderId="21" xfId="16" applyNumberFormat="1" applyFont="1" applyBorder="1" applyAlignment="1">
      <alignment/>
    </xf>
    <xf numFmtId="38" fontId="2" fillId="0" borderId="21" xfId="16" applyNumberFormat="1" applyFont="1" applyBorder="1" applyAlignment="1">
      <alignment/>
    </xf>
    <xf numFmtId="43" fontId="2" fillId="0" borderId="0" xfId="16" applyFont="1" applyAlignment="1">
      <alignment horizontal="left"/>
    </xf>
    <xf numFmtId="43" fontId="1" fillId="0" borderId="0" xfId="16" applyFont="1" applyAlignment="1" quotePrefix="1">
      <alignment horizontal="left"/>
    </xf>
    <xf numFmtId="38" fontId="1" fillId="0" borderId="0" xfId="16" applyNumberFormat="1" applyFont="1" applyAlignment="1">
      <alignment/>
    </xf>
    <xf numFmtId="43" fontId="1" fillId="0" borderId="0" xfId="16" applyFont="1" applyAlignment="1">
      <alignment horizontal="left"/>
    </xf>
    <xf numFmtId="38" fontId="1" fillId="0" borderId="20" xfId="0" applyNumberFormat="1" applyFont="1" applyBorder="1" applyAlignment="1">
      <alignment/>
    </xf>
    <xf numFmtId="38" fontId="1" fillId="0" borderId="20" xfId="16" applyNumberFormat="1" applyFont="1" applyBorder="1" applyAlignment="1">
      <alignment/>
    </xf>
    <xf numFmtId="38" fontId="7" fillId="0" borderId="0" xfId="16" applyNumberFormat="1" applyFont="1" applyAlignment="1">
      <alignment/>
    </xf>
    <xf numFmtId="41" fontId="1" fillId="0" borderId="0" xfId="16" applyNumberFormat="1" applyFont="1" applyBorder="1" applyAlignment="1">
      <alignment/>
    </xf>
    <xf numFmtId="14" fontId="1" fillId="0" borderId="10" xfId="0" applyNumberFormat="1" applyFont="1" applyFill="1" applyBorder="1" applyAlignment="1" quotePrefix="1">
      <alignment horizontal="center"/>
    </xf>
    <xf numFmtId="39" fontId="1" fillId="0" borderId="0" xfId="16" applyNumberFormat="1" applyFont="1" applyFill="1" applyBorder="1" applyAlignment="1" quotePrefix="1">
      <alignment horizontal="center"/>
    </xf>
    <xf numFmtId="0" fontId="8" fillId="0" borderId="0" xfId="0" applyFont="1" applyAlignment="1">
      <alignment/>
    </xf>
    <xf numFmtId="173" fontId="0" fillId="0" borderId="0" xfId="16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173" fontId="0" fillId="0" borderId="20" xfId="16" applyNumberFormat="1" applyBorder="1" applyAlignment="1">
      <alignment/>
    </xf>
    <xf numFmtId="4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173" fontId="0" fillId="0" borderId="22" xfId="16" applyNumberFormat="1" applyBorder="1" applyAlignment="1">
      <alignment/>
    </xf>
    <xf numFmtId="41" fontId="0" fillId="0" borderId="22" xfId="0" applyNumberFormat="1" applyBorder="1" applyAlignment="1">
      <alignment/>
    </xf>
    <xf numFmtId="173" fontId="0" fillId="0" borderId="0" xfId="16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173" fontId="0" fillId="0" borderId="23" xfId="16" applyNumberFormat="1" applyBorder="1" applyAlignment="1">
      <alignment/>
    </xf>
    <xf numFmtId="38" fontId="0" fillId="0" borderId="23" xfId="0" applyNumberFormat="1" applyBorder="1" applyAlignment="1">
      <alignment/>
    </xf>
    <xf numFmtId="0" fontId="8" fillId="0" borderId="0" xfId="0" applyFont="1" applyAlignment="1">
      <alignment horizontal="center"/>
    </xf>
    <xf numFmtId="173" fontId="0" fillId="0" borderId="0" xfId="16" applyNumberFormat="1" applyAlignment="1">
      <alignment/>
    </xf>
    <xf numFmtId="43" fontId="10" fillId="0" borderId="0" xfId="16" applyFont="1" applyAlignment="1">
      <alignment/>
    </xf>
    <xf numFmtId="43" fontId="11" fillId="0" borderId="0" xfId="16" applyFont="1" applyAlignment="1">
      <alignment/>
    </xf>
    <xf numFmtId="0" fontId="10" fillId="0" borderId="0" xfId="15" applyFont="1" applyAlignment="1" quotePrefix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43" fontId="10" fillId="0" borderId="0" xfId="16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43" fontId="11" fillId="0" borderId="20" xfId="16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23" xfId="16" applyFont="1" applyBorder="1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</cellXfs>
  <cellStyles count="7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C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luted EPS "/>
      <sheetName val="KLSE-BS"/>
      <sheetName val="KLSE-PL"/>
      <sheetName val="CFlow"/>
      <sheetName val="CflowDec01Group"/>
      <sheetName val="CBS 09"/>
      <sheetName val="CPL 09"/>
      <sheetName val="ConsADJ"/>
      <sheetName val="0902AT"/>
      <sheetName val="Sheet4"/>
      <sheetName val="Sheet3"/>
      <sheetName val="0902AHB"/>
      <sheetName val="0902AMSB"/>
      <sheetName val="0902AMFG"/>
      <sheetName val="0902AISB"/>
      <sheetName val="0902SP"/>
      <sheetName val="FA"/>
      <sheetName val="Sheet1"/>
      <sheetName val="Sheet2"/>
      <sheetName val="0902PS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23" sqref="A23"/>
    </sheetView>
  </sheetViews>
  <sheetFormatPr defaultColWidth="9.140625" defaultRowHeight="12.75"/>
  <cols>
    <col min="1" max="1" width="20.7109375" style="0" customWidth="1"/>
    <col min="2" max="6" width="12.7109375" style="0" customWidth="1"/>
  </cols>
  <sheetData>
    <row r="1" spans="1:6" ht="12.75">
      <c r="A1" s="124" t="s">
        <v>0</v>
      </c>
      <c r="B1" s="125"/>
      <c r="C1" s="125"/>
      <c r="D1" s="125"/>
      <c r="E1" s="125"/>
      <c r="F1" s="125"/>
    </row>
    <row r="2" spans="1:6" ht="12.75">
      <c r="A2" s="124" t="s">
        <v>1</v>
      </c>
      <c r="B2" s="125"/>
      <c r="C2" s="125"/>
      <c r="D2" s="125"/>
      <c r="E2" s="125"/>
      <c r="F2" s="125"/>
    </row>
    <row r="3" spans="1:6" ht="12.75">
      <c r="A3" s="124"/>
      <c r="B3" s="125"/>
      <c r="C3" s="125"/>
      <c r="D3" s="125"/>
      <c r="E3" s="125"/>
      <c r="F3" s="125"/>
    </row>
    <row r="4" spans="1:6" ht="12.75">
      <c r="A4" s="126" t="s">
        <v>121</v>
      </c>
      <c r="B4" s="125"/>
      <c r="C4" s="125"/>
      <c r="D4" s="125"/>
      <c r="E4" s="125"/>
      <c r="F4" s="125"/>
    </row>
    <row r="5" spans="1:6" ht="12.75">
      <c r="A5" s="127"/>
      <c r="B5" s="125"/>
      <c r="C5" s="125"/>
      <c r="D5" s="125"/>
      <c r="E5" s="125"/>
      <c r="F5" s="125"/>
    </row>
    <row r="6" spans="1:6" ht="12.75">
      <c r="A6" s="127" t="s">
        <v>182</v>
      </c>
      <c r="B6" s="125"/>
      <c r="C6" s="125"/>
      <c r="D6" s="125"/>
      <c r="E6" s="125"/>
      <c r="F6" s="125"/>
    </row>
    <row r="7" spans="1:6" ht="12.75">
      <c r="A7" s="127" t="s">
        <v>183</v>
      </c>
      <c r="B7" s="125"/>
      <c r="C7" s="125"/>
      <c r="D7" s="125"/>
      <c r="E7" s="125"/>
      <c r="F7" s="125"/>
    </row>
    <row r="8" spans="1:6" ht="12.75">
      <c r="A8" s="128"/>
      <c r="B8" s="128"/>
      <c r="C8" s="128"/>
      <c r="D8" s="128"/>
      <c r="E8" s="128"/>
      <c r="F8" s="128"/>
    </row>
    <row r="9" spans="1:6" ht="12.75">
      <c r="A9" s="129"/>
      <c r="B9" s="130"/>
      <c r="C9" s="130" t="s">
        <v>184</v>
      </c>
      <c r="D9" s="130" t="s">
        <v>185</v>
      </c>
      <c r="E9" s="130"/>
      <c r="F9" s="130"/>
    </row>
    <row r="10" spans="1:6" ht="12.75">
      <c r="A10" s="129"/>
      <c r="B10" s="130"/>
      <c r="C10" s="130" t="s">
        <v>186</v>
      </c>
      <c r="D10" s="130" t="s">
        <v>187</v>
      </c>
      <c r="E10" s="130"/>
      <c r="F10" s="130"/>
    </row>
    <row r="11" spans="1:6" ht="12.75">
      <c r="A11" s="129"/>
      <c r="B11" s="130"/>
      <c r="C11" s="130" t="s">
        <v>188</v>
      </c>
      <c r="D11" s="130" t="s">
        <v>189</v>
      </c>
      <c r="E11" s="130"/>
      <c r="F11" s="130"/>
    </row>
    <row r="12" spans="1:6" ht="12.75">
      <c r="A12" s="129"/>
      <c r="B12" s="130" t="s">
        <v>190</v>
      </c>
      <c r="C12" s="130" t="s">
        <v>191</v>
      </c>
      <c r="D12" s="130" t="s">
        <v>192</v>
      </c>
      <c r="E12" s="130" t="s">
        <v>193</v>
      </c>
      <c r="F12" s="130"/>
    </row>
    <row r="13" spans="1:6" ht="12.75">
      <c r="A13" s="129"/>
      <c r="B13" s="130" t="s">
        <v>194</v>
      </c>
      <c r="C13" s="130" t="s">
        <v>195</v>
      </c>
      <c r="D13" s="130" t="s">
        <v>196</v>
      </c>
      <c r="E13" s="130" t="s">
        <v>197</v>
      </c>
      <c r="F13" s="130" t="s">
        <v>198</v>
      </c>
    </row>
    <row r="14" spans="1:6" ht="12.75">
      <c r="A14" s="129"/>
      <c r="B14" s="130" t="s">
        <v>129</v>
      </c>
      <c r="C14" s="130" t="s">
        <v>129</v>
      </c>
      <c r="D14" s="130" t="s">
        <v>129</v>
      </c>
      <c r="E14" s="130" t="s">
        <v>129</v>
      </c>
      <c r="F14" s="130" t="s">
        <v>129</v>
      </c>
    </row>
    <row r="15" spans="1:6" ht="12.75">
      <c r="A15" s="127"/>
      <c r="B15" s="124"/>
      <c r="C15" s="124"/>
      <c r="D15" s="124"/>
      <c r="E15" s="124"/>
      <c r="F15" s="124"/>
    </row>
    <row r="16" spans="1:6" ht="12.75">
      <c r="A16" s="127" t="s">
        <v>199</v>
      </c>
      <c r="B16" s="124"/>
      <c r="C16" s="124"/>
      <c r="D16" s="124"/>
      <c r="E16" s="124"/>
      <c r="F16" s="124"/>
    </row>
    <row r="17" spans="1:6" ht="12.75">
      <c r="A17" s="127" t="s">
        <v>200</v>
      </c>
      <c r="B17" s="124"/>
      <c r="C17" s="124"/>
      <c r="D17" s="124"/>
      <c r="E17" s="124"/>
      <c r="F17" s="124"/>
    </row>
    <row r="18" spans="1:6" ht="12.75">
      <c r="A18" s="127"/>
      <c r="B18" s="124"/>
      <c r="C18" s="124"/>
      <c r="D18" s="124"/>
      <c r="E18" s="124"/>
      <c r="F18" s="124"/>
    </row>
    <row r="19" spans="1:6" ht="12.75">
      <c r="A19" s="131" t="s">
        <v>201</v>
      </c>
      <c r="B19" s="125"/>
      <c r="C19" s="125"/>
      <c r="D19" s="125"/>
      <c r="E19" s="125"/>
      <c r="F19" s="125"/>
    </row>
    <row r="20" spans="1:6" ht="12.75">
      <c r="A20" s="132" t="s">
        <v>202</v>
      </c>
      <c r="B20" s="125">
        <v>23236254</v>
      </c>
      <c r="C20" s="125">
        <v>11505462</v>
      </c>
      <c r="D20" s="125">
        <v>11868292</v>
      </c>
      <c r="E20" s="125">
        <v>-25279564</v>
      </c>
      <c r="F20" s="125">
        <v>21330444</v>
      </c>
    </row>
    <row r="21" spans="1:6" ht="12.75">
      <c r="A21" s="128"/>
      <c r="B21" s="128"/>
      <c r="C21" s="128"/>
      <c r="D21" s="128"/>
      <c r="E21" s="128"/>
      <c r="F21" s="128"/>
    </row>
    <row r="22" spans="1:6" ht="12.75">
      <c r="A22" s="132" t="s">
        <v>203</v>
      </c>
      <c r="B22" s="125">
        <v>0</v>
      </c>
      <c r="C22" s="125">
        <v>0</v>
      </c>
      <c r="D22" s="125">
        <v>0</v>
      </c>
      <c r="E22" s="125">
        <v>40545.81250000172</v>
      </c>
      <c r="F22" s="125">
        <v>40545.81250000172</v>
      </c>
    </row>
    <row r="23" spans="1:6" ht="12.75">
      <c r="A23" s="132"/>
      <c r="B23" s="133"/>
      <c r="C23" s="133"/>
      <c r="D23" s="133"/>
      <c r="E23" s="133"/>
      <c r="F23" s="133"/>
    </row>
    <row r="24" spans="1:6" ht="12.75">
      <c r="A24" s="134" t="s">
        <v>204</v>
      </c>
      <c r="B24" s="125"/>
      <c r="C24" s="125"/>
      <c r="D24" s="125"/>
      <c r="E24" s="125"/>
      <c r="F24" s="125"/>
    </row>
    <row r="25" spans="1:6" ht="13.5" thickBot="1">
      <c r="A25" s="132" t="s">
        <v>205</v>
      </c>
      <c r="B25" s="135">
        <v>23236254</v>
      </c>
      <c r="C25" s="135">
        <v>11505462</v>
      </c>
      <c r="D25" s="135">
        <v>11868292</v>
      </c>
      <c r="E25" s="135">
        <v>-25239018.1875</v>
      </c>
      <c r="F25" s="135">
        <v>21370989.8125</v>
      </c>
    </row>
    <row r="26" spans="1:6" ht="13.5" thickTop="1">
      <c r="A26" s="132"/>
      <c r="B26" s="125"/>
      <c r="C26" s="125"/>
      <c r="D26" s="125"/>
      <c r="E26" s="125"/>
      <c r="F26" s="125"/>
    </row>
    <row r="27" spans="1:6" ht="12.75">
      <c r="A27" s="128"/>
      <c r="B27" s="128"/>
      <c r="C27" s="128"/>
      <c r="D27" s="128"/>
      <c r="E27" s="128"/>
      <c r="F27" s="128"/>
    </row>
    <row r="28" spans="1:6" ht="12.75">
      <c r="A28" s="127" t="s">
        <v>199</v>
      </c>
      <c r="B28" s="125"/>
      <c r="C28" s="125"/>
      <c r="D28" s="125"/>
      <c r="E28" s="125"/>
      <c r="F28" s="125"/>
    </row>
    <row r="29" spans="1:6" ht="12.75">
      <c r="A29" s="136" t="s">
        <v>206</v>
      </c>
      <c r="B29" s="125"/>
      <c r="C29" s="125"/>
      <c r="D29" s="125"/>
      <c r="E29" s="125"/>
      <c r="F29" s="125"/>
    </row>
    <row r="30" spans="1:6" ht="12.75">
      <c r="A30" s="128"/>
      <c r="B30" s="128"/>
      <c r="C30" s="128"/>
      <c r="D30" s="128"/>
      <c r="E30" s="128"/>
      <c r="F30" s="128"/>
    </row>
    <row r="31" spans="1:6" ht="12.75">
      <c r="A31" s="131" t="s">
        <v>201</v>
      </c>
      <c r="B31" s="125"/>
      <c r="C31" s="125"/>
      <c r="D31" s="125"/>
      <c r="E31" s="125"/>
      <c r="F31" s="125"/>
    </row>
    <row r="32" spans="1:6" ht="12.75">
      <c r="A32" s="137" t="s">
        <v>207</v>
      </c>
      <c r="B32" s="125">
        <v>19970000</v>
      </c>
      <c r="C32" s="125">
        <v>0</v>
      </c>
      <c r="D32" s="125">
        <v>10935362</v>
      </c>
      <c r="E32" s="125">
        <v>-43546600</v>
      </c>
      <c r="F32" s="125">
        <v>-12641238</v>
      </c>
    </row>
    <row r="33" spans="1:6" ht="12.75">
      <c r="A33" s="128"/>
      <c r="B33" s="128"/>
      <c r="C33" s="128"/>
      <c r="D33" s="128"/>
      <c r="E33" s="128"/>
      <c r="F33" s="128"/>
    </row>
    <row r="34" spans="1:6" ht="12.75">
      <c r="A34" s="132" t="s">
        <v>203</v>
      </c>
      <c r="B34" s="125">
        <v>0</v>
      </c>
      <c r="C34" s="125">
        <v>0</v>
      </c>
      <c r="D34" s="125">
        <v>0</v>
      </c>
      <c r="E34" s="125">
        <v>-2752844.34</v>
      </c>
      <c r="F34" s="125">
        <v>-2752844.34</v>
      </c>
    </row>
    <row r="35" spans="1:6" ht="12.75">
      <c r="A35" s="132"/>
      <c r="B35" s="133"/>
      <c r="C35" s="133"/>
      <c r="D35" s="133"/>
      <c r="E35" s="133"/>
      <c r="F35" s="133"/>
    </row>
    <row r="36" spans="1:6" ht="12.75">
      <c r="A36" s="134" t="s">
        <v>204</v>
      </c>
      <c r="B36" s="125"/>
      <c r="C36" s="125"/>
      <c r="D36" s="125"/>
      <c r="E36" s="125"/>
      <c r="F36" s="125"/>
    </row>
    <row r="37" spans="1:6" ht="13.5" thickBot="1">
      <c r="A37" s="131" t="s">
        <v>208</v>
      </c>
      <c r="B37" s="135">
        <v>19970000</v>
      </c>
      <c r="C37" s="135">
        <v>0</v>
      </c>
      <c r="D37" s="135">
        <v>10935362</v>
      </c>
      <c r="E37" s="135">
        <v>-46299444.339999996</v>
      </c>
      <c r="F37" s="135">
        <v>-15394082.34</v>
      </c>
    </row>
    <row r="38" ht="13.5" thickTop="1"/>
    <row r="78" ht="12.75">
      <c r="D78" s="1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46">
      <selection activeCell="G56" sqref="G56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14.7109375" style="0" customWidth="1"/>
    <col min="4" max="4" width="16.7109375" style="0" customWidth="1"/>
    <col min="5" max="5" width="1.7109375" style="0" customWidth="1"/>
    <col min="6" max="6" width="14.7109375" style="0" customWidth="1"/>
    <col min="7" max="7" width="16.7109375" style="0" customWidth="1"/>
  </cols>
  <sheetData>
    <row r="1" spans="1:7" ht="18.75">
      <c r="A1" s="1"/>
      <c r="B1" s="2" t="s">
        <v>0</v>
      </c>
      <c r="C1" s="3"/>
      <c r="D1" s="3"/>
      <c r="E1" s="3"/>
      <c r="F1" s="3"/>
      <c r="G1" s="3"/>
    </row>
    <row r="2" spans="1:7" ht="18.75">
      <c r="A2" s="1"/>
      <c r="B2" s="2" t="s">
        <v>1</v>
      </c>
      <c r="C2" s="3"/>
      <c r="D2" s="3"/>
      <c r="E2" s="3"/>
      <c r="F2" s="3"/>
      <c r="G2" s="3"/>
    </row>
    <row r="4" spans="1:7" ht="18.75">
      <c r="A4" s="1"/>
      <c r="B4" s="4" t="s">
        <v>121</v>
      </c>
      <c r="C4" s="3"/>
      <c r="D4" s="3"/>
      <c r="E4" s="3"/>
      <c r="F4" s="3"/>
      <c r="G4" s="3"/>
    </row>
    <row r="5" spans="1:7" ht="18.75">
      <c r="A5" s="1"/>
      <c r="B5" s="5" t="s">
        <v>52</v>
      </c>
      <c r="C5" s="3"/>
      <c r="D5" s="3"/>
      <c r="E5" s="3"/>
      <c r="F5" s="3"/>
      <c r="G5" s="3"/>
    </row>
    <row r="7" spans="1:7" ht="18.75">
      <c r="A7" s="6"/>
      <c r="B7" s="7" t="s">
        <v>53</v>
      </c>
      <c r="C7" s="8"/>
      <c r="D7" s="8"/>
      <c r="E7" s="8"/>
      <c r="F7" s="8"/>
      <c r="G7" s="8"/>
    </row>
    <row r="8" spans="1:7" ht="19.5" thickBot="1">
      <c r="A8" s="1"/>
      <c r="B8" s="9"/>
      <c r="C8" s="3"/>
      <c r="D8" s="3"/>
      <c r="E8" s="3"/>
      <c r="F8" s="3"/>
      <c r="G8" s="3"/>
    </row>
    <row r="9" spans="1:7" ht="19.5" thickBot="1">
      <c r="A9" s="10"/>
      <c r="B9" s="11"/>
      <c r="C9" s="12" t="s">
        <v>54</v>
      </c>
      <c r="D9" s="13"/>
      <c r="E9" s="14"/>
      <c r="F9" s="12" t="s">
        <v>55</v>
      </c>
      <c r="G9" s="15"/>
    </row>
    <row r="10" spans="1:7" ht="18.75">
      <c r="A10" s="10"/>
      <c r="B10" s="11"/>
      <c r="C10" s="16" t="s">
        <v>56</v>
      </c>
      <c r="D10" s="17" t="s">
        <v>57</v>
      </c>
      <c r="E10" s="14"/>
      <c r="F10" s="18" t="s">
        <v>56</v>
      </c>
      <c r="G10" s="19" t="s">
        <v>57</v>
      </c>
    </row>
    <row r="11" spans="1:7" ht="18.75">
      <c r="A11" s="20"/>
      <c r="B11" s="21"/>
      <c r="C11" s="22" t="s">
        <v>58</v>
      </c>
      <c r="D11" s="19" t="s">
        <v>59</v>
      </c>
      <c r="E11" s="23"/>
      <c r="F11" s="24" t="s">
        <v>60</v>
      </c>
      <c r="G11" s="19" t="s">
        <v>59</v>
      </c>
    </row>
    <row r="12" spans="1:7" ht="18.75">
      <c r="A12" s="20"/>
      <c r="B12" s="21"/>
      <c r="C12" s="25"/>
      <c r="D12" s="26" t="s">
        <v>58</v>
      </c>
      <c r="E12" s="14"/>
      <c r="F12" s="27"/>
      <c r="G12" s="26" t="s">
        <v>61</v>
      </c>
    </row>
    <row r="13" spans="1:7" ht="18.75">
      <c r="A13" s="20"/>
      <c r="B13" s="21" t="s">
        <v>10</v>
      </c>
      <c r="C13" s="105" t="s">
        <v>123</v>
      </c>
      <c r="D13" s="23" t="s">
        <v>122</v>
      </c>
      <c r="E13" s="23"/>
      <c r="F13" s="105" t="s">
        <v>123</v>
      </c>
      <c r="G13" s="23" t="s">
        <v>122</v>
      </c>
    </row>
    <row r="14" spans="1:7" ht="18.75">
      <c r="A14" s="28"/>
      <c r="B14" s="29"/>
      <c r="C14" s="30" t="s">
        <v>62</v>
      </c>
      <c r="D14" s="31" t="s">
        <v>62</v>
      </c>
      <c r="E14" s="31"/>
      <c r="F14" s="32" t="s">
        <v>62</v>
      </c>
      <c r="G14" s="31" t="s">
        <v>62</v>
      </c>
    </row>
    <row r="15" spans="1:7" ht="18.75">
      <c r="A15" s="33"/>
      <c r="B15" s="21"/>
      <c r="C15" s="25"/>
      <c r="D15" s="34"/>
      <c r="E15" s="34"/>
      <c r="F15" s="35"/>
      <c r="G15" s="34"/>
    </row>
    <row r="16" spans="1:7" ht="18.75">
      <c r="A16" s="36" t="s">
        <v>63</v>
      </c>
      <c r="B16" s="37" t="s">
        <v>64</v>
      </c>
      <c r="C16" s="38">
        <v>7517</v>
      </c>
      <c r="D16" s="39">
        <v>7639</v>
      </c>
      <c r="E16" s="39"/>
      <c r="F16" s="40">
        <v>7517</v>
      </c>
      <c r="G16" s="39">
        <v>7639</v>
      </c>
    </row>
    <row r="17" spans="1:7" ht="18.75">
      <c r="A17" s="41"/>
      <c r="B17" s="29"/>
      <c r="C17" s="42"/>
      <c r="D17" s="43"/>
      <c r="E17" s="43"/>
      <c r="F17" s="44"/>
      <c r="G17" s="43"/>
    </row>
    <row r="18" spans="1:7" ht="18.75">
      <c r="A18" s="41" t="s">
        <v>65</v>
      </c>
      <c r="B18" s="29" t="s">
        <v>66</v>
      </c>
      <c r="C18" s="42">
        <v>0</v>
      </c>
      <c r="D18" s="43">
        <v>0</v>
      </c>
      <c r="E18" s="43"/>
      <c r="F18" s="44">
        <v>0</v>
      </c>
      <c r="G18" s="43">
        <v>0</v>
      </c>
    </row>
    <row r="19" spans="1:7" ht="18.75">
      <c r="A19" s="33"/>
      <c r="B19" s="21"/>
      <c r="C19" s="38"/>
      <c r="D19" s="39"/>
      <c r="E19" s="39"/>
      <c r="F19" s="40"/>
      <c r="G19" s="39"/>
    </row>
    <row r="20" spans="1:7" ht="18.75">
      <c r="A20" s="33" t="s">
        <v>67</v>
      </c>
      <c r="B20" s="37" t="s">
        <v>68</v>
      </c>
      <c r="C20" s="45">
        <v>282</v>
      </c>
      <c r="D20" s="46">
        <v>123</v>
      </c>
      <c r="E20" s="39"/>
      <c r="F20" s="40">
        <v>282</v>
      </c>
      <c r="G20" s="39">
        <v>123</v>
      </c>
    </row>
    <row r="21" spans="1:7" ht="18.75">
      <c r="A21" s="41"/>
      <c r="B21" s="29"/>
      <c r="C21" s="42"/>
      <c r="D21" s="43"/>
      <c r="E21" s="43"/>
      <c r="F21" s="44"/>
      <c r="G21" s="43"/>
    </row>
    <row r="22" spans="1:7" ht="18.75">
      <c r="A22" s="33"/>
      <c r="B22" s="21"/>
      <c r="C22" s="38"/>
      <c r="D22" s="39"/>
      <c r="E22" s="39"/>
      <c r="F22" s="40"/>
      <c r="G22" s="39"/>
    </row>
    <row r="23" spans="1:7" ht="18.75">
      <c r="A23" s="33" t="s">
        <v>69</v>
      </c>
      <c r="B23" s="37" t="s">
        <v>70</v>
      </c>
      <c r="C23" s="47"/>
      <c r="D23" s="48"/>
      <c r="E23" s="48"/>
      <c r="F23" s="49"/>
      <c r="G23" s="39"/>
    </row>
    <row r="24" spans="1:7" ht="18.75">
      <c r="A24" s="33"/>
      <c r="B24" s="37" t="s">
        <v>71</v>
      </c>
      <c r="C24" s="38"/>
      <c r="D24" s="39"/>
      <c r="E24" s="39"/>
      <c r="F24" s="40"/>
      <c r="G24" s="39"/>
    </row>
    <row r="25" spans="1:7" ht="18.75">
      <c r="A25" s="33"/>
      <c r="B25" s="21" t="s">
        <v>72</v>
      </c>
      <c r="C25" s="38"/>
      <c r="D25" s="39"/>
      <c r="E25" s="39"/>
      <c r="F25" s="40"/>
      <c r="G25" s="39"/>
    </row>
    <row r="26" spans="1:7" ht="18.75">
      <c r="A26" s="33"/>
      <c r="B26" s="21" t="s">
        <v>73</v>
      </c>
      <c r="C26" s="38"/>
      <c r="D26" s="39"/>
      <c r="E26" s="39"/>
      <c r="F26" s="40"/>
      <c r="G26" s="39"/>
    </row>
    <row r="27" spans="1:7" ht="18.75">
      <c r="A27" s="41"/>
      <c r="B27" s="29" t="s">
        <v>74</v>
      </c>
      <c r="C27" s="42">
        <v>822</v>
      </c>
      <c r="D27" s="43">
        <v>91</v>
      </c>
      <c r="E27" s="43"/>
      <c r="F27" s="44">
        <v>822</v>
      </c>
      <c r="G27" s="43">
        <v>91</v>
      </c>
    </row>
    <row r="28" spans="1:7" ht="18.75">
      <c r="A28" s="41"/>
      <c r="B28" s="29"/>
      <c r="C28" s="42"/>
      <c r="D28" s="43"/>
      <c r="E28" s="43"/>
      <c r="F28" s="44"/>
      <c r="G28" s="43"/>
    </row>
    <row r="29" spans="1:7" ht="18.75">
      <c r="A29" s="41" t="s">
        <v>65</v>
      </c>
      <c r="B29" s="50" t="s">
        <v>75</v>
      </c>
      <c r="C29" s="42">
        <v>158</v>
      </c>
      <c r="D29" s="43">
        <v>1624</v>
      </c>
      <c r="E29" s="43"/>
      <c r="F29" s="44">
        <v>158</v>
      </c>
      <c r="G29" s="43">
        <v>1624</v>
      </c>
    </row>
    <row r="30" spans="1:7" ht="18.75">
      <c r="A30" s="41"/>
      <c r="B30" s="50"/>
      <c r="C30" s="42"/>
      <c r="D30" s="43"/>
      <c r="E30" s="43"/>
      <c r="F30" s="44"/>
      <c r="G30" s="43"/>
    </row>
    <row r="31" spans="1:7" ht="18.75">
      <c r="A31" s="51" t="s">
        <v>67</v>
      </c>
      <c r="B31" s="50" t="s">
        <v>76</v>
      </c>
      <c r="C31" s="42">
        <v>551</v>
      </c>
      <c r="D31" s="43">
        <v>1202</v>
      </c>
      <c r="E31" s="43"/>
      <c r="F31" s="44">
        <v>551</v>
      </c>
      <c r="G31" s="43">
        <v>1202</v>
      </c>
    </row>
    <row r="32" spans="1:7" ht="18.75">
      <c r="A32" s="51"/>
      <c r="B32" s="29"/>
      <c r="C32" s="42"/>
      <c r="D32" s="43"/>
      <c r="E32" s="43"/>
      <c r="F32" s="44"/>
      <c r="G32" s="43"/>
    </row>
    <row r="33" spans="1:7" ht="18.75">
      <c r="A33" s="41" t="s">
        <v>77</v>
      </c>
      <c r="B33" s="29" t="s">
        <v>78</v>
      </c>
      <c r="C33" s="42">
        <v>0</v>
      </c>
      <c r="D33" s="43">
        <v>0</v>
      </c>
      <c r="E33" s="43"/>
      <c r="F33" s="44">
        <v>0</v>
      </c>
      <c r="G33" s="43">
        <v>0</v>
      </c>
    </row>
    <row r="34" spans="1:7" ht="18.75">
      <c r="A34" s="33"/>
      <c r="B34" s="21"/>
      <c r="C34" s="38"/>
      <c r="D34" s="39"/>
      <c r="E34" s="39"/>
      <c r="F34" s="40"/>
      <c r="G34" s="39"/>
    </row>
    <row r="35" spans="1:7" ht="18.75">
      <c r="A35" s="33" t="s">
        <v>79</v>
      </c>
      <c r="B35" s="37" t="s">
        <v>80</v>
      </c>
      <c r="C35" s="47"/>
      <c r="D35" s="48"/>
      <c r="E35" s="48"/>
      <c r="F35" s="49" t="s">
        <v>10</v>
      </c>
      <c r="G35" s="39"/>
    </row>
    <row r="36" spans="1:7" ht="18.75">
      <c r="A36" s="33"/>
      <c r="B36" s="37" t="s">
        <v>181</v>
      </c>
      <c r="C36" s="38">
        <v>114</v>
      </c>
      <c r="D36" s="39">
        <v>-2735</v>
      </c>
      <c r="E36" s="39"/>
      <c r="F36" s="40">
        <v>114</v>
      </c>
      <c r="G36" s="39">
        <v>-2735</v>
      </c>
    </row>
    <row r="37" spans="1:7" ht="18.75">
      <c r="A37" s="41"/>
      <c r="B37" s="50" t="s">
        <v>81</v>
      </c>
      <c r="C37" s="42"/>
      <c r="D37" s="43"/>
      <c r="E37" s="43"/>
      <c r="F37" s="44"/>
      <c r="G37" s="43"/>
    </row>
    <row r="38" spans="1:7" ht="18.75">
      <c r="A38" s="33" t="s">
        <v>82</v>
      </c>
      <c r="B38" s="37" t="s">
        <v>118</v>
      </c>
      <c r="C38" s="38">
        <v>81</v>
      </c>
      <c r="D38" s="39">
        <v>0</v>
      </c>
      <c r="E38" s="39"/>
      <c r="F38" s="40">
        <v>81</v>
      </c>
      <c r="G38" s="39">
        <v>0</v>
      </c>
    </row>
    <row r="39" spans="1:7" ht="18.75">
      <c r="A39" s="41"/>
      <c r="B39" s="50" t="s">
        <v>83</v>
      </c>
      <c r="C39" s="42"/>
      <c r="D39" s="43"/>
      <c r="E39" s="43"/>
      <c r="F39" s="44" t="s">
        <v>10</v>
      </c>
      <c r="G39" s="43"/>
    </row>
    <row r="40" spans="1:7" ht="18.75">
      <c r="A40" s="33"/>
      <c r="B40" s="37"/>
      <c r="C40" s="38"/>
      <c r="D40" s="39"/>
      <c r="E40" s="39"/>
      <c r="F40" s="40"/>
      <c r="G40" s="39"/>
    </row>
    <row r="41" spans="1:7" ht="18.75">
      <c r="A41" s="33" t="s">
        <v>84</v>
      </c>
      <c r="B41" s="37" t="s">
        <v>119</v>
      </c>
      <c r="C41" s="47"/>
      <c r="D41" s="48"/>
      <c r="E41" s="48"/>
      <c r="F41" s="49"/>
      <c r="G41" s="39"/>
    </row>
    <row r="42" spans="1:7" ht="18.75">
      <c r="A42" s="33"/>
      <c r="B42" s="37" t="s">
        <v>120</v>
      </c>
      <c r="C42" s="38">
        <v>195</v>
      </c>
      <c r="D42" s="39">
        <v>-2735</v>
      </c>
      <c r="E42" s="39"/>
      <c r="F42" s="40">
        <v>195</v>
      </c>
      <c r="G42" s="39">
        <v>-2735</v>
      </c>
    </row>
    <row r="43" spans="1:7" ht="18.75">
      <c r="A43" s="41"/>
      <c r="B43" s="29"/>
      <c r="C43" s="42"/>
      <c r="D43" s="43"/>
      <c r="E43" s="43"/>
      <c r="F43" s="44"/>
      <c r="G43" s="43"/>
    </row>
    <row r="44" spans="1:7" ht="18.75">
      <c r="A44" s="41" t="s">
        <v>85</v>
      </c>
      <c r="B44" s="29" t="s">
        <v>86</v>
      </c>
      <c r="C44" s="52">
        <v>0</v>
      </c>
      <c r="D44" s="43">
        <v>0</v>
      </c>
      <c r="E44" s="43"/>
      <c r="F44" s="53">
        <v>0</v>
      </c>
      <c r="G44" s="43">
        <v>0</v>
      </c>
    </row>
    <row r="45" spans="1:7" ht="18.75">
      <c r="A45" s="33"/>
      <c r="B45" s="21"/>
      <c r="C45" s="54"/>
      <c r="D45" s="39"/>
      <c r="E45" s="39"/>
      <c r="F45" s="55"/>
      <c r="G45" s="39"/>
    </row>
    <row r="46" spans="1:7" ht="18.75">
      <c r="A46" s="36" t="s">
        <v>87</v>
      </c>
      <c r="B46" s="37" t="s">
        <v>88</v>
      </c>
      <c r="C46" s="47"/>
      <c r="D46" s="48"/>
      <c r="E46" s="48"/>
      <c r="F46" s="49"/>
      <c r="G46" s="39"/>
    </row>
    <row r="47" spans="1:7" ht="18.75">
      <c r="A47" s="56"/>
      <c r="B47" s="37" t="s">
        <v>89</v>
      </c>
      <c r="C47" s="38">
        <v>195</v>
      </c>
      <c r="D47" s="39">
        <v>-2735</v>
      </c>
      <c r="E47" s="39"/>
      <c r="F47" s="40">
        <v>195</v>
      </c>
      <c r="G47" s="39">
        <v>-2735</v>
      </c>
    </row>
    <row r="48" spans="1:7" ht="18.75">
      <c r="A48" s="41"/>
      <c r="B48" s="29"/>
      <c r="C48" s="42"/>
      <c r="D48" s="43"/>
      <c r="E48" s="43"/>
      <c r="F48" s="44"/>
      <c r="G48" s="43"/>
    </row>
    <row r="49" spans="1:7" ht="18.75">
      <c r="A49" s="57" t="s">
        <v>90</v>
      </c>
      <c r="B49" s="50" t="s">
        <v>91</v>
      </c>
      <c r="C49" s="42">
        <v>-154</v>
      </c>
      <c r="D49" s="43">
        <v>-18</v>
      </c>
      <c r="E49" s="43"/>
      <c r="F49" s="44">
        <v>-154</v>
      </c>
      <c r="G49" s="43">
        <v>-18</v>
      </c>
    </row>
    <row r="50" spans="1:7" ht="18.75">
      <c r="A50" s="36"/>
      <c r="B50" s="21"/>
      <c r="C50" s="38"/>
      <c r="D50" s="39"/>
      <c r="E50" s="39"/>
      <c r="F50" s="40"/>
      <c r="G50" s="39"/>
    </row>
    <row r="51" spans="1:7" ht="18.75">
      <c r="A51" s="33" t="s">
        <v>92</v>
      </c>
      <c r="B51" s="21" t="s">
        <v>93</v>
      </c>
      <c r="C51" s="38"/>
      <c r="D51" s="39"/>
      <c r="E51" s="39"/>
      <c r="F51" s="40"/>
      <c r="G51" s="39"/>
    </row>
    <row r="52" spans="1:7" ht="18.75">
      <c r="A52" s="36"/>
      <c r="B52" s="21" t="s">
        <v>94</v>
      </c>
      <c r="C52" s="38">
        <v>0</v>
      </c>
      <c r="D52" s="39">
        <v>0</v>
      </c>
      <c r="E52" s="39"/>
      <c r="F52" s="40">
        <v>0</v>
      </c>
      <c r="G52" s="39">
        <v>0</v>
      </c>
    </row>
    <row r="53" spans="1:7" ht="18.75">
      <c r="A53" s="51"/>
      <c r="B53" s="29"/>
      <c r="C53" s="42"/>
      <c r="D53" s="43"/>
      <c r="E53" s="43"/>
      <c r="F53" s="44"/>
      <c r="G53" s="43"/>
    </row>
    <row r="54" spans="1:7" ht="18.75">
      <c r="A54" s="33" t="s">
        <v>95</v>
      </c>
      <c r="B54" s="21" t="s">
        <v>96</v>
      </c>
      <c r="C54" s="47"/>
      <c r="D54" s="48" t="s">
        <v>10</v>
      </c>
      <c r="E54" s="48"/>
      <c r="F54" s="49"/>
      <c r="G54" s="39"/>
    </row>
    <row r="55" spans="1:7" ht="18.75">
      <c r="A55" s="41"/>
      <c r="B55" s="50" t="s">
        <v>97</v>
      </c>
      <c r="C55" s="42">
        <v>41</v>
      </c>
      <c r="D55" s="43">
        <v>-2753</v>
      </c>
      <c r="E55" s="43"/>
      <c r="F55" s="58">
        <v>41</v>
      </c>
      <c r="G55" s="43">
        <v>-2753</v>
      </c>
    </row>
    <row r="56" spans="1:7" ht="18.75">
      <c r="A56" s="41"/>
      <c r="B56" s="50"/>
      <c r="C56" s="42"/>
      <c r="D56" s="43"/>
      <c r="E56" s="43"/>
      <c r="F56" s="44"/>
      <c r="G56" s="43"/>
    </row>
    <row r="57" spans="1:7" ht="18.75">
      <c r="A57" s="51" t="s">
        <v>98</v>
      </c>
      <c r="B57" s="29" t="s">
        <v>99</v>
      </c>
      <c r="C57" s="42">
        <v>0</v>
      </c>
      <c r="D57" s="43">
        <v>0</v>
      </c>
      <c r="E57" s="43"/>
      <c r="F57" s="44">
        <v>0</v>
      </c>
      <c r="G57" s="43">
        <v>0</v>
      </c>
    </row>
    <row r="58" spans="1:7" ht="18.75">
      <c r="A58" s="51"/>
      <c r="B58" s="29"/>
      <c r="C58" s="42"/>
      <c r="D58" s="43"/>
      <c r="E58" s="43"/>
      <c r="F58" s="44"/>
      <c r="G58" s="43"/>
    </row>
    <row r="59" spans="1:7" ht="18.75">
      <c r="A59" s="36" t="s">
        <v>100</v>
      </c>
      <c r="B59" s="21" t="s">
        <v>101</v>
      </c>
      <c r="C59" s="38">
        <v>0</v>
      </c>
      <c r="D59" s="39">
        <v>0</v>
      </c>
      <c r="E59" s="39"/>
      <c r="F59" s="40">
        <v>0</v>
      </c>
      <c r="G59" s="39">
        <v>0</v>
      </c>
    </row>
    <row r="60" spans="1:7" ht="19.5" thickBot="1">
      <c r="A60" s="59"/>
      <c r="B60" s="60"/>
      <c r="C60" s="61"/>
      <c r="D60" s="62"/>
      <c r="E60" s="62"/>
      <c r="F60" s="63"/>
      <c r="G60" s="62"/>
    </row>
    <row r="61" spans="1:7" ht="18.75">
      <c r="A61" s="33" t="s">
        <v>102</v>
      </c>
      <c r="B61" s="21" t="s">
        <v>103</v>
      </c>
      <c r="C61" s="40"/>
      <c r="D61" s="39"/>
      <c r="E61" s="39"/>
      <c r="F61" s="40"/>
      <c r="G61" s="39"/>
    </row>
    <row r="62" spans="1:7" ht="18.75">
      <c r="A62" s="41"/>
      <c r="B62" s="29" t="s">
        <v>104</v>
      </c>
      <c r="C62" s="44">
        <v>0</v>
      </c>
      <c r="D62" s="43">
        <v>0</v>
      </c>
      <c r="E62" s="43"/>
      <c r="F62" s="44">
        <v>0</v>
      </c>
      <c r="G62" s="43">
        <v>0</v>
      </c>
    </row>
    <row r="63" spans="1:7" ht="18.75">
      <c r="A63" s="33"/>
      <c r="B63" s="21"/>
      <c r="C63" s="40" t="s">
        <v>10</v>
      </c>
      <c r="D63" s="39"/>
      <c r="E63" s="39"/>
      <c r="F63" s="40"/>
      <c r="G63" s="39"/>
    </row>
    <row r="64" spans="1:7" ht="18.75">
      <c r="A64" s="33" t="s">
        <v>105</v>
      </c>
      <c r="B64" s="37" t="s">
        <v>106</v>
      </c>
      <c r="C64" s="49"/>
      <c r="D64" s="48"/>
      <c r="E64" s="48"/>
      <c r="F64" s="49"/>
      <c r="G64" s="39"/>
    </row>
    <row r="65" spans="1:7" ht="18.75">
      <c r="A65" s="41"/>
      <c r="B65" s="29" t="s">
        <v>104</v>
      </c>
      <c r="C65" s="44">
        <v>41</v>
      </c>
      <c r="D65" s="43">
        <v>-2753</v>
      </c>
      <c r="E65" s="43"/>
      <c r="F65" s="44">
        <v>41</v>
      </c>
      <c r="G65" s="43">
        <v>-2753</v>
      </c>
    </row>
    <row r="66" spans="1:7" ht="18.75">
      <c r="A66" s="33"/>
      <c r="B66" s="21"/>
      <c r="C66" s="40"/>
      <c r="D66" s="39"/>
      <c r="E66" s="39"/>
      <c r="F66" s="40"/>
      <c r="G66" s="39"/>
    </row>
    <row r="67" spans="1:7" ht="18.75">
      <c r="A67" s="33" t="s">
        <v>107</v>
      </c>
      <c r="B67" s="37" t="s">
        <v>108</v>
      </c>
      <c r="C67" s="40"/>
      <c r="D67" s="39"/>
      <c r="E67" s="39"/>
      <c r="F67" s="40" t="s">
        <v>10</v>
      </c>
      <c r="G67" s="39"/>
    </row>
    <row r="68" spans="1:7" ht="18.75">
      <c r="A68" s="33"/>
      <c r="B68" s="21" t="s">
        <v>109</v>
      </c>
      <c r="C68" s="40"/>
      <c r="D68" s="39"/>
      <c r="E68" s="39"/>
      <c r="F68" s="40"/>
      <c r="G68" s="39"/>
    </row>
    <row r="69" spans="1:7" ht="18.75">
      <c r="A69" s="41"/>
      <c r="B69" s="29" t="s">
        <v>110</v>
      </c>
      <c r="C69" s="44"/>
      <c r="D69" s="43"/>
      <c r="E69" s="43"/>
      <c r="F69" s="44"/>
      <c r="G69" s="43"/>
    </row>
    <row r="70" spans="1:7" ht="18.75">
      <c r="A70" s="41" t="s">
        <v>111</v>
      </c>
      <c r="B70" s="29" t="s">
        <v>112</v>
      </c>
      <c r="C70" s="64">
        <v>0.19</v>
      </c>
      <c r="D70" s="65">
        <v>-13.79</v>
      </c>
      <c r="E70" s="65"/>
      <c r="F70" s="66">
        <v>0.19</v>
      </c>
      <c r="G70" s="65">
        <v>-13.79</v>
      </c>
    </row>
    <row r="71" spans="1:7" ht="18.75">
      <c r="A71" s="36" t="s">
        <v>100</v>
      </c>
      <c r="B71" s="21" t="s">
        <v>113</v>
      </c>
      <c r="C71" s="67"/>
      <c r="D71" s="68"/>
      <c r="E71" s="68"/>
      <c r="F71" s="67"/>
      <c r="G71" s="68"/>
    </row>
    <row r="72" spans="1:7" ht="18.75">
      <c r="A72" s="41"/>
      <c r="B72" s="50" t="s">
        <v>114</v>
      </c>
      <c r="C72" s="44">
        <v>0</v>
      </c>
      <c r="D72" s="43">
        <v>0</v>
      </c>
      <c r="E72" s="43"/>
      <c r="F72" s="44">
        <v>0</v>
      </c>
      <c r="G72" s="43">
        <v>0</v>
      </c>
    </row>
    <row r="73" spans="1:7" ht="19.5" thickBot="1">
      <c r="A73" s="69"/>
      <c r="B73" s="60"/>
      <c r="C73" s="63"/>
      <c r="D73" s="62"/>
      <c r="E73" s="62"/>
      <c r="F73" s="63"/>
      <c r="G73" s="62"/>
    </row>
    <row r="74" spans="1:7" ht="18.75">
      <c r="A74" s="1"/>
      <c r="B74" s="9"/>
      <c r="C74" s="58"/>
      <c r="D74" s="58"/>
      <c r="E74" s="58"/>
      <c r="F74" s="58"/>
      <c r="G74" s="58"/>
    </row>
    <row r="75" spans="1:7" ht="18.75">
      <c r="A75" s="1"/>
      <c r="B75" s="9" t="s">
        <v>115</v>
      </c>
      <c r="C75" s="66"/>
      <c r="D75" s="58"/>
      <c r="E75" s="58"/>
      <c r="F75" s="58"/>
      <c r="G75" s="58"/>
    </row>
    <row r="76" spans="1:7" ht="18.75">
      <c r="A76" s="1"/>
      <c r="C76" s="3"/>
      <c r="D76" s="3">
        <v>19970000</v>
      </c>
      <c r="E76" s="3"/>
      <c r="F76" s="3"/>
      <c r="G76" s="3"/>
    </row>
    <row r="77" spans="1:7" ht="18.75">
      <c r="A77" s="1"/>
      <c r="B77" s="9" t="s">
        <v>116</v>
      </c>
      <c r="C77" s="3"/>
      <c r="D77" s="70">
        <v>1908994</v>
      </c>
      <c r="E77" s="3"/>
      <c r="F77" s="3"/>
      <c r="G77" s="3"/>
    </row>
    <row r="78" spans="1:7" ht="18.75">
      <c r="A78" s="1"/>
      <c r="C78" s="3"/>
      <c r="D78" s="3">
        <v>21878994</v>
      </c>
      <c r="E78" s="3"/>
      <c r="F78" s="3"/>
      <c r="G78" s="3"/>
    </row>
    <row r="79" spans="1:7" ht="18.75">
      <c r="A79" s="1"/>
      <c r="B79" s="9" t="s">
        <v>117</v>
      </c>
      <c r="C79" s="3"/>
      <c r="D79" s="3">
        <v>1357260</v>
      </c>
      <c r="E79" s="3"/>
      <c r="F79" s="3"/>
      <c r="G79" s="3"/>
    </row>
    <row r="80" spans="1:7" ht="19.5" thickBot="1">
      <c r="A80" s="1"/>
      <c r="B80" s="9"/>
      <c r="C80" s="3"/>
      <c r="D80" s="71">
        <v>23236254</v>
      </c>
      <c r="E80" s="3"/>
      <c r="F80" s="3"/>
      <c r="G80" s="3"/>
    </row>
    <row r="81" ht="13.5" thickTop="1"/>
  </sheetData>
  <printOptions/>
  <pageMargins left="0.25" right="0" top="0.25" bottom="0" header="0.2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58">
      <selection activeCell="B79" sqref="B79"/>
    </sheetView>
  </sheetViews>
  <sheetFormatPr defaultColWidth="9.140625" defaultRowHeight="12.75"/>
  <cols>
    <col min="1" max="1" width="60.7109375" style="0" customWidth="1"/>
    <col min="2" max="2" width="18.7109375" style="0" customWidth="1"/>
    <col min="3" max="3" width="2.7109375" style="0" customWidth="1"/>
    <col min="4" max="4" width="18.7109375" style="0" customWidth="1"/>
  </cols>
  <sheetData>
    <row r="1" spans="1:4" ht="18.75">
      <c r="A1" s="72" t="s">
        <v>0</v>
      </c>
      <c r="B1" s="73"/>
      <c r="C1" s="74"/>
      <c r="D1" s="73"/>
    </row>
    <row r="2" spans="1:4" ht="18.75">
      <c r="A2" s="72" t="s">
        <v>1</v>
      </c>
      <c r="B2" s="73"/>
      <c r="C2" s="74"/>
      <c r="D2" s="73"/>
    </row>
    <row r="3" spans="1:4" ht="18.75">
      <c r="A3" s="72"/>
      <c r="B3" s="73"/>
      <c r="C3" s="74"/>
      <c r="D3" s="73"/>
    </row>
    <row r="4" spans="1:4" ht="18.75">
      <c r="A4" s="75" t="s">
        <v>121</v>
      </c>
      <c r="B4" s="73"/>
      <c r="C4" s="74"/>
      <c r="D4" s="73"/>
    </row>
    <row r="5" spans="1:4" ht="18.75">
      <c r="A5" s="76"/>
      <c r="B5" s="73"/>
      <c r="C5" s="74"/>
      <c r="D5" s="73"/>
    </row>
    <row r="6" spans="1:4" ht="18.75">
      <c r="A6" s="76" t="s">
        <v>2</v>
      </c>
      <c r="B6" s="73"/>
      <c r="C6" s="74"/>
      <c r="D6" s="73"/>
    </row>
    <row r="7" spans="1:4" ht="18.75">
      <c r="A7" s="76"/>
      <c r="B7" s="73"/>
      <c r="C7" s="74"/>
      <c r="D7" s="73"/>
    </row>
    <row r="8" spans="1:4" ht="18.75">
      <c r="A8" s="77"/>
      <c r="B8" s="78" t="s">
        <v>3</v>
      </c>
      <c r="C8" s="79"/>
      <c r="D8" s="78" t="s">
        <v>4</v>
      </c>
    </row>
    <row r="9" spans="1:4" ht="18.75">
      <c r="A9" s="80"/>
      <c r="B9" s="81" t="s">
        <v>5</v>
      </c>
      <c r="C9" s="82"/>
      <c r="D9" s="81" t="s">
        <v>6</v>
      </c>
    </row>
    <row r="10" spans="1:4" ht="18.75">
      <c r="A10" s="80"/>
      <c r="B10" s="81" t="s">
        <v>125</v>
      </c>
      <c r="C10" s="82"/>
      <c r="D10" s="81" t="s">
        <v>7</v>
      </c>
    </row>
    <row r="11" spans="1:4" ht="18.75">
      <c r="A11" s="80"/>
      <c r="B11" s="106" t="s">
        <v>124</v>
      </c>
      <c r="C11" s="80"/>
      <c r="D11" s="106" t="s">
        <v>8</v>
      </c>
    </row>
    <row r="12" spans="1:4" ht="18.75">
      <c r="A12" s="80"/>
      <c r="B12" s="83" t="s">
        <v>9</v>
      </c>
      <c r="C12" s="80"/>
      <c r="D12" s="83" t="s">
        <v>9</v>
      </c>
    </row>
    <row r="13" spans="1:4" ht="18.75">
      <c r="A13" s="80"/>
      <c r="B13" s="83"/>
      <c r="C13" s="80"/>
      <c r="D13" s="83"/>
    </row>
    <row r="14" spans="1:4" ht="18.75">
      <c r="A14" s="72" t="s">
        <v>11</v>
      </c>
      <c r="B14" s="84">
        <v>6073</v>
      </c>
      <c r="C14" s="85"/>
      <c r="D14" s="84">
        <v>6225</v>
      </c>
    </row>
    <row r="15" spans="1:4" ht="18.75">
      <c r="A15" s="72"/>
      <c r="B15" s="84"/>
      <c r="C15" s="85"/>
      <c r="D15" s="84"/>
    </row>
    <row r="16" spans="1:4" ht="18.75">
      <c r="A16" s="86" t="s">
        <v>12</v>
      </c>
      <c r="B16" s="84">
        <v>0</v>
      </c>
      <c r="C16" s="85"/>
      <c r="D16" s="84">
        <v>0</v>
      </c>
    </row>
    <row r="17" spans="1:4" ht="18.75">
      <c r="A17" s="72"/>
      <c r="B17" s="84"/>
      <c r="C17" s="85"/>
      <c r="D17" s="84"/>
    </row>
    <row r="18" spans="1:4" ht="18.75">
      <c r="A18" s="86" t="s">
        <v>13</v>
      </c>
      <c r="B18" s="84">
        <v>16263</v>
      </c>
      <c r="C18" s="85"/>
      <c r="D18" s="84">
        <v>16182</v>
      </c>
    </row>
    <row r="19" spans="1:4" ht="18.75">
      <c r="A19" s="72"/>
      <c r="B19" s="84"/>
      <c r="C19" s="85"/>
      <c r="D19" s="84"/>
    </row>
    <row r="20" spans="1:4" ht="18.75">
      <c r="A20" s="72" t="s">
        <v>14</v>
      </c>
      <c r="B20" s="84">
        <v>0</v>
      </c>
      <c r="C20" s="85"/>
      <c r="D20" s="84">
        <v>0</v>
      </c>
    </row>
    <row r="21" spans="1:4" ht="18.75">
      <c r="A21" s="72"/>
      <c r="B21" s="84"/>
      <c r="C21" s="85"/>
      <c r="D21" s="84"/>
    </row>
    <row r="22" spans="1:4" ht="18.75">
      <c r="A22" s="72" t="s">
        <v>15</v>
      </c>
      <c r="B22" s="84">
        <v>3297</v>
      </c>
      <c r="C22" s="85"/>
      <c r="D22" s="84">
        <v>3349</v>
      </c>
    </row>
    <row r="23" spans="1:4" ht="18.75">
      <c r="A23" s="72"/>
      <c r="B23" s="84"/>
      <c r="C23" s="85"/>
      <c r="D23" s="84"/>
    </row>
    <row r="24" spans="1:4" ht="18.75">
      <c r="A24" s="72" t="s">
        <v>16</v>
      </c>
      <c r="B24" s="84">
        <v>1819</v>
      </c>
      <c r="C24" s="85"/>
      <c r="D24" s="84">
        <v>2001</v>
      </c>
    </row>
    <row r="25" spans="1:4" ht="18.75">
      <c r="A25" s="72"/>
      <c r="B25" s="84"/>
      <c r="C25" s="85"/>
      <c r="D25" s="84"/>
    </row>
    <row r="26" spans="1:4" ht="18.75">
      <c r="A26" s="86" t="s">
        <v>17</v>
      </c>
      <c r="B26" s="84">
        <v>28</v>
      </c>
      <c r="C26" s="85"/>
      <c r="D26" s="84">
        <v>28</v>
      </c>
    </row>
    <row r="27" spans="1:4" ht="18.75">
      <c r="A27" s="64"/>
      <c r="B27" s="84"/>
      <c r="C27" s="85"/>
      <c r="D27" s="84"/>
    </row>
    <row r="28" spans="1:4" ht="18.75">
      <c r="A28" s="87" t="s">
        <v>18</v>
      </c>
      <c r="B28" s="84"/>
      <c r="C28" s="85"/>
      <c r="D28" s="84"/>
    </row>
    <row r="29" spans="1:4" ht="18.75">
      <c r="A29" s="64" t="s">
        <v>19</v>
      </c>
      <c r="B29" s="84">
        <v>5487</v>
      </c>
      <c r="C29" s="85"/>
      <c r="D29" s="84">
        <v>4373</v>
      </c>
    </row>
    <row r="30" spans="1:4" ht="18.75">
      <c r="A30" s="64" t="s">
        <v>20</v>
      </c>
      <c r="B30" s="84">
        <v>11756</v>
      </c>
      <c r="C30" s="85"/>
      <c r="D30" s="84">
        <v>12781</v>
      </c>
    </row>
    <row r="31" spans="1:4" ht="18.75">
      <c r="A31" s="64" t="s">
        <v>21</v>
      </c>
      <c r="B31" s="84">
        <v>991</v>
      </c>
      <c r="C31" s="85"/>
      <c r="D31" s="84">
        <v>4297</v>
      </c>
    </row>
    <row r="32" spans="1:4" ht="18.75">
      <c r="A32" s="64" t="s">
        <v>22</v>
      </c>
      <c r="B32" s="84">
        <v>869</v>
      </c>
      <c r="C32" s="85"/>
      <c r="D32" s="84">
        <v>2147</v>
      </c>
    </row>
    <row r="33" spans="1:4" ht="18.75">
      <c r="A33" s="64" t="s">
        <v>23</v>
      </c>
      <c r="B33" s="88">
        <v>4380</v>
      </c>
      <c r="C33" s="85"/>
      <c r="D33" s="88">
        <v>5802</v>
      </c>
    </row>
    <row r="34" spans="1:4" ht="18.75">
      <c r="A34" s="64" t="s">
        <v>24</v>
      </c>
      <c r="B34" s="89">
        <v>0</v>
      </c>
      <c r="C34" s="85"/>
      <c r="D34" s="89">
        <v>0</v>
      </c>
    </row>
    <row r="35" spans="1:4" ht="18.75">
      <c r="A35" s="90"/>
      <c r="B35" s="91">
        <v>23483</v>
      </c>
      <c r="C35" s="85"/>
      <c r="D35" s="91">
        <v>29399</v>
      </c>
    </row>
    <row r="36" spans="1:4" ht="18.75">
      <c r="A36" s="64"/>
      <c r="B36" s="84"/>
      <c r="C36" s="85"/>
      <c r="D36" s="84"/>
    </row>
    <row r="37" spans="1:4" ht="18.75">
      <c r="A37" s="87" t="s">
        <v>25</v>
      </c>
      <c r="B37" s="84"/>
      <c r="C37" s="85"/>
      <c r="D37" s="84" t="s">
        <v>10</v>
      </c>
    </row>
    <row r="38" spans="1:4" ht="18.75">
      <c r="A38" s="64" t="s">
        <v>26</v>
      </c>
      <c r="B38" s="84">
        <v>971</v>
      </c>
      <c r="C38" s="85"/>
      <c r="D38" s="84">
        <v>3957</v>
      </c>
    </row>
    <row r="39" spans="1:4" ht="18.75">
      <c r="A39" s="92" t="s">
        <v>27</v>
      </c>
      <c r="B39" s="84">
        <v>2901</v>
      </c>
      <c r="C39" s="85"/>
      <c r="D39" s="84">
        <v>4931</v>
      </c>
    </row>
    <row r="40" spans="1:4" ht="18.75">
      <c r="A40" s="92" t="s">
        <v>126</v>
      </c>
      <c r="B40" s="84">
        <v>-892</v>
      </c>
      <c r="C40" s="85"/>
      <c r="D40" s="84">
        <v>2987</v>
      </c>
    </row>
    <row r="41" spans="1:4" ht="18.75">
      <c r="A41" s="64" t="s">
        <v>28</v>
      </c>
      <c r="B41" s="84">
        <v>123</v>
      </c>
      <c r="C41" s="85"/>
      <c r="D41" s="84">
        <v>243</v>
      </c>
    </row>
    <row r="42" spans="1:4" ht="18.75">
      <c r="A42" s="64" t="s">
        <v>29</v>
      </c>
      <c r="B42" s="84"/>
      <c r="C42" s="85"/>
      <c r="D42" s="84"/>
    </row>
    <row r="43" spans="1:4" ht="18.75">
      <c r="A43" s="92" t="s">
        <v>30</v>
      </c>
      <c r="B43" s="84">
        <v>104</v>
      </c>
      <c r="C43" s="85"/>
      <c r="D43" s="84">
        <v>104</v>
      </c>
    </row>
    <row r="44" spans="1:4" ht="18.75">
      <c r="A44" s="92" t="s">
        <v>31</v>
      </c>
      <c r="B44" s="84">
        <v>0</v>
      </c>
      <c r="C44" s="85"/>
      <c r="D44" s="84">
        <v>0</v>
      </c>
    </row>
    <row r="45" spans="1:4" ht="18.75">
      <c r="A45" s="92" t="s">
        <v>32</v>
      </c>
      <c r="B45" s="84">
        <v>93</v>
      </c>
      <c r="C45" s="85"/>
      <c r="D45" s="84">
        <v>1</v>
      </c>
    </row>
    <row r="46" spans="1:4" ht="18.75">
      <c r="A46" s="64" t="s">
        <v>33</v>
      </c>
      <c r="B46" s="84">
        <v>1</v>
      </c>
      <c r="C46" s="85"/>
      <c r="D46" s="84">
        <v>1.297</v>
      </c>
    </row>
    <row r="47" spans="1:4" ht="18.75">
      <c r="A47" s="64"/>
      <c r="B47" s="93">
        <v>3301</v>
      </c>
      <c r="C47" s="85"/>
      <c r="D47" s="93">
        <v>12224</v>
      </c>
    </row>
    <row r="48" spans="1:4" ht="18.75">
      <c r="A48" s="64"/>
      <c r="B48" s="84"/>
      <c r="C48" s="85"/>
      <c r="D48" s="84"/>
    </row>
    <row r="49" spans="1:4" ht="18.75">
      <c r="A49" s="87" t="s">
        <v>34</v>
      </c>
      <c r="B49" s="94">
        <v>20182</v>
      </c>
      <c r="C49" s="85"/>
      <c r="D49" s="94">
        <v>17175</v>
      </c>
    </row>
    <row r="50" spans="1:4" ht="18.75">
      <c r="A50" s="64"/>
      <c r="B50" s="84" t="s">
        <v>10</v>
      </c>
      <c r="C50" s="85"/>
      <c r="D50" s="84" t="s">
        <v>10</v>
      </c>
    </row>
    <row r="51" spans="1:4" ht="19.5" thickBot="1">
      <c r="A51" s="87" t="s">
        <v>35</v>
      </c>
      <c r="B51" s="95">
        <v>47662</v>
      </c>
      <c r="C51" s="85"/>
      <c r="D51" s="96">
        <v>44960</v>
      </c>
    </row>
    <row r="52" spans="1:4" ht="19.5" thickTop="1">
      <c r="A52" s="87"/>
      <c r="B52" s="84"/>
      <c r="C52" s="85"/>
      <c r="D52" s="84"/>
    </row>
    <row r="53" spans="1:4" ht="18.75">
      <c r="A53" s="87"/>
      <c r="B53" s="84"/>
      <c r="C53" s="85"/>
      <c r="D53" s="84"/>
    </row>
    <row r="54" spans="1:4" ht="18.75">
      <c r="A54" s="97" t="s">
        <v>36</v>
      </c>
      <c r="B54" s="84"/>
      <c r="C54" s="85"/>
      <c r="D54" s="84"/>
    </row>
    <row r="55" spans="1:4" ht="18.75">
      <c r="A55" s="64" t="s">
        <v>37</v>
      </c>
      <c r="B55" s="84">
        <v>23236</v>
      </c>
      <c r="C55" s="85"/>
      <c r="D55" s="84">
        <v>23236</v>
      </c>
    </row>
    <row r="56" spans="1:4" ht="18.75">
      <c r="A56" s="98" t="s">
        <v>38</v>
      </c>
      <c r="B56" s="84"/>
      <c r="C56" s="85"/>
      <c r="D56" s="84"/>
    </row>
    <row r="57" spans="1:4" ht="18.75">
      <c r="A57" s="64" t="s">
        <v>39</v>
      </c>
      <c r="B57" s="88">
        <v>11868.293</v>
      </c>
      <c r="C57" s="85"/>
      <c r="D57" s="88">
        <v>11868</v>
      </c>
    </row>
    <row r="58" spans="1:4" ht="18.75">
      <c r="A58" s="64" t="s">
        <v>40</v>
      </c>
      <c r="B58" s="99">
        <v>0</v>
      </c>
      <c r="C58" s="85"/>
      <c r="D58" s="99">
        <v>0</v>
      </c>
    </row>
    <row r="59" spans="1:4" ht="18.75">
      <c r="A59" s="92" t="s">
        <v>41</v>
      </c>
      <c r="B59" s="99">
        <v>0</v>
      </c>
      <c r="C59" s="85"/>
      <c r="D59" s="99">
        <v>0</v>
      </c>
    </row>
    <row r="60" spans="1:4" ht="18.75">
      <c r="A60" s="100" t="s">
        <v>42</v>
      </c>
      <c r="B60" s="99">
        <v>0</v>
      </c>
      <c r="C60" s="85"/>
      <c r="D60" s="99">
        <v>0</v>
      </c>
    </row>
    <row r="61" spans="1:4" ht="18.75">
      <c r="A61" s="92" t="s">
        <v>43</v>
      </c>
      <c r="B61" s="88">
        <v>-25238</v>
      </c>
      <c r="C61" s="85"/>
      <c r="D61" s="88">
        <v>-25078</v>
      </c>
    </row>
    <row r="62" spans="1:4" ht="18.75">
      <c r="A62" s="92" t="s">
        <v>127</v>
      </c>
      <c r="B62" s="88">
        <v>0</v>
      </c>
      <c r="C62" s="85"/>
      <c r="D62" s="88">
        <v>-201</v>
      </c>
    </row>
    <row r="63" spans="1:4" ht="18.75">
      <c r="A63" s="64" t="s">
        <v>128</v>
      </c>
      <c r="B63" s="88">
        <v>11505</v>
      </c>
      <c r="C63" s="85"/>
      <c r="D63" s="88">
        <v>11505</v>
      </c>
    </row>
    <row r="64" spans="1:4" ht="18.75">
      <c r="A64" s="64" t="s">
        <v>24</v>
      </c>
      <c r="B64" s="101">
        <v>0</v>
      </c>
      <c r="C64" s="85"/>
      <c r="D64" s="101">
        <v>0</v>
      </c>
    </row>
    <row r="65" spans="1:4" ht="18.75">
      <c r="A65" s="87"/>
      <c r="B65" s="99">
        <v>21371</v>
      </c>
      <c r="C65" s="85"/>
      <c r="D65" s="99">
        <v>21330</v>
      </c>
    </row>
    <row r="66" spans="1:4" ht="18.75">
      <c r="A66" s="64"/>
      <c r="B66" s="99"/>
      <c r="C66" s="85"/>
      <c r="D66" s="99"/>
    </row>
    <row r="67" spans="1:4" ht="18.75">
      <c r="A67" s="72" t="s">
        <v>44</v>
      </c>
      <c r="B67" s="99">
        <v>242</v>
      </c>
      <c r="C67" s="85"/>
      <c r="D67" s="99">
        <v>81</v>
      </c>
    </row>
    <row r="68" spans="1:4" ht="18.75">
      <c r="A68" s="64"/>
      <c r="B68" s="99"/>
      <c r="C68" s="85"/>
      <c r="D68" s="99"/>
    </row>
    <row r="69" spans="1:4" ht="18.75">
      <c r="A69" s="72" t="s">
        <v>45</v>
      </c>
      <c r="B69" s="99"/>
      <c r="C69" s="85"/>
      <c r="D69" s="99"/>
    </row>
    <row r="70" spans="1:4" ht="18.75">
      <c r="A70" s="64" t="s">
        <v>46</v>
      </c>
      <c r="B70" s="84">
        <v>25965</v>
      </c>
      <c r="C70" s="85"/>
      <c r="D70" s="84">
        <v>23465</v>
      </c>
    </row>
    <row r="71" spans="1:4" ht="18.75">
      <c r="A71" s="64"/>
      <c r="B71" s="99"/>
      <c r="C71" s="85"/>
      <c r="D71" s="99"/>
    </row>
    <row r="72" spans="1:4" ht="18.75">
      <c r="A72" s="72" t="s">
        <v>47</v>
      </c>
      <c r="B72" s="99"/>
      <c r="C72" s="85"/>
      <c r="D72" s="99"/>
    </row>
    <row r="73" spans="1:4" ht="18.75">
      <c r="A73" s="64" t="s">
        <v>48</v>
      </c>
      <c r="B73" s="84">
        <v>80.261</v>
      </c>
      <c r="C73" s="85"/>
      <c r="D73" s="84">
        <v>80</v>
      </c>
    </row>
    <row r="74" spans="1:4" ht="18.75">
      <c r="A74" s="64"/>
      <c r="B74" s="84"/>
      <c r="C74" s="85"/>
      <c r="D74" s="84"/>
    </row>
    <row r="75" spans="1:4" ht="18.75">
      <c r="A75" s="72" t="s">
        <v>49</v>
      </c>
      <c r="B75" s="84">
        <v>4</v>
      </c>
      <c r="C75" s="85"/>
      <c r="D75" s="84">
        <v>4</v>
      </c>
    </row>
    <row r="76" spans="1:4" ht="18.75">
      <c r="A76" s="64"/>
      <c r="B76" s="102"/>
      <c r="C76" s="85"/>
      <c r="D76" s="102"/>
    </row>
    <row r="77" spans="1:4" ht="19.5" thickBot="1">
      <c r="A77" s="87"/>
      <c r="B77" s="95">
        <v>47662</v>
      </c>
      <c r="C77" s="85"/>
      <c r="D77" s="95">
        <v>44960</v>
      </c>
    </row>
    <row r="78" spans="1:4" ht="19.5" thickTop="1">
      <c r="A78" s="64"/>
      <c r="B78" s="99"/>
      <c r="C78" s="85"/>
      <c r="D78" s="99"/>
    </row>
    <row r="79" spans="1:4" ht="18.75">
      <c r="A79" s="92" t="s">
        <v>50</v>
      </c>
      <c r="B79" s="103">
        <v>4.999994416721165E-06</v>
      </c>
      <c r="C79" s="85"/>
      <c r="D79" s="103">
        <v>-2.319211489520967E-11</v>
      </c>
    </row>
    <row r="80" spans="1:4" ht="18.75">
      <c r="A80" s="64"/>
      <c r="B80" s="73"/>
      <c r="C80" s="104"/>
      <c r="D80" s="73"/>
    </row>
    <row r="81" spans="1:4" ht="18.75">
      <c r="A81" s="72" t="s">
        <v>51</v>
      </c>
      <c r="B81" s="73">
        <v>0.7</v>
      </c>
      <c r="C81" s="104"/>
      <c r="D81" s="73">
        <v>0.69</v>
      </c>
    </row>
  </sheetData>
  <printOptions/>
  <pageMargins left="0.25" right="0" top="0.5" bottom="0.5" header="0.25" footer="0.2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A6" sqref="A6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3.7109375" style="0" customWidth="1"/>
    <col min="4" max="4" width="15.7109375" style="0" customWidth="1"/>
  </cols>
  <sheetData>
    <row r="1" ht="18.75">
      <c r="A1" s="72" t="s">
        <v>0</v>
      </c>
    </row>
    <row r="2" ht="18.75">
      <c r="A2" s="72" t="s">
        <v>1</v>
      </c>
    </row>
    <row r="3" ht="18.75">
      <c r="A3" s="72"/>
    </row>
    <row r="4" ht="18.75">
      <c r="A4" s="75" t="s">
        <v>180</v>
      </c>
    </row>
    <row r="5" ht="18.75">
      <c r="A5" s="75" t="s">
        <v>179</v>
      </c>
    </row>
    <row r="7" ht="12.75">
      <c r="D7" s="122" t="s">
        <v>178</v>
      </c>
    </row>
    <row r="8" spans="2:4" ht="18.75">
      <c r="B8" s="106" t="s">
        <v>124</v>
      </c>
      <c r="C8" s="80"/>
      <c r="D8" s="106" t="s">
        <v>8</v>
      </c>
    </row>
    <row r="9" spans="2:4" ht="18.75">
      <c r="B9" s="106" t="s">
        <v>129</v>
      </c>
      <c r="C9" s="80"/>
      <c r="D9" s="106" t="s">
        <v>129</v>
      </c>
    </row>
    <row r="11" ht="12.75">
      <c r="A11" s="107" t="s">
        <v>130</v>
      </c>
    </row>
    <row r="12" spans="1:4" ht="12.75">
      <c r="A12" t="s">
        <v>131</v>
      </c>
      <c r="B12" s="108">
        <v>194501</v>
      </c>
      <c r="D12" s="108">
        <v>18504714</v>
      </c>
    </row>
    <row r="13" spans="1:4" ht="12.75">
      <c r="A13" s="109" t="s">
        <v>132</v>
      </c>
      <c r="B13" s="108"/>
      <c r="D13" s="108"/>
    </row>
    <row r="14" spans="1:4" ht="12.75">
      <c r="A14" t="s">
        <v>133</v>
      </c>
      <c r="B14" s="108">
        <f>-'[1]CPL 09'!L29</f>
        <v>0</v>
      </c>
      <c r="D14" s="108">
        <v>12386404</v>
      </c>
    </row>
    <row r="15" spans="1:4" ht="12.75">
      <c r="A15" t="s">
        <v>134</v>
      </c>
      <c r="B15" s="108">
        <v>157777</v>
      </c>
      <c r="D15" s="108">
        <v>4967546</v>
      </c>
    </row>
    <row r="16" spans="1:4" ht="12.75">
      <c r="A16" t="s">
        <v>135</v>
      </c>
      <c r="B16" s="108">
        <v>0</v>
      </c>
      <c r="D16" s="108">
        <v>2275031</v>
      </c>
    </row>
    <row r="17" spans="1:4" ht="12.75">
      <c r="A17" t="s">
        <v>136</v>
      </c>
      <c r="B17" s="108">
        <v>0</v>
      </c>
      <c r="D17" s="108">
        <v>2211602</v>
      </c>
    </row>
    <row r="18" spans="1:4" ht="12.75">
      <c r="A18" s="110" t="s">
        <v>137</v>
      </c>
      <c r="B18" s="108">
        <v>316347</v>
      </c>
      <c r="D18" s="108">
        <v>1759542</v>
      </c>
    </row>
    <row r="19" spans="1:4" ht="12.75">
      <c r="A19" t="s">
        <v>138</v>
      </c>
      <c r="B19" s="108">
        <v>0</v>
      </c>
      <c r="D19" s="108">
        <v>710035</v>
      </c>
    </row>
    <row r="20" spans="1:4" ht="12.75">
      <c r="A20" s="110" t="s">
        <v>139</v>
      </c>
      <c r="B20" s="108">
        <v>0</v>
      </c>
      <c r="D20" s="108">
        <v>973595</v>
      </c>
    </row>
    <row r="21" spans="1:4" ht="12.75">
      <c r="A21" t="s">
        <v>140</v>
      </c>
      <c r="B21" s="108">
        <v>182056</v>
      </c>
      <c r="D21" s="108">
        <v>609546</v>
      </c>
    </row>
    <row r="22" spans="1:4" ht="12.75">
      <c r="A22" t="s">
        <v>141</v>
      </c>
      <c r="B22" s="108">
        <v>52274</v>
      </c>
      <c r="D22" s="108">
        <v>209096</v>
      </c>
    </row>
    <row r="23" spans="1:4" ht="12.75">
      <c r="A23" s="110" t="s">
        <v>142</v>
      </c>
      <c r="B23" s="108">
        <v>0</v>
      </c>
      <c r="D23" s="108">
        <v>81751</v>
      </c>
    </row>
    <row r="24" spans="1:4" ht="12.75">
      <c r="A24" s="110" t="s">
        <v>143</v>
      </c>
      <c r="B24" s="108">
        <v>-80666</v>
      </c>
      <c r="D24" s="108">
        <v>442894</v>
      </c>
    </row>
    <row r="25" spans="1:4" ht="12.75">
      <c r="A25" t="s">
        <v>144</v>
      </c>
      <c r="B25" s="108"/>
      <c r="D25" s="108"/>
    </row>
    <row r="26" spans="1:4" ht="12.75">
      <c r="A26" t="s">
        <v>145</v>
      </c>
      <c r="B26" s="108">
        <v>0</v>
      </c>
      <c r="D26" s="108">
        <v>25000</v>
      </c>
    </row>
    <row r="27" spans="1:4" ht="12.75">
      <c r="A27" t="s">
        <v>146</v>
      </c>
      <c r="B27" s="108">
        <v>-8669</v>
      </c>
      <c r="D27" s="108">
        <v>-5907</v>
      </c>
    </row>
    <row r="28" spans="1:4" ht="12.75">
      <c r="A28" s="110" t="s">
        <v>147</v>
      </c>
      <c r="B28" s="108"/>
      <c r="D28" s="108"/>
    </row>
    <row r="29" spans="1:4" ht="12.75">
      <c r="A29" t="s">
        <v>148</v>
      </c>
      <c r="B29" s="108">
        <v>0</v>
      </c>
      <c r="D29" s="108">
        <v>-161739</v>
      </c>
    </row>
    <row r="30" spans="1:4" ht="12.75">
      <c r="A30" t="s">
        <v>149</v>
      </c>
      <c r="B30" s="108">
        <v>0</v>
      </c>
      <c r="D30" s="108">
        <v>-7822751</v>
      </c>
    </row>
    <row r="31" spans="1:4" ht="12.75">
      <c r="A31" s="110" t="s">
        <v>150</v>
      </c>
      <c r="B31" s="108">
        <v>-75797</v>
      </c>
      <c r="D31" s="108">
        <v>-37153069</v>
      </c>
    </row>
    <row r="32" spans="2:4" ht="12.75">
      <c r="B32" s="111"/>
      <c r="D32" s="111"/>
    </row>
    <row r="33" spans="1:4" ht="12.75">
      <c r="A33" t="s">
        <v>151</v>
      </c>
      <c r="B33" s="108">
        <f>SUM(B12:B32)</f>
        <v>737823</v>
      </c>
      <c r="D33" s="112">
        <f>SUM(D12:D32)</f>
        <v>13290</v>
      </c>
    </row>
    <row r="34" spans="2:4" ht="12.75">
      <c r="B34" s="108"/>
      <c r="D34" s="108"/>
    </row>
    <row r="35" spans="1:4" ht="12.75">
      <c r="A35" s="107" t="s">
        <v>152</v>
      </c>
      <c r="B35" s="108"/>
      <c r="D35" s="108"/>
    </row>
    <row r="36" spans="1:4" ht="12.75">
      <c r="A36" t="s">
        <v>19</v>
      </c>
      <c r="B36" s="108">
        <v>-1114436</v>
      </c>
      <c r="D36" s="108">
        <v>3507956</v>
      </c>
    </row>
    <row r="37" spans="1:4" ht="12.75">
      <c r="A37" t="s">
        <v>20</v>
      </c>
      <c r="B37" s="108">
        <v>1024875</v>
      </c>
      <c r="D37" s="108">
        <v>532960</v>
      </c>
    </row>
    <row r="38" spans="1:4" ht="12.75">
      <c r="A38" t="s">
        <v>153</v>
      </c>
      <c r="B38" s="108">
        <v>3305373</v>
      </c>
      <c r="D38" s="108">
        <v>-1495812</v>
      </c>
    </row>
    <row r="39" spans="2:4" ht="12.75">
      <c r="B39" s="108"/>
      <c r="D39" s="108"/>
    </row>
    <row r="40" spans="1:4" ht="12.75">
      <c r="A40" s="107" t="s">
        <v>154</v>
      </c>
      <c r="B40" s="108"/>
      <c r="D40" s="108"/>
    </row>
    <row r="41" spans="1:4" ht="12.75">
      <c r="A41" t="s">
        <v>26</v>
      </c>
      <c r="B41" s="108">
        <v>-2986480</v>
      </c>
      <c r="D41" s="108">
        <v>-3598201</v>
      </c>
    </row>
    <row r="42" spans="1:4" ht="12.75">
      <c r="A42" s="110" t="s">
        <v>155</v>
      </c>
      <c r="B42" s="108">
        <v>-2022734</v>
      </c>
      <c r="D42" s="108">
        <v>-565721</v>
      </c>
    </row>
    <row r="43" spans="1:4" ht="12.75">
      <c r="A43" s="110" t="s">
        <v>126</v>
      </c>
      <c r="B43" s="108">
        <v>-3879329</v>
      </c>
      <c r="D43" s="108">
        <v>2987038</v>
      </c>
    </row>
    <row r="44" spans="1:4" ht="12.75">
      <c r="A44" t="s">
        <v>28</v>
      </c>
      <c r="B44" s="108">
        <v>-120000</v>
      </c>
      <c r="D44" s="108">
        <v>63000</v>
      </c>
    </row>
    <row r="45" spans="2:4" ht="12.75">
      <c r="B45" s="111"/>
      <c r="D45" s="111"/>
    </row>
    <row r="46" spans="1:4" ht="12.75">
      <c r="A46" s="107" t="s">
        <v>156</v>
      </c>
      <c r="B46" s="108">
        <f>SUM(B33:B45)</f>
        <v>-5054908</v>
      </c>
      <c r="D46" s="113">
        <f>SUM(D33:D45)</f>
        <v>1444510</v>
      </c>
    </row>
    <row r="47" spans="1:4" ht="12.75">
      <c r="A47" t="s">
        <v>157</v>
      </c>
      <c r="B47" s="108"/>
      <c r="D47" s="108">
        <v>-593392</v>
      </c>
    </row>
    <row r="48" spans="1:4" ht="12.75">
      <c r="A48" t="s">
        <v>158</v>
      </c>
      <c r="B48" s="108">
        <v>0</v>
      </c>
      <c r="D48" s="108">
        <v>0</v>
      </c>
    </row>
    <row r="49" spans="1:4" ht="12.75">
      <c r="A49" t="s">
        <v>159</v>
      </c>
      <c r="B49" s="108">
        <v>0</v>
      </c>
      <c r="D49" s="108">
        <v>18332</v>
      </c>
    </row>
    <row r="50" spans="1:4" ht="12.75">
      <c r="A50" t="s">
        <v>146</v>
      </c>
      <c r="B50" s="108">
        <f>-B27</f>
        <v>8669</v>
      </c>
      <c r="D50" s="108">
        <v>5907</v>
      </c>
    </row>
    <row r="51" spans="1:4" ht="12.75">
      <c r="A51" s="110" t="s">
        <v>160</v>
      </c>
      <c r="B51" s="108">
        <v>0</v>
      </c>
      <c r="D51" s="108">
        <v>-2313352</v>
      </c>
    </row>
    <row r="52" spans="2:4" ht="12.75">
      <c r="B52" s="111"/>
      <c r="D52" s="111"/>
    </row>
    <row r="53" spans="1:4" ht="12.75">
      <c r="A53" t="s">
        <v>161</v>
      </c>
      <c r="B53" s="108">
        <f>SUM(B46:B52)</f>
        <v>-5046239</v>
      </c>
      <c r="D53" s="113">
        <f>SUM(D46:D52)</f>
        <v>-1437995</v>
      </c>
    </row>
    <row r="54" spans="2:4" ht="12.75">
      <c r="B54" s="108"/>
      <c r="D54" s="108"/>
    </row>
    <row r="55" spans="1:4" ht="12.75">
      <c r="A55" s="114" t="s">
        <v>162</v>
      </c>
      <c r="B55" s="108"/>
      <c r="D55" s="108"/>
    </row>
    <row r="56" spans="1:4" ht="12.75">
      <c r="A56" s="110" t="s">
        <v>163</v>
      </c>
      <c r="B56" s="108">
        <v>82600</v>
      </c>
      <c r="D56" s="108">
        <v>66655500</v>
      </c>
    </row>
    <row r="57" spans="1:4" ht="12.75">
      <c r="A57" s="110" t="s">
        <v>164</v>
      </c>
      <c r="B57" s="108">
        <v>-170809</v>
      </c>
      <c r="D57" s="108">
        <v>-372519</v>
      </c>
    </row>
    <row r="58" spans="2:4" ht="12.75">
      <c r="B58" s="108"/>
      <c r="D58" s="108"/>
    </row>
    <row r="59" spans="1:4" ht="12.75">
      <c r="A59" t="s">
        <v>165</v>
      </c>
      <c r="B59" s="115">
        <f>SUM(B56:B57)</f>
        <v>-88209</v>
      </c>
      <c r="D59" s="115">
        <f>SUM(D56:D57)</f>
        <v>66282981</v>
      </c>
    </row>
    <row r="60" spans="2:4" ht="12.75">
      <c r="B60" s="108"/>
      <c r="D60" s="108"/>
    </row>
    <row r="61" spans="1:4" ht="12.75">
      <c r="A61" s="107" t="s">
        <v>166</v>
      </c>
      <c r="B61" s="108"/>
      <c r="D61" s="108"/>
    </row>
    <row r="62" spans="1:4" ht="12.75">
      <c r="A62" t="s">
        <v>167</v>
      </c>
      <c r="B62" s="108">
        <v>2500000</v>
      </c>
      <c r="D62" s="108">
        <v>-8073168</v>
      </c>
    </row>
    <row r="63" spans="1:4" ht="12.75">
      <c r="A63" t="s">
        <v>168</v>
      </c>
      <c r="B63" s="108">
        <f>-B15</f>
        <v>-157777</v>
      </c>
      <c r="D63" s="108">
        <v>-331158</v>
      </c>
    </row>
    <row r="64" spans="1:4" ht="12.75">
      <c r="A64" t="s">
        <v>169</v>
      </c>
      <c r="B64" s="108">
        <v>0</v>
      </c>
      <c r="D64" s="108">
        <v>-29450642</v>
      </c>
    </row>
    <row r="65" spans="1:4" ht="12.75">
      <c r="A65" t="s">
        <v>170</v>
      </c>
      <c r="B65" s="108">
        <f>'[1]CflowDec01Group'!G25+'[1]CflowDec01Group'!G34</f>
        <v>0</v>
      </c>
      <c r="D65" s="108">
        <v>-9759262</v>
      </c>
    </row>
    <row r="66" spans="1:4" ht="12.75">
      <c r="A66" t="s">
        <v>171</v>
      </c>
      <c r="B66" s="108">
        <v>0</v>
      </c>
      <c r="D66" s="108">
        <v>-1436902</v>
      </c>
    </row>
    <row r="67" spans="2:4" ht="12.75">
      <c r="B67" s="108"/>
      <c r="D67" s="108"/>
    </row>
    <row r="68" spans="1:4" ht="12.75">
      <c r="A68" t="s">
        <v>172</v>
      </c>
      <c r="B68" s="115">
        <f>SUM(B62:B67)</f>
        <v>2342223</v>
      </c>
      <c r="D68" s="116">
        <f>SUM(D62:D67)</f>
        <v>-49051132</v>
      </c>
    </row>
    <row r="69" spans="2:4" ht="12.75">
      <c r="B69" s="117"/>
      <c r="D69" s="118"/>
    </row>
    <row r="70" spans="1:4" ht="12.75">
      <c r="A70" s="107" t="s">
        <v>173</v>
      </c>
      <c r="B70" s="108"/>
      <c r="D70" s="108"/>
    </row>
    <row r="71" spans="1:4" ht="12.75">
      <c r="A71" s="107" t="s">
        <v>174</v>
      </c>
      <c r="B71" s="108">
        <v>-2792224</v>
      </c>
      <c r="D71" s="119">
        <f>D53+D59++D68</f>
        <v>15793854</v>
      </c>
    </row>
    <row r="72" spans="1:4" ht="12.75">
      <c r="A72" s="107"/>
      <c r="B72" s="108"/>
      <c r="D72" s="119"/>
    </row>
    <row r="73" spans="1:4" ht="12.75">
      <c r="A73" s="107" t="s">
        <v>175</v>
      </c>
      <c r="B73" s="108"/>
      <c r="D73" s="108"/>
    </row>
    <row r="74" spans="1:4" ht="12.75">
      <c r="A74" s="107" t="s">
        <v>176</v>
      </c>
      <c r="B74" s="108">
        <v>7948306</v>
      </c>
      <c r="D74" s="108">
        <v>-7845548</v>
      </c>
    </row>
    <row r="75" spans="1:4" ht="12.75">
      <c r="A75" s="107"/>
      <c r="B75" s="111"/>
      <c r="D75" s="111"/>
    </row>
    <row r="76" spans="1:4" ht="12.75">
      <c r="A76" s="114" t="s">
        <v>175</v>
      </c>
      <c r="B76" s="117"/>
      <c r="D76" s="117"/>
    </row>
    <row r="77" spans="1:4" ht="13.5" thickBot="1">
      <c r="A77" s="107" t="s">
        <v>177</v>
      </c>
      <c r="B77" s="120">
        <f>B71+B74</f>
        <v>5156082</v>
      </c>
      <c r="D77" s="121">
        <f>D71+D74</f>
        <v>7948306</v>
      </c>
    </row>
    <row r="78" ht="13.5" thickTop="1">
      <c r="D78" s="10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Artwright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Submission</dc:title>
  <dc:subject/>
  <dc:creator>Artwright</dc:creator>
  <cp:keywords/>
  <dc:description/>
  <cp:lastModifiedBy>Archer Corp</cp:lastModifiedBy>
  <cp:lastPrinted>2002-11-29T08:35:59Z</cp:lastPrinted>
  <dcterms:created xsi:type="dcterms:W3CDTF">2002-10-11T05:37:02Z</dcterms:created>
  <dcterms:modified xsi:type="dcterms:W3CDTF">2003-01-07T20:56:46Z</dcterms:modified>
  <cp:category/>
  <cp:version/>
  <cp:contentType/>
  <cp:contentStatus/>
</cp:coreProperties>
</file>