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6240" activeTab="0"/>
  </bookViews>
  <sheets>
    <sheet name="PL" sheetId="1" r:id="rId1"/>
    <sheet name="BS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Titles" localSheetId="0">'PL'!$7:$7</definedName>
  </definedNames>
  <calcPr fullCalcOnLoad="1"/>
</workbook>
</file>

<file path=xl/sharedStrings.xml><?xml version="1.0" encoding="utf-8"?>
<sst xmlns="http://schemas.openxmlformats.org/spreadsheetml/2006/main" count="139" uniqueCount="117">
  <si>
    <t>Artwright Holdings Berhad (274909-A)</t>
  </si>
  <si>
    <t>And its Subsidiary Companies</t>
  </si>
  <si>
    <t>Quarterly report on consolidated results for the financial quarter ended 31 December 2000</t>
  </si>
  <si>
    <t>The figures have not been audited.</t>
  </si>
  <si>
    <t>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</si>
  <si>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</si>
  <si>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</si>
  <si>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</si>
  <si>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</si>
  <si>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</si>
  <si>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</si>
  <si>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</si>
  <si>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</si>
  <si>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 xml:space="preserve">     31/12/2000      </t>
  </si>
  <si>
    <t xml:space="preserve">     31/12/1999</t>
  </si>
  <si>
    <t>[dd/mm/yyyy]</t>
  </si>
  <si>
    <t>RM'000</t>
  </si>
  <si>
    <t>1(a)</t>
  </si>
  <si>
    <t xml:space="preserve">  Turnover</t>
  </si>
  <si>
    <t xml:space="preserve">  (b)</t>
  </si>
  <si>
    <t xml:space="preserve">  Investment income</t>
  </si>
  <si>
    <t xml:space="preserve">  (c)</t>
  </si>
  <si>
    <t xml:space="preserve">  Other income including</t>
  </si>
  <si>
    <t xml:space="preserve">  interest income</t>
  </si>
  <si>
    <t>2 (a)</t>
  </si>
  <si>
    <t xml:space="preserve">  Operating profit/(loss) before</t>
  </si>
  <si>
    <t xml:space="preserve">  interest on borrowings, depreciation</t>
  </si>
  <si>
    <t xml:space="preserve">  and amortisation, exceptional items,</t>
  </si>
  <si>
    <t xml:space="preserve">  income tax, minority interests and</t>
  </si>
  <si>
    <t xml:space="preserve">  extraordinary items</t>
  </si>
  <si>
    <t xml:space="preserve">  Less interest on borrowings</t>
  </si>
  <si>
    <t xml:space="preserve">  (c)  Less depreciation and amortisation</t>
  </si>
  <si>
    <t xml:space="preserve">  Less depreciation and amortisation</t>
  </si>
  <si>
    <t xml:space="preserve">  (d)</t>
  </si>
  <si>
    <t xml:space="preserve">  Exceptional items</t>
  </si>
  <si>
    <t xml:space="preserve">  (e)</t>
  </si>
  <si>
    <t xml:space="preserve">  Operating profit/(loss) after</t>
  </si>
  <si>
    <t xml:space="preserve">  and amortisation and exceptional </t>
  </si>
  <si>
    <t xml:space="preserve">  item but before income tax, minority </t>
  </si>
  <si>
    <t xml:space="preserve">  interests and extraordinary items</t>
  </si>
  <si>
    <t xml:space="preserve">  (f)</t>
  </si>
  <si>
    <t xml:space="preserve">  Share in the results of associated</t>
  </si>
  <si>
    <t xml:space="preserve">  companies</t>
  </si>
  <si>
    <t xml:space="preserve">  (g)</t>
  </si>
  <si>
    <t xml:space="preserve">  Profit/(loss) before taxation, minority</t>
  </si>
  <si>
    <t xml:space="preserve">  interest and extraordinary items</t>
  </si>
  <si>
    <t xml:space="preserve">  (h)</t>
  </si>
  <si>
    <t xml:space="preserve">  Taxation</t>
  </si>
  <si>
    <t xml:space="preserve">  (i)</t>
  </si>
  <si>
    <t xml:space="preserve">  Profit/(loss) after taxation</t>
  </si>
  <si>
    <t xml:space="preserve">    i</t>
  </si>
  <si>
    <t xml:space="preserve">  before deductiong minority interests</t>
  </si>
  <si>
    <t xml:space="preserve">   ii</t>
  </si>
  <si>
    <t xml:space="preserve">  Less minority interests</t>
  </si>
  <si>
    <t xml:space="preserve">  (j)</t>
  </si>
  <si>
    <t xml:space="preserve">  Profit/(loss) after taxation attributable</t>
  </si>
  <si>
    <t xml:space="preserve">  to member of the company</t>
  </si>
  <si>
    <t>(k)i</t>
  </si>
  <si>
    <t xml:space="preserve">  Extraordinary items</t>
  </si>
  <si>
    <t xml:space="preserve">    ii</t>
  </si>
  <si>
    <t xml:space="preserve">   iii</t>
  </si>
  <si>
    <t xml:space="preserve">  Extraordinary items attributable to</t>
  </si>
  <si>
    <t xml:space="preserve">  members of the company</t>
  </si>
  <si>
    <t xml:space="preserve">  (l)</t>
  </si>
  <si>
    <t xml:space="preserve">  Profit/(loss) after taxation and</t>
  </si>
  <si>
    <t xml:space="preserve">  extraordinary items attributable to</t>
  </si>
  <si>
    <t>3 (a)</t>
  </si>
  <si>
    <t xml:space="preserve">  Earnings per share based on 2(j)</t>
  </si>
  <si>
    <t xml:space="preserve">  above after deducting any provision</t>
  </si>
  <si>
    <t xml:space="preserve">  for preference dividends, if any :</t>
  </si>
  <si>
    <t xml:space="preserve">     i</t>
  </si>
  <si>
    <t xml:space="preserve">  Basic (based on ordinary shares - sen)</t>
  </si>
  <si>
    <t xml:space="preserve">  Fully diluted (based on ordinary</t>
  </si>
  <si>
    <t xml:space="preserve">  shares-sen)</t>
  </si>
  <si>
    <t>4 (a)</t>
  </si>
  <si>
    <t xml:space="preserve">  Dividend per share (sen)</t>
  </si>
  <si>
    <t xml:space="preserve">   (b)</t>
  </si>
  <si>
    <t xml:space="preserve">  Dividend Description</t>
  </si>
  <si>
    <t>AS AT END OF CURRENT QUARTER</t>
  </si>
  <si>
    <t>AS AT PRECEDING FINANCIAL</t>
  </si>
  <si>
    <t>YEAR END</t>
  </si>
  <si>
    <t xml:space="preserve">  Net tangible assets per share</t>
  </si>
  <si>
    <t xml:space="preserve">  (RM)</t>
  </si>
  <si>
    <t>CONSOLIDATED BALANCE SHEETS</t>
  </si>
  <si>
    <t>As At End of</t>
  </si>
  <si>
    <t xml:space="preserve">As At Preceding </t>
  </si>
  <si>
    <t>Current Quarter</t>
  </si>
  <si>
    <t>Financial Year End</t>
  </si>
  <si>
    <t>31.12.2000</t>
  </si>
  <si>
    <t>30.06.2000</t>
  </si>
  <si>
    <t>RM</t>
  </si>
  <si>
    <t>PROPERTY, PLANT AND EQUIPMENT</t>
  </si>
  <si>
    <t>GOODWILL ON CONSOLIDATION</t>
  </si>
  <si>
    <t>INTANGIBLES ASSETS</t>
  </si>
  <si>
    <t>OTHER INVESTMENTS</t>
  </si>
  <si>
    <t>CURRENT ASSETS</t>
  </si>
  <si>
    <t>Inventories</t>
  </si>
  <si>
    <t>Trade receivables</t>
  </si>
  <si>
    <t>Other receivables, deposits &amp; prepayments</t>
  </si>
  <si>
    <t>Cash and bank balances</t>
  </si>
  <si>
    <t>CURRENT LIABILITIES</t>
  </si>
  <si>
    <t>Trade payables</t>
  </si>
  <si>
    <t>Other payables &amp; accrued expenses</t>
  </si>
  <si>
    <t>Amount owing to directors</t>
  </si>
  <si>
    <t>Bank borrowings</t>
  </si>
  <si>
    <t>Tax liabilities</t>
  </si>
  <si>
    <t>NET CURRENT ASSETS /  (LIABILITIES)</t>
  </si>
  <si>
    <t>LONG TERM AND DEFERRED LIABILITIES</t>
  </si>
  <si>
    <t>Hire-purchase and lease obligations</t>
  </si>
  <si>
    <t xml:space="preserve">Long-term loans </t>
  </si>
  <si>
    <t>NET ASSETS/(LIABILITIES)</t>
  </si>
  <si>
    <t>FINANCED BY:</t>
  </si>
  <si>
    <t>Issued capital</t>
  </si>
  <si>
    <t>Share premium</t>
  </si>
  <si>
    <t>Unappropriated profit</t>
  </si>
  <si>
    <t>Shareholders' Equity/ (Capital Deficiency)</t>
  </si>
  <si>
    <t>Minority interests</t>
  </si>
</sst>
</file>

<file path=xl/styles.xml><?xml version="1.0" encoding="utf-8"?>
<styleSheet xmlns="http://schemas.openxmlformats.org/spreadsheetml/2006/main">
  <numFmts count="24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_-;\-* #,##0.0_-;_-* &quot;-&quot;??_-;_-@_-"/>
    <numFmt numFmtId="171" formatCode="_ * #,##0.00_ ;_ * \-#,##0.00_ ;_ * &quot;-&quot;??_ ;_ @_ "/>
    <numFmt numFmtId="172" formatCode="_(* #,##0_);_(* \(#,##0\);_(* &quot;-&quot;_);_(@_)"/>
    <numFmt numFmtId="173" formatCode="_ * #,##0_ ;_ * \-#,##0_ ;_ * &quot;-&quot;_ ;_ @_ "/>
    <numFmt numFmtId="174" formatCode="_ * #,##0_ ;_ * \-#,##0_ ;_ * &quot;-&quot;??_ ;_ @_ "/>
    <numFmt numFmtId="175" formatCode="_-* #,##0_-;\-* #,##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_(* #,##0.0_);_(* \(#,##0.0\);_(* &quot;-&quot;_);_(@_)"/>
    <numFmt numFmtId="179" formatCode="_(* #,##0.00_);_(* \(#,##0.00\);_(* &quot;-&quot;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4" fillId="0" borderId="0" xfId="16" applyFont="1" applyAlignment="1">
      <alignment/>
    </xf>
    <xf numFmtId="0" fontId="4" fillId="0" borderId="1" xfId="0" applyFont="1" applyBorder="1" applyAlignment="1">
      <alignment/>
    </xf>
    <xf numFmtId="43" fontId="4" fillId="0" borderId="0" xfId="16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7" fillId="0" borderId="7" xfId="0" applyFont="1" applyBorder="1" applyAlignment="1">
      <alignment/>
    </xf>
    <xf numFmtId="0" fontId="4" fillId="0" borderId="7" xfId="0" applyFont="1" applyBorder="1" applyAlignment="1" quotePrefix="1">
      <alignment horizontal="left"/>
    </xf>
    <xf numFmtId="0" fontId="4" fillId="0" borderId="6" xfId="0" applyFont="1" applyBorder="1" applyAlignment="1" quotePrefix="1">
      <alignment horizontal="left"/>
    </xf>
    <xf numFmtId="43" fontId="8" fillId="0" borderId="0" xfId="16" applyFont="1" applyAlignment="1">
      <alignment/>
    </xf>
    <xf numFmtId="172" fontId="9" fillId="0" borderId="0" xfId="16" applyNumberFormat="1" applyFont="1" applyAlignment="1">
      <alignment/>
    </xf>
    <xf numFmtId="43" fontId="8" fillId="0" borderId="0" xfId="16" applyFont="1" applyFill="1" applyBorder="1" applyAlignment="1">
      <alignment/>
    </xf>
    <xf numFmtId="172" fontId="4" fillId="0" borderId="0" xfId="16" applyNumberFormat="1" applyFont="1" applyAlignment="1">
      <alignment/>
    </xf>
    <xf numFmtId="173" fontId="4" fillId="0" borderId="0" xfId="16" applyNumberFormat="1" applyFont="1" applyAlignment="1">
      <alignment/>
    </xf>
    <xf numFmtId="172" fontId="10" fillId="0" borderId="0" xfId="16" applyNumberFormat="1" applyFont="1" applyAlignment="1">
      <alignment/>
    </xf>
    <xf numFmtId="43" fontId="11" fillId="0" borderId="0" xfId="16" applyFont="1" applyAlignment="1">
      <alignment/>
    </xf>
    <xf numFmtId="172" fontId="4" fillId="0" borderId="0" xfId="16" applyNumberFormat="1" applyFont="1" applyBorder="1" applyAlignment="1">
      <alignment/>
    </xf>
    <xf numFmtId="172" fontId="4" fillId="0" borderId="10" xfId="16" applyNumberFormat="1" applyFont="1" applyBorder="1" applyAlignment="1">
      <alignment/>
    </xf>
    <xf numFmtId="173" fontId="4" fillId="0" borderId="0" xfId="16" applyNumberFormat="1" applyFont="1" applyBorder="1" applyAlignment="1">
      <alignment/>
    </xf>
    <xf numFmtId="43" fontId="10" fillId="0" borderId="0" xfId="16" applyFont="1" applyAlignment="1">
      <alignment/>
    </xf>
    <xf numFmtId="172" fontId="8" fillId="0" borderId="0" xfId="16" applyNumberFormat="1" applyFont="1" applyBorder="1" applyAlignment="1">
      <alignment/>
    </xf>
    <xf numFmtId="172" fontId="8" fillId="0" borderId="11" xfId="16" applyNumberFormat="1" applyFont="1" applyBorder="1" applyAlignment="1">
      <alignment/>
    </xf>
    <xf numFmtId="172" fontId="4" fillId="0" borderId="11" xfId="16" applyNumberFormat="1" applyFont="1" applyBorder="1" applyAlignment="1">
      <alignment/>
    </xf>
    <xf numFmtId="43" fontId="8" fillId="0" borderId="0" xfId="16" applyFont="1" applyFill="1" applyBorder="1" applyAlignment="1">
      <alignment horizontal="center"/>
    </xf>
    <xf numFmtId="172" fontId="4" fillId="0" borderId="7" xfId="16" applyNumberFormat="1" applyFont="1" applyBorder="1" applyAlignment="1">
      <alignment/>
    </xf>
    <xf numFmtId="172" fontId="5" fillId="0" borderId="0" xfId="0" applyNumberFormat="1" applyFont="1" applyAlignment="1">
      <alignment horizontal="centerContinuous"/>
    </xf>
    <xf numFmtId="172" fontId="6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7" fillId="0" borderId="7" xfId="0" applyNumberFormat="1" applyFont="1" applyBorder="1" applyAlignment="1">
      <alignment horizontal="center"/>
    </xf>
    <xf numFmtId="172" fontId="7" fillId="0" borderId="0" xfId="0" applyNumberFormat="1" applyFont="1" applyAlignment="1">
      <alignment/>
    </xf>
    <xf numFmtId="172" fontId="4" fillId="0" borderId="7" xfId="0" applyNumberFormat="1" applyFont="1" applyBorder="1" applyAlignment="1">
      <alignment/>
    </xf>
    <xf numFmtId="172" fontId="4" fillId="0" borderId="7" xfId="0" applyNumberFormat="1" applyFont="1" applyBorder="1" applyAlignment="1" quotePrefix="1">
      <alignment horizontal="left"/>
    </xf>
    <xf numFmtId="172" fontId="4" fillId="0" borderId="6" xfId="0" applyNumberFormat="1" applyFont="1" applyBorder="1" applyAlignment="1">
      <alignment horizontal="center"/>
    </xf>
    <xf numFmtId="172" fontId="4" fillId="0" borderId="6" xfId="0" applyNumberFormat="1" applyFont="1" applyBorder="1" applyAlignment="1" quotePrefix="1">
      <alignment horizontal="center"/>
    </xf>
    <xf numFmtId="172" fontId="4" fillId="0" borderId="12" xfId="16" applyNumberFormat="1" applyFont="1" applyBorder="1" applyAlignment="1">
      <alignment/>
    </xf>
    <xf numFmtId="172" fontId="4" fillId="0" borderId="6" xfId="16" applyNumberFormat="1" applyFont="1" applyBorder="1" applyAlignment="1">
      <alignment/>
    </xf>
    <xf numFmtId="172" fontId="4" fillId="0" borderId="13" xfId="16" applyNumberFormat="1" applyFont="1" applyBorder="1" applyAlignment="1">
      <alignment/>
    </xf>
    <xf numFmtId="172" fontId="4" fillId="0" borderId="6" xfId="16" applyNumberFormat="1" applyFont="1" applyBorder="1" applyAlignment="1">
      <alignment horizontal="center"/>
    </xf>
    <xf numFmtId="172" fontId="4" fillId="0" borderId="8" xfId="16" applyNumberFormat="1" applyFont="1" applyBorder="1" applyAlignment="1">
      <alignment/>
    </xf>
    <xf numFmtId="172" fontId="4" fillId="0" borderId="14" xfId="16" applyNumberFormat="1" applyFont="1" applyBorder="1" applyAlignment="1">
      <alignment/>
    </xf>
    <xf numFmtId="172" fontId="7" fillId="0" borderId="15" xfId="16" applyNumberFormat="1" applyFont="1" applyBorder="1" applyAlignment="1">
      <alignment horizontal="centerContinuous"/>
    </xf>
    <xf numFmtId="172" fontId="7" fillId="0" borderId="5" xfId="16" applyNumberFormat="1" applyFont="1" applyBorder="1" applyAlignment="1">
      <alignment horizontal="centerContinuous"/>
    </xf>
    <xf numFmtId="172" fontId="4" fillId="0" borderId="15" xfId="16" applyNumberFormat="1" applyFont="1" applyBorder="1" applyAlignment="1">
      <alignment horizontal="centerContinuous"/>
    </xf>
    <xf numFmtId="172" fontId="4" fillId="0" borderId="16" xfId="16" applyNumberFormat="1" applyFont="1" applyBorder="1" applyAlignment="1">
      <alignment horizontal="centerContinuous"/>
    </xf>
    <xf numFmtId="172" fontId="4" fillId="0" borderId="17" xfId="16" applyNumberFormat="1" applyFont="1" applyBorder="1" applyAlignment="1">
      <alignment/>
    </xf>
    <xf numFmtId="172" fontId="4" fillId="0" borderId="17" xfId="16" applyNumberFormat="1" applyFont="1" applyBorder="1" applyAlignment="1">
      <alignment horizontal="centerContinuous"/>
    </xf>
    <xf numFmtId="172" fontId="4" fillId="0" borderId="13" xfId="16" applyNumberFormat="1" applyFont="1" applyBorder="1" applyAlignment="1">
      <alignment horizontal="centerContinuous"/>
    </xf>
    <xf numFmtId="179" fontId="4" fillId="0" borderId="6" xfId="16" applyNumberFormat="1" applyFont="1" applyBorder="1" applyAlignment="1">
      <alignment/>
    </xf>
    <xf numFmtId="179" fontId="4" fillId="0" borderId="7" xfId="16" applyNumberFormat="1" applyFont="1" applyBorder="1" applyAlignment="1">
      <alignment/>
    </xf>
    <xf numFmtId="179" fontId="4" fillId="0" borderId="12" xfId="16" applyNumberFormat="1" applyFont="1" applyBorder="1" applyAlignment="1" quotePrefix="1">
      <alignment horizontal="right"/>
    </xf>
    <xf numFmtId="179" fontId="4" fillId="0" borderId="0" xfId="16" applyNumberFormat="1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15" applyFont="1" applyAlignment="1" quotePrefix="1">
      <alignment horizontal="left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72" fontId="4" fillId="0" borderId="20" xfId="0" applyNumberFormat="1" applyFont="1" applyBorder="1" applyAlignment="1">
      <alignment horizontal="centerContinuous"/>
    </xf>
    <xf numFmtId="172" fontId="4" fillId="0" borderId="21" xfId="0" applyNumberFormat="1" applyFont="1" applyBorder="1" applyAlignment="1">
      <alignment horizontal="centerContinuous"/>
    </xf>
    <xf numFmtId="172" fontId="4" fillId="0" borderId="22" xfId="0" applyNumberFormat="1" applyFont="1" applyBorder="1" applyAlignment="1">
      <alignment horizontal="centerContinuous"/>
    </xf>
    <xf numFmtId="0" fontId="7" fillId="0" borderId="23" xfId="0" applyFont="1" applyBorder="1" applyAlignment="1">
      <alignment/>
    </xf>
    <xf numFmtId="172" fontId="7" fillId="0" borderId="24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172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172" fontId="4" fillId="0" borderId="26" xfId="0" applyNumberFormat="1" applyFont="1" applyBorder="1" applyAlignment="1" quotePrefix="1">
      <alignment horizontal="center"/>
    </xf>
    <xf numFmtId="0" fontId="4" fillId="0" borderId="27" xfId="0" applyFont="1" applyBorder="1" applyAlignment="1">
      <alignment/>
    </xf>
    <xf numFmtId="172" fontId="4" fillId="0" borderId="24" xfId="16" applyNumberFormat="1" applyFont="1" applyBorder="1" applyAlignment="1">
      <alignment/>
    </xf>
    <xf numFmtId="0" fontId="4" fillId="0" borderId="28" xfId="0" applyFont="1" applyBorder="1" applyAlignment="1">
      <alignment/>
    </xf>
    <xf numFmtId="172" fontId="4" fillId="0" borderId="26" xfId="16" applyNumberFormat="1" applyFont="1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 quotePrefix="1">
      <alignment horizontal="left"/>
    </xf>
    <xf numFmtId="179" fontId="4" fillId="0" borderId="26" xfId="16" applyNumberFormat="1" applyFont="1" applyBorder="1" applyAlignment="1">
      <alignment/>
    </xf>
    <xf numFmtId="0" fontId="4" fillId="0" borderId="27" xfId="0" applyFont="1" applyBorder="1" applyAlignment="1" quotePrefix="1">
      <alignment horizontal="left"/>
    </xf>
    <xf numFmtId="179" fontId="4" fillId="0" borderId="24" xfId="16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72" fontId="4" fillId="0" borderId="30" xfId="16" applyNumberFormat="1" applyFont="1" applyBorder="1" applyAlignment="1">
      <alignment/>
    </xf>
    <xf numFmtId="172" fontId="4" fillId="0" borderId="31" xfId="16" applyNumberFormat="1" applyFont="1" applyBorder="1" applyAlignment="1">
      <alignment/>
    </xf>
    <xf numFmtId="43" fontId="8" fillId="0" borderId="0" xfId="16" applyFont="1" applyAlignment="1">
      <alignment/>
    </xf>
    <xf numFmtId="172" fontId="8" fillId="0" borderId="0" xfId="16" applyNumberFormat="1" applyFont="1" applyAlignment="1">
      <alignment/>
    </xf>
    <xf numFmtId="172" fontId="8" fillId="0" borderId="32" xfId="16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24" xfId="0" applyNumberFormat="1" applyFont="1" applyBorder="1" applyAlignment="1" quotePrefix="1">
      <alignment horizontal="left"/>
    </xf>
    <xf numFmtId="172" fontId="14" fillId="0" borderId="0" xfId="16" applyNumberFormat="1" applyFont="1" applyAlignment="1">
      <alignment/>
    </xf>
  </cellXfs>
  <cellStyles count="7">
    <cellStyle name="Normal" xfId="0"/>
    <cellStyle name="??_Sheet2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1"/>
  <sheetViews>
    <sheetView tabSelected="1" workbookViewId="0" topLeftCell="A34">
      <selection activeCell="D48" sqref="D48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0.7109375" style="1" customWidth="1"/>
    <col min="4" max="7" width="15.7109375" style="37" customWidth="1"/>
    <col min="8" max="8" width="9.140625" style="37" customWidth="1"/>
    <col min="11" max="16384" width="9.140625" style="1" customWidth="1"/>
  </cols>
  <sheetData>
    <row r="1" ht="12.75">
      <c r="C1" s="65" t="s">
        <v>0</v>
      </c>
    </row>
    <row r="2" ht="12.75">
      <c r="C2" s="65" t="s">
        <v>1</v>
      </c>
    </row>
    <row r="4" ht="12.75">
      <c r="C4" s="61" t="s">
        <v>2</v>
      </c>
    </row>
    <row r="5" ht="12.75">
      <c r="C5" s="61" t="s">
        <v>3</v>
      </c>
    </row>
    <row r="7" spans="2:10" s="3" customFormat="1" ht="15.75">
      <c r="B7" s="2"/>
      <c r="C7" s="64" t="s">
        <v>4</v>
      </c>
      <c r="D7" s="35"/>
      <c r="E7" s="35"/>
      <c r="F7" s="35"/>
      <c r="G7" s="35"/>
      <c r="H7" s="36"/>
      <c r="I7"/>
      <c r="J7"/>
    </row>
    <row r="8" ht="13.5" thickBot="1"/>
    <row r="9" spans="2:7" ht="12.75">
      <c r="B9" s="66"/>
      <c r="C9" s="67"/>
      <c r="D9" s="68" t="s">
        <v>5</v>
      </c>
      <c r="E9" s="69"/>
      <c r="F9" s="68" t="s">
        <v>6</v>
      </c>
      <c r="G9" s="70"/>
    </row>
    <row r="10" spans="2:10" s="4" customFormat="1" ht="12.75">
      <c r="B10" s="71"/>
      <c r="C10" s="16"/>
      <c r="D10" s="38" t="s">
        <v>7</v>
      </c>
      <c r="E10" s="38" t="s">
        <v>8</v>
      </c>
      <c r="F10" s="38" t="s">
        <v>7</v>
      </c>
      <c r="G10" s="72" t="s">
        <v>8</v>
      </c>
      <c r="H10" s="39"/>
      <c r="I10"/>
      <c r="J10"/>
    </row>
    <row r="11" spans="2:10" s="4" customFormat="1" ht="12.75">
      <c r="B11" s="71"/>
      <c r="C11" s="16"/>
      <c r="D11" s="38" t="s">
        <v>9</v>
      </c>
      <c r="E11" s="38" t="s">
        <v>10</v>
      </c>
      <c r="F11" s="38" t="s">
        <v>11</v>
      </c>
      <c r="G11" s="72" t="s">
        <v>10</v>
      </c>
      <c r="H11" s="39"/>
      <c r="I11"/>
      <c r="J11"/>
    </row>
    <row r="12" spans="2:10" s="4" customFormat="1" ht="12.75">
      <c r="B12" s="71"/>
      <c r="C12" s="16"/>
      <c r="D12" s="38"/>
      <c r="E12" s="38" t="s">
        <v>9</v>
      </c>
      <c r="F12" s="38"/>
      <c r="G12" s="72" t="s">
        <v>12</v>
      </c>
      <c r="H12" s="39"/>
      <c r="I12"/>
      <c r="J12"/>
    </row>
    <row r="13" spans="2:7" ht="12.75">
      <c r="B13" s="73"/>
      <c r="C13" s="13"/>
      <c r="D13" s="40"/>
      <c r="E13" s="40"/>
      <c r="F13" s="40"/>
      <c r="G13" s="74"/>
    </row>
    <row r="14" spans="2:8" ht="12.75">
      <c r="B14" s="73"/>
      <c r="C14" s="13"/>
      <c r="D14" s="41" t="s">
        <v>13</v>
      </c>
      <c r="E14" s="41" t="s">
        <v>14</v>
      </c>
      <c r="F14" s="41" t="s">
        <v>13</v>
      </c>
      <c r="G14" s="94" t="s">
        <v>14</v>
      </c>
      <c r="H14" s="93"/>
    </row>
    <row r="15" spans="2:7" ht="12.75">
      <c r="B15" s="73"/>
      <c r="C15" s="13"/>
      <c r="D15" s="40"/>
      <c r="E15" s="40"/>
      <c r="F15" s="40"/>
      <c r="G15" s="74"/>
    </row>
    <row r="16" spans="2:7" ht="12.75">
      <c r="B16" s="73"/>
      <c r="C16" s="13"/>
      <c r="D16" s="38" t="s">
        <v>15</v>
      </c>
      <c r="E16" s="38" t="s">
        <v>15</v>
      </c>
      <c r="F16" s="38" t="s">
        <v>15</v>
      </c>
      <c r="G16" s="72" t="s">
        <v>15</v>
      </c>
    </row>
    <row r="17" spans="2:7" ht="12.75">
      <c r="B17" s="75"/>
      <c r="C17" s="12"/>
      <c r="D17" s="42" t="s">
        <v>16</v>
      </c>
      <c r="E17" s="43" t="s">
        <v>16</v>
      </c>
      <c r="F17" s="43" t="s">
        <v>16</v>
      </c>
      <c r="G17" s="76" t="s">
        <v>16</v>
      </c>
    </row>
    <row r="18" spans="2:7" ht="12.75">
      <c r="B18" s="77" t="s">
        <v>17</v>
      </c>
      <c r="C18" s="13" t="s">
        <v>18</v>
      </c>
      <c r="D18" s="34">
        <v>12129</v>
      </c>
      <c r="E18" s="34">
        <v>11818</v>
      </c>
      <c r="F18" s="34">
        <v>21726</v>
      </c>
      <c r="G18" s="78">
        <v>20340</v>
      </c>
    </row>
    <row r="19" spans="2:7" ht="12.75">
      <c r="B19" s="79"/>
      <c r="C19" s="12"/>
      <c r="D19" s="45"/>
      <c r="E19" s="45"/>
      <c r="F19" s="45"/>
      <c r="G19" s="80"/>
    </row>
    <row r="20" spans="2:7" ht="12.75">
      <c r="B20" s="79" t="s">
        <v>19</v>
      </c>
      <c r="C20" s="12" t="s">
        <v>20</v>
      </c>
      <c r="D20" s="45"/>
      <c r="E20" s="45"/>
      <c r="F20" s="45"/>
      <c r="G20" s="80"/>
    </row>
    <row r="21" spans="2:7" ht="12.75">
      <c r="B21" s="77" t="s">
        <v>21</v>
      </c>
      <c r="C21" s="13" t="s">
        <v>22</v>
      </c>
      <c r="D21" s="34">
        <f>883-839</f>
        <v>44</v>
      </c>
      <c r="E21" s="34"/>
      <c r="F21" s="34">
        <v>883</v>
      </c>
      <c r="G21" s="78"/>
    </row>
    <row r="22" spans="2:7" ht="12.75">
      <c r="B22" s="79"/>
      <c r="C22" s="12" t="s">
        <v>23</v>
      </c>
      <c r="D22" s="45"/>
      <c r="E22" s="45"/>
      <c r="F22" s="45"/>
      <c r="G22" s="80"/>
    </row>
    <row r="23" spans="2:7" ht="12.75">
      <c r="B23" s="77" t="s">
        <v>24</v>
      </c>
      <c r="C23" s="13" t="s">
        <v>25</v>
      </c>
      <c r="D23" s="34">
        <v>1522</v>
      </c>
      <c r="E23" s="34">
        <v>1432</v>
      </c>
      <c r="F23" s="34">
        <v>1551</v>
      </c>
      <c r="G23" s="78">
        <v>368</v>
      </c>
    </row>
    <row r="24" spans="2:7" ht="12.75">
      <c r="B24" s="77"/>
      <c r="C24" s="13" t="s">
        <v>26</v>
      </c>
      <c r="D24" s="34"/>
      <c r="E24" s="34"/>
      <c r="F24" s="34"/>
      <c r="G24" s="78"/>
    </row>
    <row r="25" spans="2:7" ht="12.75">
      <c r="B25" s="77"/>
      <c r="C25" s="13" t="s">
        <v>27</v>
      </c>
      <c r="D25" s="34"/>
      <c r="E25" s="34"/>
      <c r="F25" s="34"/>
      <c r="G25" s="78"/>
    </row>
    <row r="26" spans="2:7" ht="12.75">
      <c r="B26" s="77"/>
      <c r="C26" s="13" t="s">
        <v>28</v>
      </c>
      <c r="D26" s="34"/>
      <c r="E26" s="34"/>
      <c r="F26" s="34"/>
      <c r="G26" s="78"/>
    </row>
    <row r="27" spans="2:7" ht="12.75">
      <c r="B27" s="79"/>
      <c r="C27" s="12" t="s">
        <v>29</v>
      </c>
      <c r="D27" s="45"/>
      <c r="E27" s="45"/>
      <c r="F27" s="45"/>
      <c r="G27" s="80"/>
    </row>
    <row r="28" spans="2:7" ht="12.75">
      <c r="B28" s="79" t="s">
        <v>19</v>
      </c>
      <c r="C28" s="12" t="s">
        <v>30</v>
      </c>
      <c r="D28" s="45">
        <v>1312</v>
      </c>
      <c r="E28" s="45">
        <v>1260</v>
      </c>
      <c r="F28" s="45">
        <v>2658</v>
      </c>
      <c r="G28" s="80">
        <v>2609</v>
      </c>
    </row>
    <row r="29" spans="2:7" ht="12.75">
      <c r="B29" s="79" t="s">
        <v>31</v>
      </c>
      <c r="C29" s="12" t="s">
        <v>32</v>
      </c>
      <c r="D29" s="45">
        <v>1260</v>
      </c>
      <c r="E29" s="45">
        <v>1747</v>
      </c>
      <c r="F29" s="45">
        <v>2532</v>
      </c>
      <c r="G29" s="80">
        <v>2676</v>
      </c>
    </row>
    <row r="30" spans="2:7" ht="12.75">
      <c r="B30" s="79" t="s">
        <v>33</v>
      </c>
      <c r="C30" s="12" t="s">
        <v>34</v>
      </c>
      <c r="D30" s="45"/>
      <c r="E30" s="45"/>
      <c r="F30" s="45"/>
      <c r="G30" s="80"/>
    </row>
    <row r="31" spans="2:7" ht="12.75">
      <c r="B31" s="77" t="s">
        <v>35</v>
      </c>
      <c r="C31" s="13" t="s">
        <v>36</v>
      </c>
      <c r="D31" s="34">
        <v>-1050</v>
      </c>
      <c r="E31" s="34">
        <v>-1575</v>
      </c>
      <c r="F31" s="34">
        <v>-3639</v>
      </c>
      <c r="G31" s="78">
        <v>-4917</v>
      </c>
    </row>
    <row r="32" spans="2:7" ht="12.75">
      <c r="B32" s="77"/>
      <c r="C32" s="13" t="s">
        <v>26</v>
      </c>
      <c r="D32" s="34"/>
      <c r="E32" s="34"/>
      <c r="F32" s="34"/>
      <c r="G32" s="78"/>
    </row>
    <row r="33" spans="2:7" ht="12.75">
      <c r="B33" s="77"/>
      <c r="C33" s="17" t="s">
        <v>37</v>
      </c>
      <c r="D33" s="34"/>
      <c r="E33" s="34"/>
      <c r="F33" s="34"/>
      <c r="G33" s="78"/>
    </row>
    <row r="34" spans="2:7" ht="12.75">
      <c r="B34" s="77"/>
      <c r="C34" s="17" t="s">
        <v>38</v>
      </c>
      <c r="D34" s="34"/>
      <c r="E34" s="34"/>
      <c r="F34" s="34"/>
      <c r="G34" s="78"/>
    </row>
    <row r="35" spans="2:7" ht="12.75">
      <c r="B35" s="79"/>
      <c r="C35" s="18" t="s">
        <v>39</v>
      </c>
      <c r="D35" s="45"/>
      <c r="E35" s="45"/>
      <c r="F35" s="45"/>
      <c r="G35" s="80"/>
    </row>
    <row r="36" spans="2:7" ht="12.75">
      <c r="B36" s="77" t="s">
        <v>40</v>
      </c>
      <c r="C36" s="13" t="s">
        <v>41</v>
      </c>
      <c r="D36" s="34"/>
      <c r="E36" s="34"/>
      <c r="F36" s="34"/>
      <c r="G36" s="78"/>
    </row>
    <row r="37" spans="2:7" ht="12.75">
      <c r="B37" s="79"/>
      <c r="C37" s="12" t="s">
        <v>42</v>
      </c>
      <c r="D37" s="45"/>
      <c r="E37" s="45"/>
      <c r="F37" s="45"/>
      <c r="G37" s="80"/>
    </row>
    <row r="38" spans="2:7" ht="12.75">
      <c r="B38" s="77" t="s">
        <v>43</v>
      </c>
      <c r="C38" s="13" t="s">
        <v>44</v>
      </c>
      <c r="D38" s="34">
        <v>-1050</v>
      </c>
      <c r="E38" s="34">
        <v>-1575</v>
      </c>
      <c r="F38" s="34">
        <v>-3639</v>
      </c>
      <c r="G38" s="78">
        <v>-4917</v>
      </c>
    </row>
    <row r="39" spans="2:7" ht="12.75">
      <c r="B39" s="79"/>
      <c r="C39" s="12" t="s">
        <v>45</v>
      </c>
      <c r="D39" s="45"/>
      <c r="E39" s="45"/>
      <c r="F39" s="45"/>
      <c r="G39" s="80"/>
    </row>
    <row r="40" spans="2:7" ht="12.75">
      <c r="B40" s="79" t="s">
        <v>46</v>
      </c>
      <c r="C40" s="12" t="s">
        <v>47</v>
      </c>
      <c r="D40" s="47"/>
      <c r="E40" s="45"/>
      <c r="F40" s="47"/>
      <c r="G40" s="80"/>
    </row>
    <row r="41" spans="2:7" ht="12.75">
      <c r="B41" s="81" t="s">
        <v>48</v>
      </c>
      <c r="C41" s="13" t="s">
        <v>49</v>
      </c>
      <c r="D41" s="34">
        <v>-1050</v>
      </c>
      <c r="E41" s="34">
        <v>-1575</v>
      </c>
      <c r="F41" s="34">
        <v>-3639</v>
      </c>
      <c r="G41" s="78">
        <v>-4917</v>
      </c>
    </row>
    <row r="42" spans="2:7" ht="12.75">
      <c r="B42" s="79" t="s">
        <v>50</v>
      </c>
      <c r="C42" s="12" t="s">
        <v>51</v>
      </c>
      <c r="D42" s="45"/>
      <c r="E42" s="45"/>
      <c r="F42" s="45"/>
      <c r="G42" s="80"/>
    </row>
    <row r="43" spans="2:7" ht="12.75">
      <c r="B43" s="82" t="s">
        <v>52</v>
      </c>
      <c r="C43" s="12" t="s">
        <v>53</v>
      </c>
      <c r="D43" s="45">
        <v>102</v>
      </c>
      <c r="E43" s="45">
        <v>-117</v>
      </c>
      <c r="F43" s="45">
        <v>35</v>
      </c>
      <c r="G43" s="80">
        <v>-160</v>
      </c>
    </row>
    <row r="44" spans="2:7" ht="12.75">
      <c r="B44" s="77" t="s">
        <v>54</v>
      </c>
      <c r="C44" s="13" t="s">
        <v>55</v>
      </c>
      <c r="D44" s="34">
        <v>-948</v>
      </c>
      <c r="E44" s="34">
        <v>-1692</v>
      </c>
      <c r="F44" s="34">
        <v>-3604</v>
      </c>
      <c r="G44" s="78">
        <v>-5077</v>
      </c>
    </row>
    <row r="45" spans="2:7" ht="12.75">
      <c r="B45" s="79"/>
      <c r="C45" s="12" t="s">
        <v>56</v>
      </c>
      <c r="D45" s="45"/>
      <c r="E45" s="45"/>
      <c r="F45" s="45"/>
      <c r="G45" s="80"/>
    </row>
    <row r="46" spans="2:7" ht="12.75">
      <c r="B46" s="82" t="s">
        <v>57</v>
      </c>
      <c r="C46" s="12" t="s">
        <v>58</v>
      </c>
      <c r="D46" s="45"/>
      <c r="E46" s="45"/>
      <c r="F46" s="45"/>
      <c r="G46" s="80"/>
    </row>
    <row r="47" spans="2:7" ht="12.75">
      <c r="B47" s="82" t="s">
        <v>59</v>
      </c>
      <c r="C47" s="12" t="s">
        <v>53</v>
      </c>
      <c r="D47" s="45"/>
      <c r="E47" s="45"/>
      <c r="F47" s="45"/>
      <c r="G47" s="80"/>
    </row>
    <row r="48" spans="2:7" ht="12.75">
      <c r="B48" s="77" t="s">
        <v>60</v>
      </c>
      <c r="C48" s="13" t="s">
        <v>61</v>
      </c>
      <c r="D48" s="34"/>
      <c r="E48" s="34"/>
      <c r="F48" s="34"/>
      <c r="G48" s="78"/>
    </row>
    <row r="49" spans="2:7" ht="12.75">
      <c r="B49" s="79"/>
      <c r="C49" s="12" t="s">
        <v>62</v>
      </c>
      <c r="D49" s="45"/>
      <c r="E49" s="45"/>
      <c r="F49" s="45"/>
      <c r="G49" s="80"/>
    </row>
    <row r="50" spans="2:7" ht="12.75">
      <c r="B50" s="77" t="s">
        <v>63</v>
      </c>
      <c r="C50" s="13" t="s">
        <v>64</v>
      </c>
      <c r="D50" s="34">
        <v>-948</v>
      </c>
      <c r="E50" s="34">
        <v>-1692</v>
      </c>
      <c r="F50" s="34">
        <v>-3604</v>
      </c>
      <c r="G50" s="78">
        <v>-5077</v>
      </c>
    </row>
    <row r="51" spans="2:7" ht="12.75">
      <c r="B51" s="77"/>
      <c r="C51" s="13" t="s">
        <v>65</v>
      </c>
      <c r="D51" s="34"/>
      <c r="E51" s="34"/>
      <c r="F51" s="34"/>
      <c r="G51" s="78"/>
    </row>
    <row r="52" spans="2:7" ht="12.75">
      <c r="B52" s="79"/>
      <c r="C52" s="12" t="s">
        <v>62</v>
      </c>
      <c r="D52" s="45"/>
      <c r="E52" s="45"/>
      <c r="F52" s="45"/>
      <c r="G52" s="80"/>
    </row>
    <row r="53" spans="2:7" ht="12.75">
      <c r="B53" s="77" t="s">
        <v>66</v>
      </c>
      <c r="C53" s="13" t="s">
        <v>67</v>
      </c>
      <c r="D53" s="34"/>
      <c r="E53" s="34"/>
      <c r="F53" s="34"/>
      <c r="G53" s="78"/>
    </row>
    <row r="54" spans="2:7" ht="12.75">
      <c r="B54" s="77"/>
      <c r="C54" s="13" t="s">
        <v>68</v>
      </c>
      <c r="D54" s="34"/>
      <c r="E54" s="34"/>
      <c r="F54" s="34"/>
      <c r="G54" s="78"/>
    </row>
    <row r="55" spans="2:7" ht="12.75">
      <c r="B55" s="79"/>
      <c r="C55" s="12" t="s">
        <v>69</v>
      </c>
      <c r="D55" s="45"/>
      <c r="E55" s="45"/>
      <c r="F55" s="45"/>
      <c r="G55" s="80"/>
    </row>
    <row r="56" spans="2:7" ht="12.75">
      <c r="B56" s="79" t="s">
        <v>70</v>
      </c>
      <c r="C56" s="12" t="s">
        <v>71</v>
      </c>
      <c r="D56" s="57">
        <v>-4.74</v>
      </c>
      <c r="E56" s="57">
        <v>-8.48</v>
      </c>
      <c r="F56" s="57">
        <v>-18.05</v>
      </c>
      <c r="G56" s="83">
        <v>-25.4</v>
      </c>
    </row>
    <row r="57" spans="2:7" ht="12.75">
      <c r="B57" s="84" t="s">
        <v>59</v>
      </c>
      <c r="C57" s="13" t="s">
        <v>72</v>
      </c>
      <c r="D57" s="58"/>
      <c r="E57" s="58"/>
      <c r="F57" s="58"/>
      <c r="G57" s="85"/>
    </row>
    <row r="58" spans="2:7" ht="12.75">
      <c r="B58" s="79"/>
      <c r="C58" s="18" t="s">
        <v>73</v>
      </c>
      <c r="D58" s="45"/>
      <c r="E58" s="45"/>
      <c r="F58" s="45"/>
      <c r="G58" s="80"/>
    </row>
    <row r="59" spans="2:7" ht="12.75">
      <c r="B59" s="79" t="s">
        <v>74</v>
      </c>
      <c r="C59" s="12" t="s">
        <v>75</v>
      </c>
      <c r="D59" s="45"/>
      <c r="E59" s="45"/>
      <c r="F59" s="45"/>
      <c r="G59" s="80"/>
    </row>
    <row r="60" spans="2:7" ht="12.75">
      <c r="B60" s="84" t="s">
        <v>76</v>
      </c>
      <c r="C60" s="17" t="s">
        <v>77</v>
      </c>
      <c r="D60" s="34"/>
      <c r="E60" s="34"/>
      <c r="F60" s="34"/>
      <c r="G60" s="78"/>
    </row>
    <row r="61" spans="2:7" ht="13.5" thickBot="1">
      <c r="B61" s="86"/>
      <c r="C61" s="87"/>
      <c r="D61" s="88"/>
      <c r="E61" s="88"/>
      <c r="F61" s="88"/>
      <c r="G61" s="89"/>
    </row>
    <row r="62" spans="4:7" ht="12.75">
      <c r="D62" s="22"/>
      <c r="E62" s="22"/>
      <c r="F62" s="22"/>
      <c r="G62" s="22"/>
    </row>
    <row r="63" spans="4:7" ht="12.75">
      <c r="D63" s="22"/>
      <c r="E63" s="22"/>
      <c r="F63" s="22"/>
      <c r="G63" s="22"/>
    </row>
    <row r="64" spans="4:7" ht="12.75">
      <c r="D64" s="22"/>
      <c r="E64" s="22"/>
      <c r="F64" s="22"/>
      <c r="G64" s="22"/>
    </row>
    <row r="65" spans="2:7" ht="12.75">
      <c r="B65" s="6"/>
      <c r="C65" s="11"/>
      <c r="D65" s="50" t="s">
        <v>78</v>
      </c>
      <c r="E65" s="51"/>
      <c r="F65" s="52" t="s">
        <v>79</v>
      </c>
      <c r="G65" s="53"/>
    </row>
    <row r="66" spans="2:7" ht="12.75">
      <c r="B66" s="8"/>
      <c r="C66" s="12"/>
      <c r="D66" s="54"/>
      <c r="E66" s="45"/>
      <c r="F66" s="55" t="s">
        <v>80</v>
      </c>
      <c r="G66" s="56"/>
    </row>
    <row r="67" spans="2:7" ht="12.75">
      <c r="B67" s="9"/>
      <c r="C67" s="13"/>
      <c r="D67" s="26"/>
      <c r="E67" s="34"/>
      <c r="F67" s="26"/>
      <c r="G67" s="44"/>
    </row>
    <row r="68" spans="2:7" ht="12.75">
      <c r="B68" s="9">
        <v>5</v>
      </c>
      <c r="C68" s="13" t="s">
        <v>81</v>
      </c>
      <c r="D68" s="60"/>
      <c r="E68" s="58">
        <v>-0.62</v>
      </c>
      <c r="F68" s="60"/>
      <c r="G68" s="59">
        <v>-0.46</v>
      </c>
    </row>
    <row r="69" spans="2:7" ht="12.75">
      <c r="B69" s="15"/>
      <c r="C69" s="12" t="s">
        <v>82</v>
      </c>
      <c r="D69" s="54"/>
      <c r="E69" s="45"/>
      <c r="F69" s="54"/>
      <c r="G69" s="46"/>
    </row>
    <row r="70" spans="2:7" ht="12.75">
      <c r="B70" s="10"/>
      <c r="C70" s="14"/>
      <c r="D70" s="27"/>
      <c r="E70" s="48"/>
      <c r="F70" s="27"/>
      <c r="G70" s="49"/>
    </row>
    <row r="71" spans="4:7" ht="12.75">
      <c r="D71" s="22"/>
      <c r="E71" s="22"/>
      <c r="F71" s="22"/>
      <c r="G71" s="22"/>
    </row>
  </sheetData>
  <printOptions/>
  <pageMargins left="0.15748031496062992" right="0.15748031496062992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55">
      <selection activeCell="B65" sqref="B65"/>
    </sheetView>
  </sheetViews>
  <sheetFormatPr defaultColWidth="9.140625" defaultRowHeight="12.75"/>
  <cols>
    <col min="1" max="1" width="42.00390625" style="5" customWidth="1"/>
    <col min="2" max="2" width="19.00390625" style="5" customWidth="1"/>
    <col min="3" max="3" width="9.28125" style="7" customWidth="1"/>
    <col min="4" max="4" width="17.7109375" style="5" customWidth="1"/>
    <col min="5" max="5" width="1.8515625" style="5" customWidth="1"/>
    <col min="6" max="6" width="11.7109375" style="5" customWidth="1"/>
    <col min="7" max="16384" width="9.140625" style="5" customWidth="1"/>
  </cols>
  <sheetData>
    <row r="1" ht="12.75">
      <c r="A1" s="19" t="s">
        <v>0</v>
      </c>
    </row>
    <row r="2" ht="12.75">
      <c r="A2" s="19" t="s">
        <v>1</v>
      </c>
    </row>
    <row r="3" ht="12.75">
      <c r="A3" s="19"/>
    </row>
    <row r="4" ht="12.75">
      <c r="A4" s="63" t="s">
        <v>2</v>
      </c>
    </row>
    <row r="5" ht="12.75">
      <c r="A5" s="61" t="s">
        <v>3</v>
      </c>
    </row>
    <row r="6" ht="12.75">
      <c r="A6" s="61"/>
    </row>
    <row r="7" ht="14.25">
      <c r="A7" s="62" t="s">
        <v>83</v>
      </c>
    </row>
    <row r="8" ht="12.75">
      <c r="D8" s="20"/>
    </row>
    <row r="9" spans="1:4" ht="12.75">
      <c r="A9" s="21"/>
      <c r="B9" s="33" t="s">
        <v>84</v>
      </c>
      <c r="C9" s="33"/>
      <c r="D9" s="33" t="s">
        <v>85</v>
      </c>
    </row>
    <row r="10" spans="1:4" ht="12.75">
      <c r="A10" s="21"/>
      <c r="B10" s="33" t="s">
        <v>86</v>
      </c>
      <c r="C10" s="33"/>
      <c r="D10" s="33" t="s">
        <v>87</v>
      </c>
    </row>
    <row r="11" spans="1:4" ht="12.75">
      <c r="A11" s="21"/>
      <c r="B11" s="33" t="s">
        <v>88</v>
      </c>
      <c r="C11" s="21"/>
      <c r="D11" s="33" t="s">
        <v>89</v>
      </c>
    </row>
    <row r="12" spans="1:4" ht="12.75">
      <c r="A12" s="21"/>
      <c r="B12" s="33" t="s">
        <v>90</v>
      </c>
      <c r="C12" s="21"/>
      <c r="D12" s="33" t="s">
        <v>90</v>
      </c>
    </row>
    <row r="13" spans="1:4" ht="12.75">
      <c r="A13" s="21"/>
      <c r="B13" s="33"/>
      <c r="C13" s="21"/>
      <c r="D13" s="33"/>
    </row>
    <row r="14" spans="1:5" ht="12.75">
      <c r="A14" s="90" t="s">
        <v>91</v>
      </c>
      <c r="B14" s="91">
        <v>40146893.2</v>
      </c>
      <c r="C14" s="26"/>
      <c r="D14" s="91">
        <v>43353712</v>
      </c>
      <c r="E14" s="23"/>
    </row>
    <row r="15" spans="1:5" ht="12.75">
      <c r="A15" s="90"/>
      <c r="B15" s="22"/>
      <c r="C15" s="26"/>
      <c r="D15" s="22"/>
      <c r="E15" s="23"/>
    </row>
    <row r="16" spans="1:5" ht="12.75">
      <c r="A16" s="90" t="s">
        <v>92</v>
      </c>
      <c r="B16" s="91">
        <v>3662389.67</v>
      </c>
      <c r="C16" s="26"/>
      <c r="D16" s="91">
        <v>3766938</v>
      </c>
      <c r="E16" s="23"/>
    </row>
    <row r="17" spans="1:5" ht="12.75">
      <c r="A17" s="90"/>
      <c r="B17" s="22"/>
      <c r="C17" s="26"/>
      <c r="D17" s="22"/>
      <c r="E17" s="23"/>
    </row>
    <row r="18" spans="1:5" ht="12.75">
      <c r="A18" s="90" t="s">
        <v>93</v>
      </c>
      <c r="B18" s="91">
        <v>1978349.31</v>
      </c>
      <c r="C18" s="26"/>
      <c r="D18" s="91">
        <v>2291326</v>
      </c>
      <c r="E18" s="23"/>
    </row>
    <row r="19" spans="1:5" ht="12.75">
      <c r="A19" s="90"/>
      <c r="B19" s="22"/>
      <c r="C19" s="26"/>
      <c r="D19" s="22"/>
      <c r="E19" s="23"/>
    </row>
    <row r="20" spans="1:5" ht="12.75">
      <c r="A20" s="90" t="s">
        <v>94</v>
      </c>
      <c r="B20" s="91">
        <v>53000</v>
      </c>
      <c r="C20" s="26"/>
      <c r="D20" s="91">
        <v>53000</v>
      </c>
      <c r="E20" s="23"/>
    </row>
    <row r="21" spans="2:5" ht="12.75">
      <c r="B21" s="22"/>
      <c r="C21" s="26"/>
      <c r="D21" s="22"/>
      <c r="E21" s="23"/>
    </row>
    <row r="22" spans="1:5" ht="12.75">
      <c r="A22" s="19" t="s">
        <v>95</v>
      </c>
      <c r="B22" s="22"/>
      <c r="C22" s="26"/>
      <c r="D22" s="22"/>
      <c r="E22" s="23"/>
    </row>
    <row r="23" spans="1:5" ht="12.75">
      <c r="A23" s="5" t="s">
        <v>96</v>
      </c>
      <c r="B23" s="22">
        <f>14224360.24+0.3</f>
        <v>14224360.540000001</v>
      </c>
      <c r="C23" s="26"/>
      <c r="D23" s="22">
        <v>14870750</v>
      </c>
      <c r="E23" s="23"/>
    </row>
    <row r="24" spans="1:5" ht="12.75">
      <c r="A24" s="5" t="s">
        <v>97</v>
      </c>
      <c r="B24" s="22">
        <v>25812617.09</v>
      </c>
      <c r="C24" s="26"/>
      <c r="D24" s="22">
        <v>25716953</v>
      </c>
      <c r="E24" s="23"/>
    </row>
    <row r="25" spans="1:5" ht="12.75">
      <c r="A25" s="5" t="s">
        <v>98</v>
      </c>
      <c r="B25" s="22">
        <v>3937213.01</v>
      </c>
      <c r="C25" s="26"/>
      <c r="D25" s="22">
        <v>2866312</v>
      </c>
      <c r="E25" s="23"/>
    </row>
    <row r="26" spans="1:5" ht="12.75">
      <c r="A26" s="5" t="s">
        <v>99</v>
      </c>
      <c r="B26" s="22">
        <v>1173344.26</v>
      </c>
      <c r="C26" s="26"/>
      <c r="D26" s="22">
        <v>455766</v>
      </c>
      <c r="E26" s="23"/>
    </row>
    <row r="27" spans="2:5" ht="12.75">
      <c r="B27" s="22"/>
      <c r="C27" s="26"/>
      <c r="D27" s="22"/>
      <c r="E27" s="23"/>
    </row>
    <row r="28" spans="1:5" ht="12.75">
      <c r="A28" s="25"/>
      <c r="B28" s="92">
        <f>SUM(B23:B27)</f>
        <v>45147534.9</v>
      </c>
      <c r="C28" s="26"/>
      <c r="D28" s="92">
        <f>SUM(D23:D27)</f>
        <v>43909781</v>
      </c>
      <c r="E28" s="23"/>
    </row>
    <row r="29" spans="2:5" ht="12.75">
      <c r="B29" s="22"/>
      <c r="C29" s="26"/>
      <c r="D29" s="22"/>
      <c r="E29" s="23"/>
    </row>
    <row r="30" spans="2:5" ht="12.75">
      <c r="B30" s="22"/>
      <c r="C30" s="26"/>
      <c r="D30" s="22"/>
      <c r="E30" s="23"/>
    </row>
    <row r="31" spans="1:5" ht="12.75">
      <c r="A31" s="19" t="s">
        <v>100</v>
      </c>
      <c r="B31" s="22"/>
      <c r="C31" s="26"/>
      <c r="D31" s="22"/>
      <c r="E31" s="23"/>
    </row>
    <row r="32" spans="1:5" ht="12.75">
      <c r="A32" s="5" t="s">
        <v>101</v>
      </c>
      <c r="B32" s="22">
        <v>8044642.05</v>
      </c>
      <c r="C32" s="26"/>
      <c r="D32" s="22">
        <v>9476216</v>
      </c>
      <c r="E32" s="23"/>
    </row>
    <row r="33" spans="1:5" ht="12.75">
      <c r="A33" s="5" t="s">
        <v>102</v>
      </c>
      <c r="B33" s="22">
        <v>13700484.86</v>
      </c>
      <c r="C33" s="26"/>
      <c r="D33" s="22">
        <v>12237673</v>
      </c>
      <c r="E33" s="23"/>
    </row>
    <row r="34" spans="1:5" ht="12.75">
      <c r="A34" s="5" t="s">
        <v>103</v>
      </c>
      <c r="B34" s="22">
        <v>120000</v>
      </c>
      <c r="C34" s="26"/>
      <c r="D34" s="22">
        <v>60000</v>
      </c>
      <c r="E34" s="23"/>
    </row>
    <row r="35" spans="1:5" ht="12.75">
      <c r="A35" s="5" t="s">
        <v>104</v>
      </c>
      <c r="B35" s="22">
        <v>45546755.15</v>
      </c>
      <c r="C35" s="26"/>
      <c r="D35" s="22">
        <v>45971083</v>
      </c>
      <c r="E35" s="23"/>
    </row>
    <row r="36" spans="1:5" ht="12.75">
      <c r="A36" s="5" t="s">
        <v>105</v>
      </c>
      <c r="B36" s="22">
        <v>0</v>
      </c>
      <c r="C36" s="26"/>
      <c r="D36" s="22">
        <v>1297</v>
      </c>
      <c r="E36" s="23"/>
    </row>
    <row r="37" spans="2:5" ht="12.75">
      <c r="B37" s="22"/>
      <c r="C37" s="26"/>
      <c r="D37" s="22"/>
      <c r="E37" s="23"/>
    </row>
    <row r="38" spans="2:5" ht="12.75">
      <c r="B38" s="92">
        <f>SUM(B32:B37)</f>
        <v>67411882.06</v>
      </c>
      <c r="C38" s="26"/>
      <c r="D38" s="92">
        <f>SUM(D32:D37)</f>
        <v>67746269</v>
      </c>
      <c r="E38" s="23"/>
    </row>
    <row r="39" spans="2:5" ht="12.75">
      <c r="B39" s="26"/>
      <c r="C39" s="26"/>
      <c r="D39" s="26"/>
      <c r="E39" s="23"/>
    </row>
    <row r="40" spans="1:5" ht="12.75">
      <c r="A40" s="19" t="s">
        <v>106</v>
      </c>
      <c r="B40" s="26">
        <f>-B38+B28</f>
        <v>-22264347.160000004</v>
      </c>
      <c r="C40" s="26"/>
      <c r="D40" s="26">
        <f>-D38+D28</f>
        <v>-23836488</v>
      </c>
      <c r="E40" s="23"/>
    </row>
    <row r="41" spans="2:5" ht="12.75">
      <c r="B41" s="22"/>
      <c r="C41" s="26"/>
      <c r="D41" s="22"/>
      <c r="E41" s="23"/>
    </row>
    <row r="42" spans="1:5" ht="12.75">
      <c r="A42" s="19" t="s">
        <v>107</v>
      </c>
      <c r="B42" s="22"/>
      <c r="C42" s="26"/>
      <c r="D42" s="22"/>
      <c r="E42" s="23"/>
    </row>
    <row r="43" spans="2:5" ht="12.75">
      <c r="B43" s="26"/>
      <c r="C43" s="26"/>
      <c r="D43" s="26"/>
      <c r="E43" s="23"/>
    </row>
    <row r="44" spans="1:5" ht="12.75">
      <c r="A44" s="5" t="s">
        <v>108</v>
      </c>
      <c r="B44" s="26">
        <v>13165909.34</v>
      </c>
      <c r="C44" s="26"/>
      <c r="D44" s="26">
        <f>4492511+7540283</f>
        <v>12032794</v>
      </c>
      <c r="E44" s="23"/>
    </row>
    <row r="45" spans="1:5" ht="12.75">
      <c r="A45" s="5" t="s">
        <v>109</v>
      </c>
      <c r="B45" s="26">
        <v>17129835.66</v>
      </c>
      <c r="C45" s="26"/>
      <c r="D45" s="26">
        <f>6508000+10167646</f>
        <v>16675646</v>
      </c>
      <c r="E45" s="23"/>
    </row>
    <row r="46" spans="2:5" ht="12.75">
      <c r="B46" s="27"/>
      <c r="C46" s="26"/>
      <c r="D46" s="27"/>
      <c r="E46" s="28"/>
    </row>
    <row r="47" spans="2:10" ht="12.75">
      <c r="B47" s="92">
        <f>SUM(B44:B46)</f>
        <v>30295745</v>
      </c>
      <c r="C47" s="26"/>
      <c r="D47" s="92">
        <f>SUM(D44:D46)</f>
        <v>28708440</v>
      </c>
      <c r="E47" s="28"/>
      <c r="F47" s="7"/>
      <c r="G47" s="7"/>
      <c r="H47" s="7"/>
      <c r="I47" s="7"/>
      <c r="J47" s="7"/>
    </row>
    <row r="48" spans="1:10" ht="12.75">
      <c r="A48" s="29"/>
      <c r="B48" s="26"/>
      <c r="C48" s="26"/>
      <c r="D48" s="26"/>
      <c r="E48" s="28"/>
      <c r="F48" s="7"/>
      <c r="G48" s="7"/>
      <c r="H48" s="7"/>
      <c r="I48" s="7"/>
      <c r="J48" s="7"/>
    </row>
    <row r="49" spans="2:5" ht="12.75">
      <c r="B49" s="22"/>
      <c r="C49" s="26"/>
      <c r="D49" s="22"/>
      <c r="E49" s="23"/>
    </row>
    <row r="50" spans="1:5" ht="12.75">
      <c r="A50" s="19" t="s">
        <v>110</v>
      </c>
      <c r="B50" s="30">
        <f>SUM(B14:B20)+B40-B47</f>
        <v>-6719459.979999997</v>
      </c>
      <c r="C50" s="26"/>
      <c r="D50" s="30">
        <f>SUM(D14:D20)+D40-D47</f>
        <v>-3079952</v>
      </c>
      <c r="E50" s="23"/>
    </row>
    <row r="51" spans="1:5" ht="13.5" thickBot="1">
      <c r="A51" s="19"/>
      <c r="B51" s="31"/>
      <c r="C51" s="26"/>
      <c r="D51" s="31"/>
      <c r="E51" s="23"/>
    </row>
    <row r="52" spans="2:5" ht="12.75">
      <c r="B52" s="22"/>
      <c r="C52" s="26"/>
      <c r="D52" s="22"/>
      <c r="E52" s="23"/>
    </row>
    <row r="53" spans="1:5" ht="12.75">
      <c r="A53" s="19" t="s">
        <v>111</v>
      </c>
      <c r="B53" s="22"/>
      <c r="C53" s="26"/>
      <c r="D53" s="22"/>
      <c r="E53" s="23"/>
    </row>
    <row r="54" spans="1:5" ht="12.75">
      <c r="A54" s="19"/>
      <c r="B54" s="22"/>
      <c r="C54" s="26"/>
      <c r="D54" s="22"/>
      <c r="E54" s="23"/>
    </row>
    <row r="55" spans="1:5" ht="12.75">
      <c r="A55" s="5" t="s">
        <v>112</v>
      </c>
      <c r="B55" s="22">
        <v>19970000</v>
      </c>
      <c r="C55" s="26"/>
      <c r="D55" s="22">
        <v>19970000</v>
      </c>
      <c r="E55" s="23"/>
    </row>
    <row r="56" spans="2:5" ht="12.75">
      <c r="B56" s="22"/>
      <c r="C56" s="26"/>
      <c r="D56" s="22"/>
      <c r="E56" s="23"/>
    </row>
    <row r="57" spans="1:5" ht="12.75">
      <c r="A57" s="5" t="s">
        <v>113</v>
      </c>
      <c r="B57" s="22">
        <v>10935362</v>
      </c>
      <c r="C57" s="26"/>
      <c r="D57" s="22">
        <v>10935362</v>
      </c>
      <c r="E57" s="23"/>
    </row>
    <row r="58" spans="2:5" ht="12.75">
      <c r="B58" s="22"/>
      <c r="C58" s="26"/>
      <c r="D58" s="22">
        <v>0</v>
      </c>
      <c r="E58" s="23"/>
    </row>
    <row r="59" spans="1:5" ht="12.75">
      <c r="A59" s="5" t="s">
        <v>114</v>
      </c>
      <c r="B59" s="95">
        <v>-37624822.28</v>
      </c>
      <c r="C59" s="26"/>
      <c r="D59" s="22">
        <f>-34071927+51400</f>
        <v>-34020527</v>
      </c>
      <c r="E59" s="23"/>
    </row>
    <row r="60" spans="2:5" ht="12.75">
      <c r="B60" s="27"/>
      <c r="C60" s="26"/>
      <c r="D60" s="27"/>
      <c r="E60" s="23"/>
    </row>
    <row r="61" spans="2:5" ht="12.75">
      <c r="B61" s="22"/>
      <c r="C61" s="26"/>
      <c r="D61" s="22"/>
      <c r="E61" s="23"/>
    </row>
    <row r="62" spans="1:5" ht="12.75">
      <c r="A62" s="19" t="s">
        <v>115</v>
      </c>
      <c r="B62" s="91">
        <f>SUM(B55:B60)</f>
        <v>-6719460.280000001</v>
      </c>
      <c r="C62" s="26"/>
      <c r="D62" s="91">
        <f>SUM(D55:D60)</f>
        <v>-3115165</v>
      </c>
      <c r="E62" s="23"/>
    </row>
    <row r="63" spans="2:5" ht="12.75">
      <c r="B63" s="22"/>
      <c r="C63" s="26"/>
      <c r="D63" s="22"/>
      <c r="E63" s="23"/>
    </row>
    <row r="64" spans="1:5" ht="12.75">
      <c r="A64" s="5" t="s">
        <v>116</v>
      </c>
      <c r="B64" s="22">
        <v>0</v>
      </c>
      <c r="C64" s="26"/>
      <c r="D64" s="22">
        <v>35213</v>
      </c>
      <c r="E64" s="23"/>
    </row>
    <row r="65" spans="2:5" ht="12.75">
      <c r="B65" s="22"/>
      <c r="C65" s="26"/>
      <c r="D65" s="22"/>
      <c r="E65" s="23"/>
    </row>
    <row r="66" spans="2:5" ht="12.75">
      <c r="B66" s="27"/>
      <c r="C66" s="26"/>
      <c r="D66" s="27"/>
      <c r="E66" s="23"/>
    </row>
    <row r="67" spans="2:6" ht="12.75">
      <c r="B67" s="26"/>
      <c r="C67" s="26"/>
      <c r="D67" s="26"/>
      <c r="E67" s="28"/>
      <c r="F67" s="7"/>
    </row>
    <row r="68" spans="1:5" ht="12.75">
      <c r="A68" s="19"/>
      <c r="B68" s="30">
        <f>SUM(B62:B66)</f>
        <v>-6719460.280000001</v>
      </c>
      <c r="C68" s="26"/>
      <c r="D68" s="30">
        <f>SUM(D62:D66)</f>
        <v>-3079952</v>
      </c>
      <c r="E68" s="28"/>
    </row>
    <row r="69" spans="2:5" ht="13.5" thickBot="1">
      <c r="B69" s="32"/>
      <c r="C69" s="26"/>
      <c r="D69" s="32"/>
      <c r="E69" s="23"/>
    </row>
    <row r="70" spans="2:5" ht="12.75">
      <c r="B70" s="22"/>
      <c r="C70" s="26"/>
      <c r="D70" s="22"/>
      <c r="E70" s="23"/>
    </row>
    <row r="71" spans="2:5" ht="12.75">
      <c r="B71" s="24"/>
      <c r="C71" s="26"/>
      <c r="D71" s="24"/>
      <c r="E71" s="23"/>
    </row>
    <row r="72" spans="2:5" ht="12.75">
      <c r="B72" s="22"/>
      <c r="C72" s="26"/>
      <c r="D72" s="22"/>
      <c r="E72" s="23"/>
    </row>
    <row r="73" spans="2:5" ht="12.75">
      <c r="B73" s="22"/>
      <c r="C73" s="26"/>
      <c r="D73" s="20"/>
      <c r="E73" s="23"/>
    </row>
    <row r="74" spans="2:4" ht="12.75">
      <c r="B74" s="22"/>
      <c r="C74" s="26"/>
      <c r="D74" s="22"/>
    </row>
  </sheetData>
  <printOptions/>
  <pageMargins left="0.75" right="0.75" top="1" bottom="1" header="0.5" footer="0.5"/>
  <pageSetup fitToHeight="1" fitToWidth="1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income statement</dc:title>
  <dc:subject/>
  <dc:creator>Artwright</dc:creator>
  <cp:keywords/>
  <dc:description/>
  <cp:lastModifiedBy>User</cp:lastModifiedBy>
  <cp:lastPrinted>2001-04-06T02:08:44Z</cp:lastPrinted>
  <dcterms:created xsi:type="dcterms:W3CDTF">2001-04-06T02:10:07Z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