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170" windowWidth="11340" windowHeight="6540" activeTab="3"/>
  </bookViews>
  <sheets>
    <sheet name="IS" sheetId="1" r:id="rId1"/>
    <sheet name="BS" sheetId="2" r:id="rId2"/>
    <sheet name="Equity Statement" sheetId="3" r:id="rId3"/>
    <sheet name="Cash Flow" sheetId="4" r:id="rId4"/>
  </sheets>
  <definedNames>
    <definedName name="_xlnm.Print_Area" localSheetId="2">'Equity Statement'!$A$1:$L$43</definedName>
  </definedNames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Last amended by Mr Tan
on 21.9.04
</t>
        </r>
      </text>
    </comment>
  </commentList>
</comments>
</file>

<file path=xl/sharedStrings.xml><?xml version="1.0" encoding="utf-8"?>
<sst xmlns="http://schemas.openxmlformats.org/spreadsheetml/2006/main" count="185" uniqueCount="140">
  <si>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</si>
  <si>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</si>
  <si>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>RM'000</t>
  </si>
  <si>
    <t>Revenue</t>
  </si>
  <si>
    <t>Minority interest</t>
  </si>
  <si>
    <t>AS AT</t>
  </si>
  <si>
    <t xml:space="preserve"> </t>
  </si>
  <si>
    <t>Property, plant and equipment</t>
  </si>
  <si>
    <t>Trade receivables</t>
  </si>
  <si>
    <t>Other receivables</t>
  </si>
  <si>
    <t>Inventories</t>
  </si>
  <si>
    <t>Cash and bank balances</t>
  </si>
  <si>
    <t>Short term borrowings</t>
  </si>
  <si>
    <t>Trade payables</t>
  </si>
  <si>
    <t>Other payables</t>
  </si>
  <si>
    <t>Share capital</t>
  </si>
  <si>
    <t>Share premium</t>
  </si>
  <si>
    <t xml:space="preserve">Non-distributable </t>
  </si>
  <si>
    <t xml:space="preserve">Distributable </t>
  </si>
  <si>
    <t>Total</t>
  </si>
  <si>
    <t>Profit before taxation</t>
  </si>
  <si>
    <t>Adjustments for:</t>
  </si>
  <si>
    <t>Non-cash items</t>
  </si>
  <si>
    <t>Operating profit before working capital changes</t>
  </si>
  <si>
    <t>Net changes in current assets</t>
  </si>
  <si>
    <t>Net changes in current liabilities</t>
  </si>
  <si>
    <t>Tax paid</t>
  </si>
  <si>
    <t>Purchase of property, plant and equipment</t>
  </si>
  <si>
    <t>CASH FLOWS FROM OPERATING ACTIVITIES</t>
  </si>
  <si>
    <t>CASH FLOWS FROM FINANCING ACTIVITIES</t>
  </si>
  <si>
    <t>Cost of trading goods sold</t>
  </si>
  <si>
    <t>Direct expenses</t>
  </si>
  <si>
    <t>Gross profit</t>
  </si>
  <si>
    <t>Administrative expenses</t>
  </si>
  <si>
    <t>Profit from operations</t>
  </si>
  <si>
    <t>CASH FLOWS FROM INVESTING ACTIVITIES</t>
  </si>
  <si>
    <t xml:space="preserve">CONDENSED CONSOLIDATED STATEMENT OF CHANGES IN EQUITY </t>
  </si>
  <si>
    <t xml:space="preserve">CONDENSED CONSOLIDATED INCOME STATEMENT </t>
  </si>
  <si>
    <t>Tax recoverable</t>
  </si>
  <si>
    <t>Non-operating items</t>
  </si>
  <si>
    <t>Interest paid</t>
  </si>
  <si>
    <t>Proceeds from issuance of shares</t>
  </si>
  <si>
    <t>Other investment</t>
  </si>
  <si>
    <t>Deferred tax liabilities</t>
  </si>
  <si>
    <t>Tax payables</t>
  </si>
  <si>
    <t>Proceeds from disposal of plant &amp; equipment</t>
  </si>
  <si>
    <t>Marketable securities</t>
  </si>
  <si>
    <t>Finance costs</t>
  </si>
  <si>
    <t xml:space="preserve">Earnings per share attributable to </t>
  </si>
  <si>
    <t>unaudited</t>
  </si>
  <si>
    <t xml:space="preserve">The condensed consolidated income statement should be read in conjunction with the audited  </t>
  </si>
  <si>
    <t>audited</t>
  </si>
  <si>
    <t>ASSETS</t>
  </si>
  <si>
    <t>Non-current assets</t>
  </si>
  <si>
    <t>Investment properties</t>
  </si>
  <si>
    <t>Intangible assets</t>
  </si>
  <si>
    <t>Current assets</t>
  </si>
  <si>
    <t>TOTAL ASSETS</t>
  </si>
  <si>
    <t>EQUITIES AND LIABILITIES</t>
  </si>
  <si>
    <t>Total equities</t>
  </si>
  <si>
    <t>Non-current liabilities</t>
  </si>
  <si>
    <t>Current liabilities</t>
  </si>
  <si>
    <t xml:space="preserve">Long term borrowings </t>
  </si>
  <si>
    <t>Total liabilities</t>
  </si>
  <si>
    <t>TOTAL EQUITIES AND LIABILITIES</t>
  </si>
  <si>
    <t>At 1 February 2006</t>
  </si>
  <si>
    <t>equity</t>
  </si>
  <si>
    <t>attached to the interim financial statements.</t>
  </si>
  <si>
    <t>The condensed consolidated cash flow statement should be read in conjunction with the audited</t>
  </si>
  <si>
    <t>CASH AND CASH EQUIVALENTS AT THE BEGINNING</t>
  </si>
  <si>
    <t>Profit for the period</t>
  </si>
  <si>
    <t xml:space="preserve">Attributable to: </t>
  </si>
  <si>
    <t>Basic (sen)</t>
  </si>
  <si>
    <t>Diluted (sen)</t>
  </si>
  <si>
    <t xml:space="preserve">Net assets per share attributable to   </t>
  </si>
  <si>
    <t xml:space="preserve">CONDENSED  CONSOLIDATED  CASH FLOW  STATEMENT  </t>
  </si>
  <si>
    <t xml:space="preserve">CONDENSED CONSOLIDATED BALANCE SHEET </t>
  </si>
  <si>
    <t>As at</t>
  </si>
  <si>
    <t>CASH AND CASH EQUIVALENTS COMPRISE:</t>
  </si>
  <si>
    <t>Bank overdrafts (included within short term borrowings)</t>
  </si>
  <si>
    <t xml:space="preserve">As at </t>
  </si>
  <si>
    <t xml:space="preserve">Other operating income </t>
  </si>
  <si>
    <t>3 months ended</t>
  </si>
  <si>
    <t xml:space="preserve">Profit before tax </t>
  </si>
  <si>
    <t>Income tax expense</t>
  </si>
  <si>
    <t>31.01.2007</t>
  </si>
  <si>
    <t>Prepaid lease payments</t>
  </si>
  <si>
    <t>Non-current assets held for sale</t>
  </si>
  <si>
    <t>Retained earnings</t>
  </si>
  <si>
    <t>The condensed consolidated balance sheet should be read in conjunction with the audited financial statements for the</t>
  </si>
  <si>
    <t>year ended 31 January 2007 and the accompanying explanatory notes to the interim financial statements.</t>
  </si>
  <si>
    <t>At 1 February 2007</t>
  </si>
  <si>
    <t>financial statements for the year ended 31 January 2007 and the accompanying explanatory notes</t>
  </si>
  <si>
    <t xml:space="preserve">financial statements for the year ended 31 January 2007 and the accompanying explanatory notes </t>
  </si>
  <si>
    <t>Proceeds from disposal of asset held for sale</t>
  </si>
  <si>
    <t>Net cash from/(used in) investing activities</t>
  </si>
  <si>
    <t>NET INCREASE IN CASH AND CASH EQUIVALENTS</t>
  </si>
  <si>
    <t>Dividend in respect of the</t>
  </si>
  <si>
    <t xml:space="preserve">    previous year</t>
  </si>
  <si>
    <t>Dividend paid</t>
  </si>
  <si>
    <t>Equity holders of the Company</t>
  </si>
  <si>
    <t>Equities attributable to equities holders of the Company</t>
  </si>
  <si>
    <t>equity holders of the Company (RM)</t>
  </si>
  <si>
    <t xml:space="preserve">    pursuant to ESOS</t>
  </si>
  <si>
    <t>Issue of ordinary shares</t>
  </si>
  <si>
    <t xml:space="preserve">    pursuant to Bonus Issue</t>
  </si>
  <si>
    <t>Minority</t>
  </si>
  <si>
    <t>Share</t>
  </si>
  <si>
    <t>capital</t>
  </si>
  <si>
    <t>Premium</t>
  </si>
  <si>
    <t xml:space="preserve">Retained </t>
  </si>
  <si>
    <t>earnings</t>
  </si>
  <si>
    <t>interest</t>
  </si>
  <si>
    <t>Attributable to equity holders of the Company</t>
  </si>
  <si>
    <t>Cash (used in)/generated from operations</t>
  </si>
  <si>
    <t>Net cash (used in)/generated from operating activities</t>
  </si>
  <si>
    <t>Purchase of investment properties</t>
  </si>
  <si>
    <t>Purchase of intangible assets</t>
  </si>
  <si>
    <t>Prepaid lease paid</t>
  </si>
  <si>
    <t>Net cash from/(used in) financing activities</t>
  </si>
  <si>
    <t>equity holders of the Company:</t>
  </si>
  <si>
    <t>The condensed consolidated statement of changes in equity should be read in conjunction with the audited financial statements</t>
  </si>
  <si>
    <t xml:space="preserve">for the year ended 31 January 2007 and the accompanying explanatory notes attached to the interim financial statements. </t>
  </si>
  <si>
    <t>Proceed from/(repayment of) bank borrowings</t>
  </si>
  <si>
    <t>For the Year Ended 31 January 2008</t>
  </si>
  <si>
    <t>31.1.2008</t>
  </si>
  <si>
    <t>31.1.2007</t>
  </si>
  <si>
    <t>12 months ended</t>
  </si>
  <si>
    <t>As at 31 January 2008</t>
  </si>
  <si>
    <t>At 31 January 2007</t>
  </si>
  <si>
    <t>At 31 January 2008</t>
  </si>
  <si>
    <t>12 months  ended</t>
  </si>
  <si>
    <t>Effects of adopting FRS140</t>
  </si>
  <si>
    <t>-  ESOS</t>
  </si>
  <si>
    <t>-  Deferred tax</t>
  </si>
  <si>
    <t>Profit for the year</t>
  </si>
  <si>
    <t>Proceeds from disposal of intangible assets</t>
  </si>
  <si>
    <t>.</t>
  </si>
  <si>
    <t xml:space="preserve">     OF THE YEAR</t>
  </si>
  <si>
    <t>CASH AND CASH EQUIVALENTS AT THE END OF YEAR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</si>
</sst>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"/>
    <numFmt numFmtId="177" formatCode="#,###,"/>
    <numFmt numFmtId="178" formatCode="_(* #,###,\);_(* \(#,###,\);_(* &quot;-&quot;??_);_(@_)"/>
    <numFmt numFmtId="179" formatCode="_(* #,###,\);_(* \(#,###,\)"/>
    <numFmt numFmtId="180" formatCode="_*\ #,###,;_(* \(#,###,\)"/>
    <numFmt numFmtId="181" formatCode="_(* #,###,\);_(* \(#,###,"/>
    <numFmt numFmtId="182" formatCode="_(* #,###,\);_(* #,###,"/>
    <numFmt numFmtId="183" formatCode="_(* #,###,\);_*\ #,###,"/>
    <numFmt numFmtId="184" formatCode="_*\ #,###,;_*\ #,###,"/>
    <numFmt numFmtId="185" formatCode="_(* #,###,_);_(* \(#,###,\);_(* &quot;-&quot;??_);_(@_)"/>
    <numFmt numFmtId="186" formatCode="#,##0.0"/>
    <numFmt numFmtId="187" formatCode="_(* #,##0.000_);_(* \(#,##0.000\);_(* &quot;-&quot;???_);_(@_)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42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42" applyNumberFormat="1" applyFont="1" applyBorder="1" applyAlignment="1">
      <alignment/>
    </xf>
    <xf numFmtId="43" fontId="0" fillId="0" borderId="0" xfId="42" applyFont="1" applyAlignment="1">
      <alignment/>
    </xf>
    <xf numFmtId="172" fontId="0" fillId="0" borderId="0" xfId="42" applyNumberFormat="1" applyFont="1" applyAlignment="1">
      <alignment/>
    </xf>
    <xf numFmtId="172" fontId="2" fillId="0" borderId="0" xfId="42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0" xfId="42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42" applyFont="1" applyAlignment="1">
      <alignment/>
    </xf>
    <xf numFmtId="172" fontId="0" fillId="0" borderId="1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172" fontId="0" fillId="0" borderId="0" xfId="42" applyNumberFormat="1" applyFont="1" applyAlignment="1">
      <alignment horizontal="right"/>
    </xf>
    <xf numFmtId="1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3" fontId="4" fillId="0" borderId="0" xfId="42" applyFont="1" applyAlignment="1">
      <alignment horizontal="right"/>
    </xf>
    <xf numFmtId="173" fontId="0" fillId="0" borderId="0" xfId="42" applyNumberFormat="1" applyFont="1" applyAlignment="1">
      <alignment/>
    </xf>
    <xf numFmtId="173" fontId="2" fillId="0" borderId="0" xfId="42" applyNumberFormat="1" applyFont="1" applyAlignment="1">
      <alignment horizontal="right"/>
    </xf>
    <xf numFmtId="43" fontId="4" fillId="0" borderId="0" xfId="42" applyFont="1" applyAlignment="1">
      <alignment/>
    </xf>
    <xf numFmtId="172" fontId="2" fillId="0" borderId="0" xfId="42" applyNumberFormat="1" applyFont="1" applyBorder="1" applyAlignment="1">
      <alignment/>
    </xf>
    <xf numFmtId="172" fontId="2" fillId="0" borderId="0" xfId="42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85" fontId="0" fillId="0" borderId="0" xfId="42" applyNumberFormat="1" applyFont="1" applyAlignment="1">
      <alignment horizontal="left"/>
    </xf>
    <xf numFmtId="185" fontId="0" fillId="0" borderId="0" xfId="42" applyNumberFormat="1" applyFont="1" applyBorder="1" applyAlignment="1">
      <alignment horizontal="left"/>
    </xf>
    <xf numFmtId="172" fontId="0" fillId="0" borderId="0" xfId="42" applyNumberFormat="1" applyFont="1" applyAlignment="1">
      <alignment horizontal="left"/>
    </xf>
    <xf numFmtId="172" fontId="0" fillId="0" borderId="12" xfId="42" applyNumberFormat="1" applyFont="1" applyBorder="1" applyAlignment="1">
      <alignment horizontal="left"/>
    </xf>
    <xf numFmtId="172" fontId="0" fillId="0" borderId="10" xfId="42" applyNumberFormat="1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4" fillId="0" borderId="0" xfId="42" applyNumberFormat="1" applyFont="1" applyFill="1" applyBorder="1" applyAlignment="1">
      <alignment/>
    </xf>
    <xf numFmtId="172" fontId="4" fillId="0" borderId="0" xfId="42" applyNumberFormat="1" applyFont="1" applyFill="1" applyAlignment="1">
      <alignment/>
    </xf>
    <xf numFmtId="172" fontId="4" fillId="0" borderId="12" xfId="42" applyNumberFormat="1" applyFont="1" applyFill="1" applyBorder="1" applyAlignment="1">
      <alignment/>
    </xf>
    <xf numFmtId="43" fontId="4" fillId="0" borderId="0" xfId="42" applyFon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11" xfId="42" applyNumberFormat="1" applyFont="1" applyBorder="1" applyAlignment="1">
      <alignment horizontal="left"/>
    </xf>
    <xf numFmtId="0" fontId="0" fillId="0" borderId="0" xfId="0" applyAlignment="1">
      <alignment horizontal="center"/>
    </xf>
    <xf numFmtId="172" fontId="0" fillId="0" borderId="0" xfId="42" applyNumberFormat="1" applyFont="1" applyAlignment="1">
      <alignment horizontal="right"/>
    </xf>
    <xf numFmtId="172" fontId="0" fillId="0" borderId="13" xfId="42" applyNumberFormat="1" applyFont="1" applyBorder="1" applyAlignment="1">
      <alignment horizontal="right"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>
      <alignment horizontal="left"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15" fontId="10" fillId="0" borderId="0" xfId="0" applyNumberFormat="1" applyFont="1" applyAlignment="1">
      <alignment/>
    </xf>
    <xf numFmtId="172" fontId="0" fillId="0" borderId="14" xfId="42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3" fontId="2" fillId="0" borderId="0" xfId="42" applyFont="1" applyBorder="1" applyAlignment="1">
      <alignment horizontal="right"/>
    </xf>
    <xf numFmtId="172" fontId="2" fillId="0" borderId="0" xfId="42" applyNumberFormat="1" applyFont="1" applyBorder="1" applyAlignment="1">
      <alignment horizontal="right"/>
    </xf>
    <xf numFmtId="43" fontId="0" fillId="0" borderId="14" xfId="42" applyFont="1" applyBorder="1" applyAlignment="1">
      <alignment/>
    </xf>
    <xf numFmtId="0" fontId="2" fillId="0" borderId="0" xfId="0" applyFont="1" applyBorder="1" applyAlignment="1">
      <alignment/>
    </xf>
    <xf numFmtId="172" fontId="4" fillId="0" borderId="13" xfId="42" applyNumberFormat="1" applyFont="1" applyFill="1" applyBorder="1" applyAlignment="1">
      <alignment/>
    </xf>
    <xf numFmtId="43" fontId="4" fillId="0" borderId="14" xfId="42" applyFont="1" applyFill="1" applyBorder="1" applyAlignment="1">
      <alignment/>
    </xf>
    <xf numFmtId="43" fontId="4" fillId="0" borderId="15" xfId="42" applyFont="1" applyFill="1" applyBorder="1" applyAlignment="1">
      <alignment horizontal="right"/>
    </xf>
    <xf numFmtId="43" fontId="4" fillId="0" borderId="0" xfId="42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172" fontId="0" fillId="0" borderId="0" xfId="42" applyNumberFormat="1" applyFont="1" applyBorder="1" applyAlignment="1">
      <alignment horizontal="left"/>
    </xf>
    <xf numFmtId="173" fontId="0" fillId="0" borderId="0" xfId="42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172" fontId="4" fillId="0" borderId="14" xfId="42" applyNumberFormat="1" applyFont="1" applyFill="1" applyBorder="1" applyAlignment="1">
      <alignment horizontal="right"/>
    </xf>
    <xf numFmtId="172" fontId="4" fillId="0" borderId="14" xfId="42" applyNumberFormat="1" applyFont="1" applyFill="1" applyBorder="1" applyAlignment="1">
      <alignment/>
    </xf>
    <xf numFmtId="172" fontId="1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172" fontId="2" fillId="0" borderId="0" xfId="42" applyNumberFormat="1" applyFont="1" applyAlignment="1">
      <alignment/>
    </xf>
    <xf numFmtId="172" fontId="5" fillId="0" borderId="0" xfId="42" applyNumberFormat="1" applyFont="1" applyAlignment="1">
      <alignment/>
    </xf>
    <xf numFmtId="172" fontId="4" fillId="0" borderId="0" xfId="42" applyNumberFormat="1" applyFont="1" applyAlignment="1">
      <alignment horizontal="right"/>
    </xf>
    <xf numFmtId="172" fontId="4" fillId="0" borderId="12" xfId="42" applyNumberFormat="1" applyFont="1" applyBorder="1" applyAlignment="1">
      <alignment/>
    </xf>
    <xf numFmtId="172" fontId="4" fillId="0" borderId="14" xfId="42" applyNumberFormat="1" applyFont="1" applyBorder="1" applyAlignment="1">
      <alignment/>
    </xf>
    <xf numFmtId="172" fontId="3" fillId="0" borderId="0" xfId="42" applyNumberFormat="1" applyFont="1" applyBorder="1" applyAlignment="1">
      <alignment/>
    </xf>
    <xf numFmtId="172" fontId="11" fillId="0" borderId="0" xfId="42" applyNumberFormat="1" applyFont="1" applyFill="1" applyAlignment="1">
      <alignment horizontal="center" vertical="justify"/>
    </xf>
    <xf numFmtId="172" fontId="2" fillId="0" borderId="0" xfId="42" applyNumberFormat="1" applyFont="1" applyAlignment="1">
      <alignment/>
    </xf>
    <xf numFmtId="43" fontId="4" fillId="0" borderId="14" xfId="42" applyFont="1" applyBorder="1" applyAlignment="1">
      <alignment/>
    </xf>
    <xf numFmtId="43" fontId="4" fillId="0" borderId="15" xfId="42" applyFont="1" applyBorder="1" applyAlignment="1">
      <alignment/>
    </xf>
    <xf numFmtId="172" fontId="3" fillId="0" borderId="0" xfId="0" applyNumberFormat="1" applyFont="1" applyFill="1" applyAlignment="1">
      <alignment horizontal="right"/>
    </xf>
    <xf numFmtId="172" fontId="0" fillId="0" borderId="0" xfId="42" applyNumberFormat="1" applyFont="1" applyBorder="1" applyAlignment="1">
      <alignment horizontal="right"/>
    </xf>
    <xf numFmtId="172" fontId="0" fillId="0" borderId="13" xfId="42" applyNumberFormat="1" applyFont="1" applyBorder="1" applyAlignment="1">
      <alignment horizontal="left"/>
    </xf>
    <xf numFmtId="172" fontId="0" fillId="0" borderId="13" xfId="42" applyNumberFormat="1" applyFont="1" applyBorder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Fill="1" applyAlignment="1">
      <alignment horizontal="center"/>
    </xf>
    <xf numFmtId="172" fontId="2" fillId="0" borderId="0" xfId="42" applyNumberFormat="1" applyFont="1" applyBorder="1" applyAlignment="1">
      <alignment horizontal="center"/>
    </xf>
    <xf numFmtId="172" fontId="2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142875</xdr:rowOff>
    </xdr:from>
    <xdr:to>
      <xdr:col>1</xdr:col>
      <xdr:colOff>514350</xdr:colOff>
      <xdr:row>6</xdr:row>
      <xdr:rowOff>142875</xdr:rowOff>
    </xdr:to>
    <xdr:sp>
      <xdr:nvSpPr>
        <xdr:cNvPr id="1" name="Straight Arrow Connector 4"/>
        <xdr:cNvSpPr>
          <a:spLocks/>
        </xdr:cNvSpPr>
      </xdr:nvSpPr>
      <xdr:spPr>
        <a:xfrm rot="10800000" flipV="1">
          <a:off x="1657350" y="122872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142875</xdr:rowOff>
    </xdr:from>
    <xdr:to>
      <xdr:col>7</xdr:col>
      <xdr:colOff>733425</xdr:colOff>
      <xdr:row>6</xdr:row>
      <xdr:rowOff>142875</xdr:rowOff>
    </xdr:to>
    <xdr:sp>
      <xdr:nvSpPr>
        <xdr:cNvPr id="2" name="Straight Arrow Connector 14"/>
        <xdr:cNvSpPr>
          <a:spLocks/>
        </xdr:cNvSpPr>
      </xdr:nvSpPr>
      <xdr:spPr>
        <a:xfrm>
          <a:off x="4905375" y="1228725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1"/>
  <sheetViews>
    <sheetView zoomScalePageLayoutView="0" workbookViewId="0" topLeftCell="A27">
      <selection activeCell="H51" sqref="H51"/>
    </sheetView>
  </sheetViews>
  <sheetFormatPr defaultColWidth="9.140625" defaultRowHeight="12.75"/>
  <cols>
    <col min="1" max="1" width="3.57421875" style="0" customWidth="1"/>
    <col min="2" max="2" width="13.421875" style="0" customWidth="1"/>
    <col min="3" max="3" width="12.421875" style="0" customWidth="1"/>
    <col min="4" max="4" width="12.421875" style="13" customWidth="1"/>
    <col min="5" max="5" width="4.140625" style="0" customWidth="1"/>
    <col min="6" max="6" width="11.00390625" style="39" customWidth="1"/>
    <col min="7" max="7" width="4.8515625" style="0" customWidth="1"/>
    <col min="8" max="8" width="11.00390625" style="39" customWidth="1"/>
    <col min="9" max="9" width="4.7109375" style="0" customWidth="1"/>
    <col min="10" max="10" width="11.00390625" style="39" customWidth="1"/>
    <col min="11" max="11" width="4.7109375" style="0" customWidth="1"/>
  </cols>
  <sheetData>
    <row r="6" spans="1:5" ht="18">
      <c r="A6" s="1" t="s">
        <v>0</v>
      </c>
      <c r="B6" s="1"/>
      <c r="C6" s="1"/>
      <c r="D6" s="75"/>
      <c r="E6" s="1"/>
    </row>
    <row r="7" spans="1:5" ht="12.75">
      <c r="A7" s="3" t="s">
        <v>1</v>
      </c>
      <c r="B7" s="3"/>
      <c r="C7" s="3"/>
      <c r="D7" s="76"/>
      <c r="E7" s="3"/>
    </row>
    <row r="8" spans="1:5" ht="12.75">
      <c r="A8" s="4"/>
      <c r="B8" s="4"/>
      <c r="C8" s="4"/>
      <c r="D8" s="77"/>
      <c r="E8" s="4"/>
    </row>
    <row r="9" spans="1:5" ht="15.75">
      <c r="A9" s="25" t="s">
        <v>37</v>
      </c>
      <c r="B9" s="25"/>
      <c r="C9" s="25"/>
      <c r="D9" s="78"/>
      <c r="E9" s="25"/>
    </row>
    <row r="10" spans="1:5" ht="15.75">
      <c r="A10" s="54" t="s">
        <v>124</v>
      </c>
      <c r="B10" s="25"/>
      <c r="C10" s="25"/>
      <c r="D10" s="78"/>
      <c r="E10" s="25"/>
    </row>
    <row r="11" spans="1:5" ht="12.75">
      <c r="A11" s="8"/>
      <c r="B11" s="8"/>
      <c r="C11" s="8"/>
      <c r="D11" s="9"/>
      <c r="E11" s="8"/>
    </row>
    <row r="12" spans="1:5" ht="12.75">
      <c r="A12" s="8"/>
      <c r="B12" s="8"/>
      <c r="C12" s="8"/>
      <c r="D12" s="9"/>
      <c r="E12" s="8"/>
    </row>
    <row r="13" spans="6:11" ht="6.75" customHeight="1">
      <c r="F13" s="72"/>
      <c r="G13" s="48"/>
      <c r="H13" s="72"/>
      <c r="I13" s="17"/>
      <c r="J13" s="72"/>
      <c r="K13" s="17"/>
    </row>
    <row r="14" spans="4:10" s="5" customFormat="1" ht="12.75">
      <c r="D14" s="92" t="s">
        <v>82</v>
      </c>
      <c r="E14" s="92"/>
      <c r="F14" s="92"/>
      <c r="H14" s="92" t="s">
        <v>127</v>
      </c>
      <c r="I14" s="92"/>
      <c r="J14" s="92"/>
    </row>
    <row r="15" spans="4:10" s="5" customFormat="1" ht="14.25" customHeight="1">
      <c r="D15" s="6" t="s">
        <v>125</v>
      </c>
      <c r="F15" s="40" t="s">
        <v>126</v>
      </c>
      <c r="H15" s="87" t="str">
        <f>D15</f>
        <v>31.1.2008</v>
      </c>
      <c r="J15" s="40" t="str">
        <f>F15</f>
        <v>31.1.2007</v>
      </c>
    </row>
    <row r="16" spans="4:11" s="5" customFormat="1" ht="20.25" customHeight="1">
      <c r="D16" s="41" t="s">
        <v>2</v>
      </c>
      <c r="E16" s="41"/>
      <c r="F16" s="41" t="s">
        <v>2</v>
      </c>
      <c r="G16" s="6"/>
      <c r="H16" s="41" t="s">
        <v>2</v>
      </c>
      <c r="I16" s="6"/>
      <c r="J16" s="41" t="s">
        <v>2</v>
      </c>
      <c r="K16" s="6"/>
    </row>
    <row r="17" spans="1:11" s="7" customFormat="1" ht="16.5" customHeight="1">
      <c r="A17" s="66"/>
      <c r="B17" s="66"/>
      <c r="C17" s="66"/>
      <c r="D17" s="41" t="s">
        <v>49</v>
      </c>
      <c r="E17" s="41"/>
      <c r="F17" s="41" t="s">
        <v>49</v>
      </c>
      <c r="G17" s="41"/>
      <c r="H17" s="41" t="s">
        <v>49</v>
      </c>
      <c r="I17" s="41"/>
      <c r="J17" s="41" t="s">
        <v>49</v>
      </c>
      <c r="K17" s="82"/>
    </row>
    <row r="18" spans="1:11" s="10" customFormat="1" ht="26.25" customHeight="1">
      <c r="A18" s="10" t="s">
        <v>3</v>
      </c>
      <c r="D18" s="11">
        <v>158113</v>
      </c>
      <c r="F18" s="42">
        <v>97523</v>
      </c>
      <c r="G18" s="11"/>
      <c r="H18" s="42">
        <v>481446</v>
      </c>
      <c r="I18" s="11"/>
      <c r="J18" s="42">
        <v>418951</v>
      </c>
      <c r="K18" s="11"/>
    </row>
    <row r="19" spans="1:11" s="8" customFormat="1" ht="19.5" customHeight="1">
      <c r="A19" s="8" t="s">
        <v>30</v>
      </c>
      <c r="D19" s="9">
        <v>-125939</v>
      </c>
      <c r="F19" s="43">
        <v>-71642</v>
      </c>
      <c r="G19" s="9"/>
      <c r="H19" s="42">
        <v>-375596</v>
      </c>
      <c r="I19" s="9"/>
      <c r="J19" s="42">
        <v>-318275</v>
      </c>
      <c r="K19" s="9"/>
    </row>
    <row r="20" spans="1:11" s="8" customFormat="1" ht="19.5" customHeight="1">
      <c r="A20" s="8" t="s">
        <v>31</v>
      </c>
      <c r="D20" s="9">
        <v>-19835</v>
      </c>
      <c r="F20" s="43">
        <v>-16155</v>
      </c>
      <c r="G20" s="9"/>
      <c r="H20" s="42">
        <v>-73033</v>
      </c>
      <c r="I20" s="9"/>
      <c r="J20" s="42">
        <v>-66720</v>
      </c>
      <c r="K20" s="9"/>
    </row>
    <row r="21" spans="4:11" s="8" customFormat="1" ht="13.5" customHeight="1">
      <c r="D21" s="80"/>
      <c r="F21" s="44"/>
      <c r="G21" s="9"/>
      <c r="H21" s="44"/>
      <c r="I21" s="9"/>
      <c r="J21" s="44"/>
      <c r="K21" s="9"/>
    </row>
    <row r="22" spans="1:11" s="8" customFormat="1" ht="19.5" customHeight="1">
      <c r="A22" s="7" t="s">
        <v>32</v>
      </c>
      <c r="D22" s="43">
        <f>SUM(D18:D21)</f>
        <v>12339</v>
      </c>
      <c r="E22" s="43"/>
      <c r="F22" s="43">
        <f>SUM(F18:F21)</f>
        <v>9726</v>
      </c>
      <c r="G22" s="9"/>
      <c r="H22" s="43">
        <f>SUM(H18:H21)</f>
        <v>32817</v>
      </c>
      <c r="I22" s="9"/>
      <c r="J22" s="43">
        <f>SUM(J18:J21)</f>
        <v>33956</v>
      </c>
      <c r="K22" s="9"/>
    </row>
    <row r="23" spans="1:11" s="8" customFormat="1" ht="19.5" customHeight="1">
      <c r="A23" s="8" t="s">
        <v>81</v>
      </c>
      <c r="D23" s="9">
        <v>242</v>
      </c>
      <c r="F23" s="43">
        <v>46</v>
      </c>
      <c r="G23" s="9"/>
      <c r="H23" s="43">
        <v>3104</v>
      </c>
      <c r="I23" s="9"/>
      <c r="J23" s="43">
        <v>327</v>
      </c>
      <c r="K23" s="9"/>
    </row>
    <row r="24" spans="1:11" s="8" customFormat="1" ht="19.5" customHeight="1">
      <c r="A24" s="8" t="s">
        <v>33</v>
      </c>
      <c r="D24" s="9">
        <v>-3557</v>
      </c>
      <c r="F24" s="43">
        <v>-3262</v>
      </c>
      <c r="G24" s="9"/>
      <c r="H24" s="43">
        <v>-13048</v>
      </c>
      <c r="I24" s="9"/>
      <c r="J24" s="43">
        <v>-11852</v>
      </c>
      <c r="K24" s="9"/>
    </row>
    <row r="25" spans="4:11" s="8" customFormat="1" ht="9.75" customHeight="1">
      <c r="D25" s="80"/>
      <c r="F25" s="44"/>
      <c r="G25" s="9"/>
      <c r="H25" s="44"/>
      <c r="I25" s="9"/>
      <c r="J25" s="44"/>
      <c r="K25" s="9"/>
    </row>
    <row r="26" spans="1:11" s="8" customFormat="1" ht="19.5" customHeight="1">
      <c r="A26" s="8" t="s">
        <v>34</v>
      </c>
      <c r="D26" s="42">
        <f>SUM(D22:D25)</f>
        <v>9024</v>
      </c>
      <c r="E26" s="42"/>
      <c r="F26" s="42">
        <f>SUM(F22:F25)</f>
        <v>6510</v>
      </c>
      <c r="G26" s="11"/>
      <c r="H26" s="42">
        <f>SUM(H22:H25)</f>
        <v>22873</v>
      </c>
      <c r="I26" s="11"/>
      <c r="J26" s="42">
        <f>SUM(J22:J25)</f>
        <v>22431</v>
      </c>
      <c r="K26" s="11"/>
    </row>
    <row r="27" spans="1:11" s="8" customFormat="1" ht="19.5" customHeight="1">
      <c r="A27" s="8" t="s">
        <v>47</v>
      </c>
      <c r="D27" s="9">
        <v>-1205</v>
      </c>
      <c r="F27" s="43">
        <v>-1279</v>
      </c>
      <c r="G27" s="9"/>
      <c r="H27" s="43">
        <v>-4255</v>
      </c>
      <c r="I27" s="9"/>
      <c r="J27" s="43">
        <v>-7282</v>
      </c>
      <c r="K27" s="9"/>
    </row>
    <row r="28" spans="4:11" s="8" customFormat="1" ht="9" customHeight="1">
      <c r="D28" s="80"/>
      <c r="F28" s="44"/>
      <c r="G28" s="9"/>
      <c r="H28" s="44"/>
      <c r="I28" s="9"/>
      <c r="J28" s="44"/>
      <c r="K28" s="9"/>
    </row>
    <row r="29" spans="1:11" s="8" customFormat="1" ht="19.5" customHeight="1">
      <c r="A29" s="7" t="s">
        <v>83</v>
      </c>
      <c r="D29" s="43">
        <f>SUM(D26:D28)</f>
        <v>7819</v>
      </c>
      <c r="E29" s="43"/>
      <c r="F29" s="43">
        <f>SUM(F26:F28)</f>
        <v>5231</v>
      </c>
      <c r="G29" s="9"/>
      <c r="H29" s="43">
        <f>SUM(H26:H28)</f>
        <v>18618</v>
      </c>
      <c r="I29" s="9"/>
      <c r="J29" s="43">
        <f>SUM(J26:J28)</f>
        <v>15149</v>
      </c>
      <c r="K29" s="9"/>
    </row>
    <row r="30" spans="1:11" s="8" customFormat="1" ht="19.5" customHeight="1">
      <c r="A30" s="8" t="s">
        <v>84</v>
      </c>
      <c r="D30" s="9">
        <v>-2742</v>
      </c>
      <c r="F30" s="43">
        <v>-1078</v>
      </c>
      <c r="G30" s="9"/>
      <c r="H30" s="43">
        <v>-5036</v>
      </c>
      <c r="I30" s="9"/>
      <c r="J30" s="43">
        <v>-4146</v>
      </c>
      <c r="K30" s="9"/>
    </row>
    <row r="31" spans="4:11" s="8" customFormat="1" ht="10.5" customHeight="1" thickBot="1">
      <c r="D31" s="81"/>
      <c r="F31" s="73"/>
      <c r="G31" s="9"/>
      <c r="H31" s="74"/>
      <c r="I31" s="9"/>
      <c r="J31" s="74"/>
      <c r="K31" s="9"/>
    </row>
    <row r="32" spans="1:11" s="8" customFormat="1" ht="19.5" customHeight="1" thickBot="1">
      <c r="A32" s="7" t="s">
        <v>70</v>
      </c>
      <c r="D32" s="74">
        <f>SUM(D29:D31)</f>
        <v>5077</v>
      </c>
      <c r="E32" s="42"/>
      <c r="F32" s="74">
        <f>SUM(F29:F31)</f>
        <v>4153</v>
      </c>
      <c r="G32" s="42"/>
      <c r="H32" s="74">
        <f>SUM(H29:H31)</f>
        <v>13582</v>
      </c>
      <c r="I32" s="42"/>
      <c r="J32" s="74">
        <f>SUM(J29:J31)</f>
        <v>11003</v>
      </c>
      <c r="K32" s="42"/>
    </row>
    <row r="33" spans="4:11" s="8" customFormat="1" ht="12">
      <c r="D33" s="9"/>
      <c r="F33" s="43"/>
      <c r="G33" s="9"/>
      <c r="H33" s="43"/>
      <c r="I33" s="9"/>
      <c r="J33" s="43"/>
      <c r="K33" s="9"/>
    </row>
    <row r="34" spans="4:11" s="8" customFormat="1" ht="12">
      <c r="D34" s="9"/>
      <c r="F34" s="43"/>
      <c r="G34" s="9"/>
      <c r="H34" s="43"/>
      <c r="I34" s="9"/>
      <c r="J34" s="43"/>
      <c r="K34" s="9"/>
    </row>
    <row r="35" spans="1:11" s="8" customFormat="1" ht="12">
      <c r="A35" s="8" t="s">
        <v>71</v>
      </c>
      <c r="D35" s="9"/>
      <c r="F35" s="42"/>
      <c r="G35" s="11"/>
      <c r="H35" s="43"/>
      <c r="I35" s="9"/>
      <c r="J35" s="43"/>
      <c r="K35" s="9"/>
    </row>
    <row r="36" spans="1:11" s="8" customFormat="1" ht="18.75" customHeight="1">
      <c r="A36" s="8" t="s">
        <v>100</v>
      </c>
      <c r="D36" s="9">
        <v>4782</v>
      </c>
      <c r="F36" s="42">
        <f>F32</f>
        <v>4153</v>
      </c>
      <c r="G36" s="42"/>
      <c r="H36" s="42">
        <v>13227</v>
      </c>
      <c r="I36" s="42"/>
      <c r="J36" s="42">
        <v>11003</v>
      </c>
      <c r="K36" s="42"/>
    </row>
    <row r="37" spans="1:11" s="8" customFormat="1" ht="18.75" customHeight="1">
      <c r="A37" s="8" t="s">
        <v>4</v>
      </c>
      <c r="D37" s="9">
        <v>295</v>
      </c>
      <c r="F37" s="42">
        <v>0</v>
      </c>
      <c r="G37" s="9"/>
      <c r="H37" s="43">
        <v>355</v>
      </c>
      <c r="I37" s="9"/>
      <c r="J37" s="43">
        <v>0</v>
      </c>
      <c r="K37" s="9"/>
    </row>
    <row r="38" spans="4:11" s="8" customFormat="1" ht="18" customHeight="1" thickBot="1">
      <c r="D38" s="62">
        <f>D32</f>
        <v>5077</v>
      </c>
      <c r="E38" s="42"/>
      <c r="F38" s="62">
        <f>SUM(F36:F37)</f>
        <v>4153</v>
      </c>
      <c r="G38" s="42"/>
      <c r="H38" s="62">
        <f>SUM(H36:H37)</f>
        <v>13582</v>
      </c>
      <c r="I38" s="42"/>
      <c r="J38" s="62">
        <f>SUM(J36:J37)</f>
        <v>11003</v>
      </c>
      <c r="K38" s="42"/>
    </row>
    <row r="39" spans="4:11" s="8" customFormat="1" ht="12">
      <c r="D39" s="9"/>
      <c r="F39" s="45"/>
      <c r="H39" s="43"/>
      <c r="I39" s="9"/>
      <c r="J39" s="43"/>
      <c r="K39" s="9"/>
    </row>
    <row r="40" spans="1:11" s="8" customFormat="1" ht="12">
      <c r="A40" s="8" t="s">
        <v>48</v>
      </c>
      <c r="D40" s="9"/>
      <c r="H40" s="43"/>
      <c r="I40" s="9"/>
      <c r="J40" s="43"/>
      <c r="K40" s="9"/>
    </row>
    <row r="41" spans="1:11" s="8" customFormat="1" ht="12.75">
      <c r="A41" s="27"/>
      <c r="B41" s="3" t="s">
        <v>120</v>
      </c>
      <c r="C41" s="27"/>
      <c r="D41" s="79"/>
      <c r="E41" s="27"/>
      <c r="F41" s="27"/>
      <c r="G41" s="27"/>
      <c r="H41" s="43"/>
      <c r="I41" s="9"/>
      <c r="J41" s="43"/>
      <c r="K41" s="9"/>
    </row>
    <row r="42" spans="1:11" s="8" customFormat="1" ht="18" customHeight="1" thickBot="1">
      <c r="A42"/>
      <c r="B42" s="8" t="s">
        <v>72</v>
      </c>
      <c r="C42"/>
      <c r="D42" s="85">
        <v>7.07</v>
      </c>
      <c r="E42"/>
      <c r="F42" s="63">
        <v>6.23</v>
      </c>
      <c r="G42" s="30"/>
      <c r="H42" s="45">
        <v>19.57</v>
      </c>
      <c r="I42" s="30"/>
      <c r="J42" s="45">
        <v>16.51</v>
      </c>
      <c r="K42" s="9"/>
    </row>
    <row r="43" spans="1:11" s="8" customFormat="1" ht="21.75" customHeight="1" thickBot="1">
      <c r="A43"/>
      <c r="B43" t="s">
        <v>73</v>
      </c>
      <c r="C43"/>
      <c r="D43" s="86">
        <v>6.99</v>
      </c>
      <c r="E43"/>
      <c r="F43" s="64">
        <v>5.98</v>
      </c>
      <c r="G43" s="65"/>
      <c r="H43" s="64">
        <v>19.34</v>
      </c>
      <c r="I43" s="65"/>
      <c r="J43" s="64">
        <v>15.84</v>
      </c>
      <c r="K43" s="65"/>
    </row>
    <row r="44" spans="4:11" s="8" customFormat="1" ht="12">
      <c r="D44" s="9"/>
      <c r="F44" s="43"/>
      <c r="G44" s="9"/>
      <c r="H44" s="43"/>
      <c r="I44" s="9"/>
      <c r="J44" s="43"/>
      <c r="K44" s="9"/>
    </row>
    <row r="45" spans="1:5" s="10" customFormat="1" ht="12" customHeight="1">
      <c r="A45"/>
      <c r="B45"/>
      <c r="C45" s="8"/>
      <c r="D45" s="9"/>
      <c r="E45" s="8"/>
    </row>
    <row r="48" spans="1:5" ht="12.75">
      <c r="A48" t="s">
        <v>50</v>
      </c>
      <c r="B48" s="12"/>
      <c r="C48" s="12"/>
      <c r="E48" s="12"/>
    </row>
    <row r="49" ht="12.75">
      <c r="A49" t="s">
        <v>93</v>
      </c>
    </row>
    <row r="50" ht="12.75">
      <c r="A50" t="s">
        <v>67</v>
      </c>
    </row>
    <row r="51" spans="6:7" ht="12.75">
      <c r="F51" s="46"/>
      <c r="G51" s="13"/>
    </row>
  </sheetData>
  <sheetProtection/>
  <mergeCells count="2">
    <mergeCell ref="D14:F14"/>
    <mergeCell ref="H14:J14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31">
      <selection activeCell="D56" sqref="D56"/>
    </sheetView>
  </sheetViews>
  <sheetFormatPr defaultColWidth="9.140625" defaultRowHeight="12.75"/>
  <cols>
    <col min="1" max="1" width="3.7109375" style="0" customWidth="1"/>
    <col min="3" max="3" width="46.57421875" style="0" customWidth="1"/>
    <col min="4" max="4" width="14.421875" style="13" customWidth="1"/>
    <col min="5" max="5" width="12.00390625" style="20" customWidth="1"/>
    <col min="6" max="6" width="14.8515625" style="20" customWidth="1"/>
  </cols>
  <sheetData>
    <row r="1" spans="1:4" ht="18">
      <c r="A1" s="1" t="s">
        <v>0</v>
      </c>
      <c r="D1" s="20"/>
    </row>
    <row r="2" spans="1:4" ht="12.75">
      <c r="A2" s="3" t="s">
        <v>1</v>
      </c>
      <c r="D2" s="20"/>
    </row>
    <row r="3" spans="1:4" ht="12.75">
      <c r="A3" s="3"/>
      <c r="D3" s="20"/>
    </row>
    <row r="4" ht="18" customHeight="1">
      <c r="D4" s="20"/>
    </row>
    <row r="5" spans="1:4" ht="18" customHeight="1">
      <c r="A5" s="71" t="s">
        <v>76</v>
      </c>
      <c r="D5" s="20"/>
    </row>
    <row r="6" spans="1:4" ht="18" customHeight="1">
      <c r="A6" s="67" t="s">
        <v>128</v>
      </c>
      <c r="D6" s="20"/>
    </row>
    <row r="7" spans="1:6" ht="14.25" customHeight="1">
      <c r="A7" s="12"/>
      <c r="D7" s="14"/>
      <c r="F7" s="57"/>
    </row>
    <row r="8" spans="1:6" ht="13.5" customHeight="1">
      <c r="A8" s="12"/>
      <c r="C8" s="4"/>
      <c r="D8" s="14" t="s">
        <v>5</v>
      </c>
      <c r="E8" s="31"/>
      <c r="F8" s="58" t="s">
        <v>5</v>
      </c>
    </row>
    <row r="9" spans="1:6" ht="14.25" customHeight="1">
      <c r="A9" s="12"/>
      <c r="C9" s="4"/>
      <c r="D9" s="14" t="s">
        <v>125</v>
      </c>
      <c r="E9" s="31"/>
      <c r="F9" s="59" t="s">
        <v>85</v>
      </c>
    </row>
    <row r="10" spans="1:6" ht="18" customHeight="1">
      <c r="A10" s="12"/>
      <c r="C10" s="17"/>
      <c r="D10" s="14" t="s">
        <v>2</v>
      </c>
      <c r="E10" s="32"/>
      <c r="F10" s="59" t="s">
        <v>2</v>
      </c>
    </row>
    <row r="11" spans="1:6" ht="18" customHeight="1">
      <c r="A11" s="12"/>
      <c r="C11" s="17"/>
      <c r="D11" s="14" t="s">
        <v>49</v>
      </c>
      <c r="E11" s="32"/>
      <c r="F11" s="59" t="s">
        <v>51</v>
      </c>
    </row>
    <row r="12" spans="1:6" ht="18" customHeight="1">
      <c r="A12" s="4" t="s">
        <v>52</v>
      </c>
      <c r="C12" s="17"/>
      <c r="D12" s="14"/>
      <c r="E12" s="32"/>
      <c r="F12" s="83"/>
    </row>
    <row r="13" spans="1:4" ht="14.25" customHeight="1">
      <c r="A13" s="4" t="s">
        <v>53</v>
      </c>
      <c r="D13" s="20"/>
    </row>
    <row r="14" spans="1:6" ht="15" customHeight="1">
      <c r="A14" s="4" t="s">
        <v>6</v>
      </c>
      <c r="B14" s="12" t="s">
        <v>7</v>
      </c>
      <c r="D14" s="20">
        <v>40880</v>
      </c>
      <c r="F14" s="20">
        <v>40907</v>
      </c>
    </row>
    <row r="15" spans="1:6" ht="15" customHeight="1">
      <c r="A15" s="4"/>
      <c r="B15" s="12" t="s">
        <v>54</v>
      </c>
      <c r="D15" s="20">
        <v>13414</v>
      </c>
      <c r="F15" s="20">
        <v>18965</v>
      </c>
    </row>
    <row r="16" spans="1:6" ht="15" customHeight="1">
      <c r="A16" s="4"/>
      <c r="B16" s="12" t="s">
        <v>55</v>
      </c>
      <c r="D16" s="20">
        <v>54</v>
      </c>
      <c r="F16" s="20">
        <v>79</v>
      </c>
    </row>
    <row r="17" spans="1:6" ht="15" customHeight="1">
      <c r="A17" s="4"/>
      <c r="B17" s="12" t="s">
        <v>86</v>
      </c>
      <c r="D17" s="20">
        <v>11454</v>
      </c>
      <c r="F17" s="20">
        <v>7433</v>
      </c>
    </row>
    <row r="18" spans="1:6" ht="15" customHeight="1">
      <c r="A18" s="4"/>
      <c r="B18" s="12" t="s">
        <v>42</v>
      </c>
      <c r="D18" s="20">
        <v>100</v>
      </c>
      <c r="F18" s="20">
        <v>100</v>
      </c>
    </row>
    <row r="19" spans="1:4" ht="11.25" customHeight="1">
      <c r="A19" s="4"/>
      <c r="D19" s="20"/>
    </row>
    <row r="20" spans="1:6" ht="15" customHeight="1">
      <c r="A20" s="4"/>
      <c r="D20" s="19">
        <f>SUM(D14:D19)</f>
        <v>65902</v>
      </c>
      <c r="F20" s="19">
        <f>SUM(F14:F19)</f>
        <v>67484</v>
      </c>
    </row>
    <row r="21" spans="1:4" ht="15" customHeight="1">
      <c r="A21" s="4" t="s">
        <v>56</v>
      </c>
      <c r="D21" s="20"/>
    </row>
    <row r="22" spans="2:6" ht="15" customHeight="1">
      <c r="B22" s="12" t="s">
        <v>10</v>
      </c>
      <c r="D22" s="20">
        <v>264</v>
      </c>
      <c r="F22" s="20">
        <v>346</v>
      </c>
    </row>
    <row r="23" spans="2:6" ht="15" customHeight="1">
      <c r="B23" s="12" t="s">
        <v>8</v>
      </c>
      <c r="D23" s="20">
        <v>155603</v>
      </c>
      <c r="F23" s="20">
        <v>114009</v>
      </c>
    </row>
    <row r="24" spans="2:6" ht="15" customHeight="1">
      <c r="B24" s="12" t="s">
        <v>9</v>
      </c>
      <c r="D24" s="20">
        <v>2602</v>
      </c>
      <c r="F24" s="20">
        <v>3522</v>
      </c>
    </row>
    <row r="25" spans="2:6" ht="15" customHeight="1">
      <c r="B25" s="12" t="s">
        <v>38</v>
      </c>
      <c r="D25" s="13">
        <v>232</v>
      </c>
      <c r="F25" s="20">
        <v>260</v>
      </c>
    </row>
    <row r="26" spans="2:6" ht="15" customHeight="1">
      <c r="B26" s="12" t="s">
        <v>46</v>
      </c>
      <c r="D26" s="20">
        <v>69</v>
      </c>
      <c r="F26" s="20">
        <v>69</v>
      </c>
    </row>
    <row r="27" spans="2:6" ht="15" customHeight="1">
      <c r="B27" s="12" t="s">
        <v>11</v>
      </c>
      <c r="D27" s="20">
        <v>7503</v>
      </c>
      <c r="F27" s="20">
        <v>4553</v>
      </c>
    </row>
    <row r="28" spans="2:6" ht="8.25" customHeight="1">
      <c r="B28" s="12"/>
      <c r="D28" s="22"/>
      <c r="F28" s="22"/>
    </row>
    <row r="29" spans="4:6" ht="15" customHeight="1">
      <c r="D29" s="20">
        <f>SUM(D22:D28)</f>
        <v>166273</v>
      </c>
      <c r="F29" s="20">
        <f>SUM(F22:F28)</f>
        <v>122759</v>
      </c>
    </row>
    <row r="30" ht="15" customHeight="1">
      <c r="D30" s="20"/>
    </row>
    <row r="31" spans="2:6" ht="15" customHeight="1">
      <c r="B31" s="12" t="s">
        <v>87</v>
      </c>
      <c r="D31" s="20">
        <v>5650</v>
      </c>
      <c r="F31" s="20">
        <v>5301</v>
      </c>
    </row>
    <row r="32" ht="15" customHeight="1">
      <c r="D32" s="20"/>
    </row>
    <row r="33" spans="4:6" ht="15" customHeight="1">
      <c r="D33" s="19">
        <f>D29+D31</f>
        <v>171923</v>
      </c>
      <c r="F33" s="19">
        <f>SUM(F29:F31)</f>
        <v>128060</v>
      </c>
    </row>
    <row r="34" spans="1:4" ht="15" customHeight="1">
      <c r="A34" s="18"/>
      <c r="D34" s="20"/>
    </row>
    <row r="35" spans="1:6" ht="15" customHeight="1" thickBot="1">
      <c r="A35" s="4" t="s">
        <v>57</v>
      </c>
      <c r="D35" s="56">
        <f>D20+D33</f>
        <v>237825</v>
      </c>
      <c r="F35" s="56">
        <f>F20+F33</f>
        <v>195544</v>
      </c>
    </row>
    <row r="36" spans="1:4" ht="15" customHeight="1">
      <c r="A36" s="18"/>
      <c r="D36" s="20"/>
    </row>
    <row r="37" spans="1:4" ht="15" customHeight="1">
      <c r="A37" s="4" t="s">
        <v>58</v>
      </c>
      <c r="D37" s="20"/>
    </row>
    <row r="38" spans="1:4" ht="15" customHeight="1">
      <c r="A38" s="4" t="s">
        <v>101</v>
      </c>
      <c r="D38" s="20"/>
    </row>
    <row r="39" spans="2:6" ht="15" customHeight="1">
      <c r="B39" s="12" t="s">
        <v>15</v>
      </c>
      <c r="D39" s="20">
        <v>68498</v>
      </c>
      <c r="F39" s="20">
        <v>43828</v>
      </c>
    </row>
    <row r="40" spans="2:6" ht="15" customHeight="1">
      <c r="B40" s="12" t="s">
        <v>16</v>
      </c>
      <c r="D40" s="20">
        <v>0</v>
      </c>
      <c r="F40" s="20">
        <v>587</v>
      </c>
    </row>
    <row r="41" spans="2:6" ht="15" customHeight="1">
      <c r="B41" s="12" t="s">
        <v>88</v>
      </c>
      <c r="D41" s="20">
        <v>19954</v>
      </c>
      <c r="F41" s="20">
        <v>29634</v>
      </c>
    </row>
    <row r="42" spans="2:6" ht="9" customHeight="1">
      <c r="B42" s="12"/>
      <c r="D42" s="22"/>
      <c r="F42" s="22"/>
    </row>
    <row r="43" spans="2:6" ht="15" customHeight="1">
      <c r="B43" s="12"/>
      <c r="D43" s="20">
        <f>SUM(D39:D42)</f>
        <v>88452</v>
      </c>
      <c r="F43" s="20">
        <f>SUM(F39:F42)</f>
        <v>74049</v>
      </c>
    </row>
    <row r="44" spans="1:6" ht="15" customHeight="1">
      <c r="A44" s="4" t="s">
        <v>4</v>
      </c>
      <c r="D44" s="20">
        <v>355</v>
      </c>
      <c r="F44" s="20">
        <v>0</v>
      </c>
    </row>
    <row r="45" spans="1:6" ht="15" customHeight="1">
      <c r="A45" s="4" t="s">
        <v>59</v>
      </c>
      <c r="B45" s="12"/>
      <c r="D45" s="19">
        <f>SUM(D43:D44)</f>
        <v>88807</v>
      </c>
      <c r="F45" s="19">
        <f>SUM(F43:F44)</f>
        <v>74049</v>
      </c>
    </row>
    <row r="46" spans="1:4" ht="15" customHeight="1">
      <c r="A46" s="12"/>
      <c r="D46" s="20"/>
    </row>
    <row r="47" spans="1:4" ht="15" customHeight="1">
      <c r="A47" s="4" t="s">
        <v>60</v>
      </c>
      <c r="D47" s="20"/>
    </row>
    <row r="48" spans="1:6" ht="15" customHeight="1">
      <c r="A48" s="12"/>
      <c r="B48" t="s">
        <v>62</v>
      </c>
      <c r="D48" s="20">
        <v>4383</v>
      </c>
      <c r="F48" s="20">
        <v>5059</v>
      </c>
    </row>
    <row r="49" spans="1:6" ht="15" customHeight="1">
      <c r="A49" s="12"/>
      <c r="B49" t="s">
        <v>43</v>
      </c>
      <c r="D49" s="20">
        <v>3201</v>
      </c>
      <c r="F49" s="20">
        <v>2050</v>
      </c>
    </row>
    <row r="50" spans="1:6" ht="15" customHeight="1">
      <c r="A50" s="12"/>
      <c r="D50" s="19">
        <f>SUM(D48:D49)</f>
        <v>7584</v>
      </c>
      <c r="F50" s="19">
        <f>SUM(F48:F49)</f>
        <v>7109</v>
      </c>
    </row>
    <row r="51" spans="1:4" ht="15" customHeight="1">
      <c r="A51" s="12"/>
      <c r="D51" s="20"/>
    </row>
    <row r="52" spans="1:4" ht="15" customHeight="1">
      <c r="A52" s="4" t="s">
        <v>61</v>
      </c>
      <c r="D52" s="20"/>
    </row>
    <row r="53" spans="2:6" ht="15" customHeight="1">
      <c r="B53" s="12" t="s">
        <v>12</v>
      </c>
      <c r="D53" s="20">
        <v>120880</v>
      </c>
      <c r="F53" s="20">
        <v>89514</v>
      </c>
    </row>
    <row r="54" spans="2:6" ht="15" customHeight="1">
      <c r="B54" s="12" t="s">
        <v>13</v>
      </c>
      <c r="D54" s="20">
        <v>16569</v>
      </c>
      <c r="F54" s="20">
        <v>18217</v>
      </c>
    </row>
    <row r="55" spans="2:6" ht="15" customHeight="1">
      <c r="B55" s="12" t="s">
        <v>14</v>
      </c>
      <c r="D55" s="20">
        <v>2906</v>
      </c>
      <c r="F55" s="20">
        <v>5562</v>
      </c>
    </row>
    <row r="56" spans="2:6" ht="15" customHeight="1">
      <c r="B56" s="12" t="s">
        <v>44</v>
      </c>
      <c r="D56" s="13">
        <v>1079</v>
      </c>
      <c r="F56" s="20">
        <v>1093</v>
      </c>
    </row>
    <row r="57" spans="2:4" ht="9" customHeight="1">
      <c r="B57" s="12"/>
      <c r="D57" s="20"/>
    </row>
    <row r="58" spans="1:6" ht="15" customHeight="1">
      <c r="A58" s="12"/>
      <c r="D58" s="19">
        <f>SUM(D53:D57)</f>
        <v>141434</v>
      </c>
      <c r="F58" s="19">
        <f>SUM(F53:F56)</f>
        <v>114386</v>
      </c>
    </row>
    <row r="59" spans="1:4" ht="15" customHeight="1">
      <c r="A59" s="12"/>
      <c r="D59" s="20"/>
    </row>
    <row r="60" spans="1:6" ht="15" customHeight="1">
      <c r="A60" s="4" t="s">
        <v>63</v>
      </c>
      <c r="C60" s="13"/>
      <c r="D60" s="22">
        <f>D50+D58</f>
        <v>149018</v>
      </c>
      <c r="F60" s="22">
        <f>F50+F58</f>
        <v>121495</v>
      </c>
    </row>
    <row r="61" spans="1:4" ht="10.5" customHeight="1">
      <c r="A61" s="4"/>
      <c r="D61" s="20"/>
    </row>
    <row r="62" spans="1:6" ht="15" customHeight="1" thickBot="1">
      <c r="A62" s="4" t="s">
        <v>64</v>
      </c>
      <c r="C62" s="20"/>
      <c r="D62" s="56">
        <f>D45+D60</f>
        <v>237825</v>
      </c>
      <c r="F62" s="56">
        <f>F45+F60</f>
        <v>195544</v>
      </c>
    </row>
    <row r="63" spans="1:4" ht="15" customHeight="1">
      <c r="A63" s="4"/>
      <c r="C63" s="20"/>
      <c r="D63" s="20"/>
    </row>
    <row r="64" spans="1:4" ht="12.75">
      <c r="A64" s="4" t="s">
        <v>74</v>
      </c>
      <c r="D64" s="20"/>
    </row>
    <row r="65" spans="2:6" ht="13.5" thickBot="1">
      <c r="B65" s="4" t="s">
        <v>102</v>
      </c>
      <c r="D65" s="60">
        <v>1.29</v>
      </c>
      <c r="F65" s="60">
        <f>F43/F39</f>
        <v>1.689536369444191</v>
      </c>
    </row>
    <row r="70" ht="12.75">
      <c r="A70" t="s">
        <v>89</v>
      </c>
    </row>
    <row r="71" ht="12.75">
      <c r="A71" t="s">
        <v>90</v>
      </c>
    </row>
  </sheetData>
  <sheetProtection/>
  <printOptions/>
  <pageMargins left="1" right="0.75" top="0.75" bottom="0.75" header="0.5" footer="0.5"/>
  <pageSetup fitToHeight="1" fitToWidth="1" horizontalDpi="180" verticalDpi="18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25">
      <selection activeCell="D18" sqref="D18"/>
    </sheetView>
  </sheetViews>
  <sheetFormatPr defaultColWidth="9.140625" defaultRowHeight="12.75"/>
  <cols>
    <col min="1" max="1" width="24.7109375" style="0" customWidth="1"/>
    <col min="2" max="2" width="10.8515625" style="13" customWidth="1"/>
    <col min="3" max="3" width="2.8515625" style="13" customWidth="1"/>
    <col min="4" max="4" width="11.140625" style="13" customWidth="1"/>
    <col min="5" max="5" width="3.421875" style="13" customWidth="1"/>
    <col min="6" max="6" width="13.00390625" style="13" customWidth="1"/>
    <col min="7" max="7" width="2.8515625" style="13" customWidth="1"/>
    <col min="8" max="8" width="12.00390625" style="13" customWidth="1"/>
    <col min="9" max="9" width="2.421875" style="13" customWidth="1"/>
    <col min="10" max="10" width="10.8515625" style="13" customWidth="1"/>
    <col min="11" max="11" width="1.7109375" style="13" customWidth="1"/>
    <col min="12" max="12" width="11.7109375" style="13" customWidth="1"/>
  </cols>
  <sheetData>
    <row r="1" spans="1:9" ht="18">
      <c r="A1" s="1" t="s">
        <v>0</v>
      </c>
      <c r="B1"/>
      <c r="C1"/>
      <c r="E1"/>
      <c r="F1" s="2"/>
      <c r="G1"/>
      <c r="H1"/>
      <c r="I1"/>
    </row>
    <row r="2" spans="1:9" ht="12.75">
      <c r="A2" s="3" t="s">
        <v>1</v>
      </c>
      <c r="B2"/>
      <c r="C2"/>
      <c r="E2"/>
      <c r="F2" s="2"/>
      <c r="G2"/>
      <c r="H2"/>
      <c r="I2"/>
    </row>
    <row r="4" ht="14.25" customHeight="1">
      <c r="A4" s="25" t="s">
        <v>36</v>
      </c>
    </row>
    <row r="5" spans="1:9" ht="15">
      <c r="A5" s="68" t="s">
        <v>124</v>
      </c>
      <c r="B5" s="20"/>
      <c r="C5" s="20"/>
      <c r="D5" s="20"/>
      <c r="E5" s="20"/>
      <c r="F5" s="20"/>
      <c r="G5" s="20"/>
      <c r="H5" s="20"/>
      <c r="I5" s="20"/>
    </row>
    <row r="6" spans="1:9" ht="12.75">
      <c r="A6" s="61"/>
      <c r="B6" s="20"/>
      <c r="C6" s="20"/>
      <c r="D6" s="20"/>
      <c r="E6" s="20"/>
      <c r="F6" s="20"/>
      <c r="G6" s="20"/>
      <c r="H6" s="20"/>
      <c r="I6" s="20"/>
    </row>
    <row r="7" spans="1:12" ht="16.5" customHeight="1">
      <c r="A7" s="61"/>
      <c r="B7" s="93" t="s">
        <v>113</v>
      </c>
      <c r="C7" s="93"/>
      <c r="D7" s="93"/>
      <c r="E7" s="93"/>
      <c r="F7" s="93"/>
      <c r="G7" s="93"/>
      <c r="H7" s="93"/>
      <c r="I7" s="32"/>
      <c r="J7" s="14" t="s">
        <v>106</v>
      </c>
      <c r="K7" s="76"/>
      <c r="L7" s="14" t="s">
        <v>19</v>
      </c>
    </row>
    <row r="8" spans="1:12" ht="18" customHeight="1">
      <c r="A8" s="61"/>
      <c r="C8"/>
      <c r="D8" s="15" t="s">
        <v>17</v>
      </c>
      <c r="E8" s="20"/>
      <c r="F8" s="15" t="s">
        <v>18</v>
      </c>
      <c r="G8"/>
      <c r="I8" s="6"/>
      <c r="J8" s="14" t="s">
        <v>112</v>
      </c>
      <c r="K8" s="76"/>
      <c r="L8" s="6" t="s">
        <v>66</v>
      </c>
    </row>
    <row r="9" spans="2:12" s="5" customFormat="1" ht="16.5" customHeight="1">
      <c r="B9" s="6" t="s">
        <v>107</v>
      </c>
      <c r="C9" s="6"/>
      <c r="D9" s="6" t="s">
        <v>107</v>
      </c>
      <c r="E9" s="6"/>
      <c r="F9" s="6" t="s">
        <v>110</v>
      </c>
      <c r="G9" s="6"/>
      <c r="J9" s="6"/>
      <c r="K9" s="6"/>
      <c r="L9" s="6"/>
    </row>
    <row r="10" spans="2:12" s="5" customFormat="1" ht="16.5" customHeight="1">
      <c r="B10" s="6" t="s">
        <v>108</v>
      </c>
      <c r="C10" s="6"/>
      <c r="D10" s="6" t="s">
        <v>109</v>
      </c>
      <c r="E10" s="6"/>
      <c r="F10" s="6" t="s">
        <v>111</v>
      </c>
      <c r="G10" s="6"/>
      <c r="H10" s="6" t="s">
        <v>19</v>
      </c>
      <c r="J10" s="6"/>
      <c r="K10" s="6"/>
      <c r="L10" s="6"/>
    </row>
    <row r="11" spans="1:12" ht="18.75" customHeight="1">
      <c r="A11" t="s">
        <v>6</v>
      </c>
      <c r="B11" s="23" t="s">
        <v>2</v>
      </c>
      <c r="C11" s="23"/>
      <c r="D11" s="23" t="s">
        <v>2</v>
      </c>
      <c r="E11" s="23"/>
      <c r="F11" s="23" t="s">
        <v>2</v>
      </c>
      <c r="G11" s="23"/>
      <c r="H11" s="49" t="s">
        <v>2</v>
      </c>
      <c r="I11" s="23"/>
      <c r="J11" s="23" t="s">
        <v>2</v>
      </c>
      <c r="L11" s="23" t="s">
        <v>2</v>
      </c>
    </row>
    <row r="13" ht="12.75">
      <c r="A13" s="4"/>
    </row>
    <row r="14" spans="1:12" ht="21" customHeight="1">
      <c r="A14" s="4" t="s">
        <v>65</v>
      </c>
      <c r="B14" s="49">
        <v>43828</v>
      </c>
      <c r="C14" s="34"/>
      <c r="D14" s="49">
        <v>587</v>
      </c>
      <c r="E14" s="34"/>
      <c r="F14" s="49">
        <v>18671</v>
      </c>
      <c r="H14" s="49">
        <f>SUM(B14:G14)</f>
        <v>63086</v>
      </c>
      <c r="I14" s="49"/>
      <c r="J14" s="13">
        <v>0</v>
      </c>
      <c r="L14" s="13">
        <f>H14+J14</f>
        <v>63086</v>
      </c>
    </row>
    <row r="15" spans="1:9" ht="21" customHeight="1">
      <c r="A15" s="3" t="s">
        <v>132</v>
      </c>
      <c r="B15" s="49"/>
      <c r="C15" s="34"/>
      <c r="D15" s="49"/>
      <c r="E15" s="34"/>
      <c r="F15" s="49"/>
      <c r="H15" s="49"/>
      <c r="I15" s="49"/>
    </row>
    <row r="16" spans="1:12" ht="21" customHeight="1">
      <c r="A16" s="91" t="s">
        <v>133</v>
      </c>
      <c r="B16" s="49">
        <v>0</v>
      </c>
      <c r="C16" s="34"/>
      <c r="D16" s="49">
        <v>0</v>
      </c>
      <c r="E16" s="34"/>
      <c r="F16" s="49">
        <v>846</v>
      </c>
      <c r="H16" s="49">
        <f>SUM(B16:G16)</f>
        <v>846</v>
      </c>
      <c r="I16" s="49"/>
      <c r="J16" s="13">
        <v>0</v>
      </c>
      <c r="L16" s="13">
        <f>H16+J16</f>
        <v>846</v>
      </c>
    </row>
    <row r="17" spans="1:12" ht="21" customHeight="1">
      <c r="A17" s="91" t="s">
        <v>134</v>
      </c>
      <c r="B17" s="49">
        <v>0</v>
      </c>
      <c r="C17" s="34"/>
      <c r="D17" s="49">
        <v>0</v>
      </c>
      <c r="E17" s="34"/>
      <c r="F17" s="49">
        <v>-255</v>
      </c>
      <c r="H17" s="49">
        <f>SUM(B17:G17)</f>
        <v>-255</v>
      </c>
      <c r="I17" s="49"/>
      <c r="J17" s="13">
        <v>0</v>
      </c>
      <c r="L17" s="13">
        <f>H17+J17</f>
        <v>-255</v>
      </c>
    </row>
    <row r="18" spans="1:12" ht="25.5" customHeight="1">
      <c r="A18" s="3" t="s">
        <v>135</v>
      </c>
      <c r="B18" s="49">
        <v>0</v>
      </c>
      <c r="D18" s="49">
        <v>0</v>
      </c>
      <c r="F18" s="49">
        <v>11003</v>
      </c>
      <c r="H18" s="49">
        <f>SUM(B18:G18)</f>
        <v>11003</v>
      </c>
      <c r="I18" s="49"/>
      <c r="J18" s="13">
        <v>0</v>
      </c>
      <c r="L18" s="13">
        <f>H18+J18</f>
        <v>11003</v>
      </c>
    </row>
    <row r="19" spans="1:12" ht="25.5" customHeight="1">
      <c r="A19" t="s">
        <v>97</v>
      </c>
      <c r="B19" s="49"/>
      <c r="D19" s="49"/>
      <c r="F19" s="49"/>
      <c r="H19" s="49"/>
      <c r="I19" s="49"/>
      <c r="L19" s="13">
        <f>H19+J19</f>
        <v>0</v>
      </c>
    </row>
    <row r="20" spans="1:12" ht="15.75" customHeight="1">
      <c r="A20" t="s">
        <v>98</v>
      </c>
      <c r="B20" s="49">
        <v>0</v>
      </c>
      <c r="D20" s="49">
        <v>0</v>
      </c>
      <c r="F20" s="49">
        <v>-631</v>
      </c>
      <c r="H20" s="49">
        <f>SUM(B20:G20)</f>
        <v>-631</v>
      </c>
      <c r="I20" s="49"/>
      <c r="J20" s="13">
        <v>0</v>
      </c>
      <c r="L20" s="13">
        <f>H20+J20</f>
        <v>-631</v>
      </c>
    </row>
    <row r="21" ht="12.75">
      <c r="G21" s="20"/>
    </row>
    <row r="22" spans="1:12" ht="24.75" customHeight="1" thickBot="1">
      <c r="A22" s="4" t="s">
        <v>129</v>
      </c>
      <c r="B22" s="50">
        <f>SUM(B14:B21)</f>
        <v>43828</v>
      </c>
      <c r="C22" s="20"/>
      <c r="D22" s="50">
        <f>SUM(D14:D21)</f>
        <v>587</v>
      </c>
      <c r="E22" s="35"/>
      <c r="F22" s="50">
        <f>SUM(F14:F21)</f>
        <v>29634</v>
      </c>
      <c r="G22" s="35"/>
      <c r="H22" s="50">
        <f>SUM(H14:H21)</f>
        <v>74049</v>
      </c>
      <c r="I22" s="88"/>
      <c r="J22" s="89">
        <f>SUM(J14:J21)</f>
        <v>0</v>
      </c>
      <c r="K22" s="69"/>
      <c r="L22" s="90">
        <f>SUM(L14:L21)</f>
        <v>74049</v>
      </c>
    </row>
    <row r="25" spans="1:12" ht="21" customHeight="1">
      <c r="A25" s="4" t="s">
        <v>91</v>
      </c>
      <c r="B25" s="49">
        <v>43828</v>
      </c>
      <c r="C25" s="34"/>
      <c r="D25" s="49">
        <v>587</v>
      </c>
      <c r="E25" s="34"/>
      <c r="F25" s="49">
        <v>29634</v>
      </c>
      <c r="H25" s="49">
        <f>SUM(B25:G25)</f>
        <v>74049</v>
      </c>
      <c r="I25" s="49"/>
      <c r="J25" s="13">
        <v>0</v>
      </c>
      <c r="L25" s="13">
        <f>H25+J25</f>
        <v>74049</v>
      </c>
    </row>
    <row r="26" spans="1:12" ht="25.5" customHeight="1">
      <c r="A26" s="3" t="s">
        <v>135</v>
      </c>
      <c r="B26" s="49">
        <v>0</v>
      </c>
      <c r="D26" s="49">
        <v>0</v>
      </c>
      <c r="F26" s="49">
        <v>13227</v>
      </c>
      <c r="H26" s="49">
        <f>SUM(B26:G26)</f>
        <v>13227</v>
      </c>
      <c r="I26" s="49"/>
      <c r="J26" s="13">
        <v>355</v>
      </c>
      <c r="L26" s="13">
        <f aca="true" t="shared" si="0" ref="L26:L32">H26+J26</f>
        <v>13582</v>
      </c>
    </row>
    <row r="27" spans="1:9" ht="25.5" customHeight="1">
      <c r="A27" s="3" t="s">
        <v>104</v>
      </c>
      <c r="B27" s="49"/>
      <c r="D27" s="49"/>
      <c r="F27" s="49"/>
      <c r="H27" s="49"/>
      <c r="I27" s="49"/>
    </row>
    <row r="28" spans="1:12" ht="14.25" customHeight="1">
      <c r="A28" s="3" t="s">
        <v>103</v>
      </c>
      <c r="B28" s="49">
        <v>1837</v>
      </c>
      <c r="D28" s="49">
        <v>0</v>
      </c>
      <c r="F28" s="49">
        <v>0</v>
      </c>
      <c r="H28" s="49">
        <f>SUM(B28:G28)</f>
        <v>1837</v>
      </c>
      <c r="I28" s="49"/>
      <c r="J28" s="13">
        <v>0</v>
      </c>
      <c r="L28" s="13">
        <f t="shared" si="0"/>
        <v>1837</v>
      </c>
    </row>
    <row r="29" spans="1:9" ht="24" customHeight="1">
      <c r="A29" s="3" t="s">
        <v>104</v>
      </c>
      <c r="B29" s="49"/>
      <c r="D29" s="49"/>
      <c r="F29" s="49"/>
      <c r="H29" s="49"/>
      <c r="I29" s="49"/>
    </row>
    <row r="30" spans="1:12" ht="14.25" customHeight="1">
      <c r="A30" s="3" t="s">
        <v>105</v>
      </c>
      <c r="B30" s="49">
        <v>22833</v>
      </c>
      <c r="D30" s="49">
        <v>-587</v>
      </c>
      <c r="F30" s="49">
        <v>-22246</v>
      </c>
      <c r="H30" s="49">
        <f>SUM(B30:G30)</f>
        <v>0</v>
      </c>
      <c r="I30" s="49"/>
      <c r="J30" s="13">
        <v>0</v>
      </c>
      <c r="L30" s="13">
        <f t="shared" si="0"/>
        <v>0</v>
      </c>
    </row>
    <row r="31" spans="1:9" ht="23.25" customHeight="1">
      <c r="A31" t="s">
        <v>97</v>
      </c>
      <c r="B31" s="49"/>
      <c r="D31" s="49"/>
      <c r="F31" s="49"/>
      <c r="H31" s="49"/>
      <c r="I31" s="49"/>
    </row>
    <row r="32" spans="1:12" ht="15.75" customHeight="1">
      <c r="A32" t="s">
        <v>98</v>
      </c>
      <c r="B32" s="49">
        <v>0</v>
      </c>
      <c r="D32" s="49">
        <v>0</v>
      </c>
      <c r="F32" s="49">
        <v>-661</v>
      </c>
      <c r="H32" s="49">
        <f>SUM(B32:G32)</f>
        <v>-661</v>
      </c>
      <c r="I32" s="49"/>
      <c r="J32" s="13">
        <v>0</v>
      </c>
      <c r="L32" s="13">
        <f t="shared" si="0"/>
        <v>-661</v>
      </c>
    </row>
    <row r="33" ht="12.75">
      <c r="G33" s="20"/>
    </row>
    <row r="34" spans="1:12" ht="24.75" customHeight="1" thickBot="1">
      <c r="A34" s="4" t="s">
        <v>130</v>
      </c>
      <c r="B34" s="50">
        <f>SUM(B25:B33)</f>
        <v>68498</v>
      </c>
      <c r="C34" s="20"/>
      <c r="D34" s="50">
        <f>SUM(D25:D33)</f>
        <v>0</v>
      </c>
      <c r="E34" s="35"/>
      <c r="F34" s="50">
        <f>SUM(F25:F33)</f>
        <v>19954</v>
      </c>
      <c r="G34" s="35"/>
      <c r="H34" s="50">
        <f>SUM(H25:H33)</f>
        <v>88452</v>
      </c>
      <c r="I34" s="88"/>
      <c r="J34" s="89">
        <f>SUM(J25:J33)</f>
        <v>355</v>
      </c>
      <c r="K34" s="69"/>
      <c r="L34" s="90">
        <f>SUM(L25:L33)</f>
        <v>88807</v>
      </c>
    </row>
    <row r="35" ht="24.75" customHeight="1">
      <c r="A35" s="33"/>
    </row>
    <row r="36" ht="15.75" customHeight="1"/>
    <row r="41" ht="12.75">
      <c r="A41" t="s">
        <v>121</v>
      </c>
    </row>
    <row r="42" ht="12.75">
      <c r="A42" t="s">
        <v>122</v>
      </c>
    </row>
  </sheetData>
  <sheetProtection/>
  <mergeCells count="1">
    <mergeCell ref="B7:H7"/>
  </mergeCells>
  <printOptions/>
  <pageMargins left="1" right="0.75" top="0.87" bottom="0.8" header="0.5" footer="0.5"/>
  <pageSetup fitToHeight="1" fitToWidth="1" horizontalDpi="180" verticalDpi="18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PageLayoutView="0" workbookViewId="0" topLeftCell="A31">
      <selection activeCell="A55" sqref="A55"/>
    </sheetView>
  </sheetViews>
  <sheetFormatPr defaultColWidth="9.140625" defaultRowHeight="12.75"/>
  <cols>
    <col min="1" max="1" width="5.7109375" style="0" customWidth="1"/>
    <col min="2" max="2" width="47.57421875" style="0" customWidth="1"/>
    <col min="3" max="3" width="11.7109375" style="28" customWidth="1"/>
    <col min="4" max="4" width="5.57421875" style="0" customWidth="1"/>
    <col min="5" max="5" width="13.8515625" style="36" customWidth="1"/>
    <col min="6" max="6" width="7.421875" style="26" customWidth="1"/>
  </cols>
  <sheetData>
    <row r="1" spans="1:4" ht="18">
      <c r="A1" s="1" t="s">
        <v>0</v>
      </c>
      <c r="B1" s="1"/>
      <c r="D1" s="2"/>
    </row>
    <row r="2" spans="1:4" ht="12.75">
      <c r="A2" s="3" t="s">
        <v>1</v>
      </c>
      <c r="B2" s="3"/>
      <c r="D2" s="2"/>
    </row>
    <row r="3" ht="12.75"/>
    <row r="4" spans="1:2" ht="15.75">
      <c r="A4" s="25" t="s">
        <v>75</v>
      </c>
      <c r="B4" s="4"/>
    </row>
    <row r="5" ht="15">
      <c r="A5" s="55" t="s">
        <v>124</v>
      </c>
    </row>
    <row r="6" ht="15">
      <c r="A6" s="55"/>
    </row>
    <row r="7" spans="1:6" ht="23.25" customHeight="1">
      <c r="A7" s="55"/>
      <c r="C7" s="94" t="s">
        <v>131</v>
      </c>
      <c r="D7" s="94"/>
      <c r="E7" s="94"/>
      <c r="F7" s="84"/>
    </row>
    <row r="8" spans="1:6" ht="12.75">
      <c r="A8" s="24"/>
      <c r="C8" s="16" t="s">
        <v>125</v>
      </c>
      <c r="E8" s="16" t="s">
        <v>126</v>
      </c>
      <c r="F8" s="53"/>
    </row>
    <row r="9" spans="1:5" ht="12.75">
      <c r="A9" s="24"/>
      <c r="C9" s="29" t="s">
        <v>2</v>
      </c>
      <c r="E9" s="14" t="s">
        <v>2</v>
      </c>
    </row>
    <row r="10" spans="3:5" ht="12.75">
      <c r="C10" s="29" t="s">
        <v>49</v>
      </c>
      <c r="E10" s="14" t="s">
        <v>49</v>
      </c>
    </row>
    <row r="11" ht="12.75">
      <c r="A11" s="4" t="s">
        <v>28</v>
      </c>
    </row>
    <row r="13" spans="1:5" ht="12.75">
      <c r="A13" t="s">
        <v>20</v>
      </c>
      <c r="C13" s="13">
        <v>18618</v>
      </c>
      <c r="E13" s="36">
        <v>15149</v>
      </c>
    </row>
    <row r="14" ht="12.75">
      <c r="C14" s="13"/>
    </row>
    <row r="15" spans="1:3" ht="12.75">
      <c r="A15" t="s">
        <v>21</v>
      </c>
      <c r="C15" s="13"/>
    </row>
    <row r="16" spans="2:5" ht="12.75">
      <c r="B16" t="s">
        <v>22</v>
      </c>
      <c r="C16" s="13">
        <v>3399</v>
      </c>
      <c r="E16" s="36">
        <v>7431</v>
      </c>
    </row>
    <row r="17" spans="2:5" ht="12.75">
      <c r="B17" t="s">
        <v>39</v>
      </c>
      <c r="C17" s="13">
        <v>4255</v>
      </c>
      <c r="E17" s="36">
        <v>7169</v>
      </c>
    </row>
    <row r="18" spans="3:5" ht="9" customHeight="1">
      <c r="C18" s="22"/>
      <c r="E18" s="37"/>
    </row>
    <row r="19" spans="1:6" ht="18" customHeight="1">
      <c r="A19" t="s">
        <v>23</v>
      </c>
      <c r="C19" s="13">
        <f>SUM(C13:C18)</f>
        <v>26272</v>
      </c>
      <c r="E19" s="36">
        <f>SUM(E13:E18)</f>
        <v>29749</v>
      </c>
      <c r="F19" s="20"/>
    </row>
    <row r="20" ht="12.75">
      <c r="C20" s="13"/>
    </row>
    <row r="21" spans="2:5" ht="15" customHeight="1">
      <c r="B21" t="s">
        <v>24</v>
      </c>
      <c r="C21" s="13">
        <v>-40866</v>
      </c>
      <c r="E21" s="36">
        <v>55599</v>
      </c>
    </row>
    <row r="22" spans="2:5" ht="15" customHeight="1">
      <c r="B22" t="s">
        <v>25</v>
      </c>
      <c r="C22" s="13">
        <v>-4030</v>
      </c>
      <c r="E22" s="36">
        <v>-8975</v>
      </c>
    </row>
    <row r="23" spans="3:5" ht="6.75" customHeight="1">
      <c r="C23" s="22"/>
      <c r="E23" s="37"/>
    </row>
    <row r="24" spans="1:6" ht="18" customHeight="1">
      <c r="A24" s="3" t="s">
        <v>114</v>
      </c>
      <c r="C24" s="76">
        <f>SUM(C19:C22)</f>
        <v>-18624</v>
      </c>
      <c r="E24" s="36">
        <f>SUM(E19:E23)</f>
        <v>76373</v>
      </c>
      <c r="F24" s="20"/>
    </row>
    <row r="25" ht="18" customHeight="1">
      <c r="C25" s="13"/>
    </row>
    <row r="26" spans="2:5" ht="12.75">
      <c r="B26" t="s">
        <v>40</v>
      </c>
      <c r="C26" s="13">
        <v>-4255</v>
      </c>
      <c r="E26" s="36">
        <v>-7169</v>
      </c>
    </row>
    <row r="27" spans="2:5" ht="12.75">
      <c r="B27" t="s">
        <v>26</v>
      </c>
      <c r="C27" s="13">
        <v>-3871</v>
      </c>
      <c r="E27" s="36">
        <v>-4457</v>
      </c>
    </row>
    <row r="28" ht="6.75" customHeight="1">
      <c r="C28" s="13"/>
    </row>
    <row r="29" spans="1:6" ht="12.75">
      <c r="A29" s="4" t="s">
        <v>115</v>
      </c>
      <c r="C29" s="19">
        <f>SUM(C24:C28)</f>
        <v>-26750</v>
      </c>
      <c r="E29" s="38">
        <f>SUM(E24:E28)</f>
        <v>64747</v>
      </c>
      <c r="F29" s="20"/>
    </row>
    <row r="30" ht="12.75">
      <c r="C30" s="13"/>
    </row>
    <row r="31" spans="1:3" ht="12.75">
      <c r="A31" s="4" t="s">
        <v>35</v>
      </c>
      <c r="C31" s="13"/>
    </row>
    <row r="32" spans="2:5" ht="18" customHeight="1">
      <c r="B32" t="s">
        <v>45</v>
      </c>
      <c r="C32" s="13">
        <v>357</v>
      </c>
      <c r="E32" s="36">
        <v>352</v>
      </c>
    </row>
    <row r="33" spans="2:5" ht="18" customHeight="1">
      <c r="B33" t="s">
        <v>94</v>
      </c>
      <c r="C33" s="13">
        <v>7909</v>
      </c>
      <c r="E33" s="36">
        <v>0</v>
      </c>
    </row>
    <row r="34" spans="2:5" ht="18" customHeight="1">
      <c r="B34" s="3" t="s">
        <v>136</v>
      </c>
      <c r="C34" s="13">
        <v>0</v>
      </c>
      <c r="E34" s="36">
        <v>11</v>
      </c>
    </row>
    <row r="35" spans="2:5" ht="18" customHeight="1">
      <c r="B35" t="s">
        <v>27</v>
      </c>
      <c r="C35" s="13">
        <v>-4174</v>
      </c>
      <c r="E35" s="36">
        <v>-6512</v>
      </c>
    </row>
    <row r="36" spans="2:5" ht="18" customHeight="1">
      <c r="B36" s="3" t="s">
        <v>116</v>
      </c>
      <c r="C36" s="13">
        <v>-59</v>
      </c>
      <c r="E36" s="36">
        <v>-2379</v>
      </c>
    </row>
    <row r="37" spans="2:5" ht="18" customHeight="1">
      <c r="B37" s="3" t="s">
        <v>117</v>
      </c>
      <c r="C37" s="13">
        <v>-6</v>
      </c>
      <c r="E37" s="36">
        <v>-2</v>
      </c>
    </row>
    <row r="38" spans="2:5" ht="18" customHeight="1">
      <c r="B38" s="3" t="s">
        <v>118</v>
      </c>
      <c r="C38" s="13">
        <v>-3337</v>
      </c>
      <c r="E38" s="36">
        <v>0</v>
      </c>
    </row>
    <row r="39" ht="10.5" customHeight="1">
      <c r="C39" s="22"/>
    </row>
    <row r="40" spans="1:6" ht="20.25" customHeight="1">
      <c r="A40" s="4" t="s">
        <v>95</v>
      </c>
      <c r="C40" s="22">
        <f>SUM(C32:C38)</f>
        <v>690</v>
      </c>
      <c r="E40" s="38">
        <f>SUM(E32:E39)</f>
        <v>-8530</v>
      </c>
      <c r="F40" s="20"/>
    </row>
    <row r="41" ht="12.75">
      <c r="C41" s="13"/>
    </row>
    <row r="42" spans="1:3" ht="12.75">
      <c r="A42" s="4" t="s">
        <v>29</v>
      </c>
      <c r="C42" s="13"/>
    </row>
    <row r="43" spans="1:3" ht="12.75">
      <c r="A43" s="4"/>
      <c r="C43" s="13"/>
    </row>
    <row r="44" spans="1:5" ht="12.75">
      <c r="A44" s="4"/>
      <c r="B44" t="s">
        <v>41</v>
      </c>
      <c r="C44" s="13">
        <v>1837</v>
      </c>
      <c r="E44" s="36">
        <v>0</v>
      </c>
    </row>
    <row r="45" spans="1:5" ht="15" customHeight="1">
      <c r="A45" s="4"/>
      <c r="B45" t="s">
        <v>123</v>
      </c>
      <c r="C45" s="13">
        <v>27277</v>
      </c>
      <c r="E45" s="36">
        <v>-52370</v>
      </c>
    </row>
    <row r="46" spans="1:5" ht="15" customHeight="1">
      <c r="A46" s="4"/>
      <c r="B46" t="s">
        <v>99</v>
      </c>
      <c r="C46" s="13">
        <v>-661</v>
      </c>
      <c r="E46" s="36">
        <v>-631</v>
      </c>
    </row>
    <row r="47" spans="1:3" ht="5.25" customHeight="1">
      <c r="A47" s="4"/>
      <c r="C47" s="13" t="s">
        <v>137</v>
      </c>
    </row>
    <row r="48" spans="1:6" ht="18" customHeight="1">
      <c r="A48" s="4" t="s">
        <v>119</v>
      </c>
      <c r="C48" s="19">
        <f>SUM(C44:C47)</f>
        <v>28453</v>
      </c>
      <c r="E48" s="38">
        <f>SUM(E44:E47)</f>
        <v>-53001</v>
      </c>
      <c r="F48" s="20"/>
    </row>
    <row r="49" spans="1:3" ht="12.75">
      <c r="A49" s="4"/>
      <c r="C49" s="13"/>
    </row>
    <row r="50" spans="1:5" ht="15" customHeight="1">
      <c r="A50" s="4" t="s">
        <v>96</v>
      </c>
      <c r="C50" s="13">
        <f>C29+C40+C48</f>
        <v>2393</v>
      </c>
      <c r="E50" s="51">
        <v>3215</v>
      </c>
    </row>
    <row r="51" ht="19.5" customHeight="1">
      <c r="A51" s="4" t="s">
        <v>69</v>
      </c>
    </row>
    <row r="52" spans="1:5" ht="14.25" customHeight="1">
      <c r="A52" s="4" t="s">
        <v>138</v>
      </c>
      <c r="C52" s="13">
        <v>-10792</v>
      </c>
      <c r="E52" s="52">
        <v>-14007</v>
      </c>
    </row>
    <row r="53" spans="1:5" ht="10.5" customHeight="1">
      <c r="A53" s="4"/>
      <c r="C53" s="13"/>
      <c r="E53" s="52"/>
    </row>
    <row r="54" spans="1:6" ht="20.25" customHeight="1" thickBot="1">
      <c r="A54" s="4" t="s">
        <v>139</v>
      </c>
      <c r="C54" s="21">
        <f>SUM(C50:C52)</f>
        <v>-8399</v>
      </c>
      <c r="E54" s="47">
        <f>SUM(E50:E52)</f>
        <v>-10792</v>
      </c>
      <c r="F54" s="20"/>
    </row>
    <row r="55" ht="13.5" thickTop="1"/>
    <row r="57" spans="3:6" ht="12.75">
      <c r="C57" s="16" t="s">
        <v>77</v>
      </c>
      <c r="E57" s="15" t="s">
        <v>80</v>
      </c>
      <c r="F57" s="58"/>
    </row>
    <row r="58" spans="3:6" ht="12.75">
      <c r="C58" s="16" t="s">
        <v>125</v>
      </c>
      <c r="E58" s="16" t="s">
        <v>126</v>
      </c>
      <c r="F58" s="58"/>
    </row>
    <row r="59" spans="3:5" ht="12.75">
      <c r="C59" s="29" t="s">
        <v>2</v>
      </c>
      <c r="E59" s="14" t="s">
        <v>2</v>
      </c>
    </row>
    <row r="60" ht="12.75">
      <c r="A60" s="4" t="s">
        <v>78</v>
      </c>
    </row>
    <row r="61" spans="2:5" ht="15.75" customHeight="1">
      <c r="B61" t="s">
        <v>11</v>
      </c>
      <c r="C61" s="13">
        <v>7503</v>
      </c>
      <c r="E61" s="36">
        <v>4553</v>
      </c>
    </row>
    <row r="62" spans="2:5" ht="15.75" customHeight="1">
      <c r="B62" t="s">
        <v>79</v>
      </c>
      <c r="C62" s="13">
        <v>-15902</v>
      </c>
      <c r="E62" s="36">
        <v>-15345</v>
      </c>
    </row>
    <row r="63" spans="3:5" ht="16.5" customHeight="1" thickBot="1">
      <c r="C63" s="21">
        <f>SUM(C61:C62)</f>
        <v>-8399</v>
      </c>
      <c r="E63" s="47">
        <f>SUM(E61:E62)</f>
        <v>-10792</v>
      </c>
    </row>
    <row r="64" spans="3:5" ht="16.5" customHeight="1" thickTop="1">
      <c r="C64" s="70"/>
      <c r="E64" s="69"/>
    </row>
    <row r="65" spans="3:5" ht="16.5" customHeight="1">
      <c r="C65" s="70"/>
      <c r="E65" s="69"/>
    </row>
    <row r="66" ht="12.75">
      <c r="A66" t="s">
        <v>68</v>
      </c>
    </row>
    <row r="67" ht="12.75">
      <c r="A67" t="s">
        <v>92</v>
      </c>
    </row>
    <row r="68" ht="12.75">
      <c r="A68" t="s">
        <v>67</v>
      </c>
    </row>
  </sheetData>
  <sheetProtection/>
  <mergeCells count="1">
    <mergeCell ref="C7:E7"/>
  </mergeCells>
  <printOptions/>
  <pageMargins left="1" right="0.75" top="1" bottom="1" header="0.5" footer="0.5"/>
  <pageSetup fitToHeight="1" fitToWidth="1" horizontalDpi="180" verticalDpi="18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2007-09-26T02:28:41Z</cp:lastPrinted>
  <dcterms:created xsi:type="dcterms:W3CDTF">2002-12-12T00:53:15Z</dcterms:created>
  <dcterms:modified xsi:type="dcterms:W3CDTF">2008-03-28T09:33:20Z</dcterms:modified>
  <cp:category/>
  <cp:version/>
  <cp:contentType/>
  <cp:contentStatus/>
</cp:coreProperties>
</file>