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1170" windowWidth="11340" windowHeight="6540" activeTab="0"/>
  </bookViews>
  <sheets>
    <sheet name="IS" sheetId="1" r:id="rId1"/>
    <sheet name="BS" sheetId="2" r:id="rId2"/>
    <sheet name="Equity Statement" sheetId="3" r:id="rId3"/>
    <sheet name="Cash Flow" sheetId="4" r:id="rId4"/>
  </sheets>
  <definedNames>
    <definedName name="_xlnm.Print_Area" localSheetId="2">'Equity Statement'!$A$1:$H$32</definedName>
  </definedNames>
  <calcPr fullCalcOnLoad="1"/>
</workbook>
</file>

<file path=xl/comments4.xml><?xml version="1.0" encoding="utf-8"?>
<comments xmlns="http://schemas.openxmlformats.org/spreadsheetml/2006/main">
  <authors>
    <author>Author</author>
  </authors>
  <commentList>
    <comment ref="G1" authorId="0">
      <text>
        <r>
          <rPr>
            <b/>
            <sz val="8"/>
            <rFont val="Tahoma"/>
            <family val="0"/>
          </rPr>
          <t>Author:</t>
        </r>
        <r>
          <rPr>
            <sz val="8"/>
            <rFont val="Tahoma"/>
            <family val="0"/>
          </rPr>
          <t xml:space="preserve">
Last amended by Mr Tan
on 21.9.04
</t>
        </r>
      </text>
    </comment>
  </commentList>
</comments>
</file>

<file path=xl/sharedStrings.xml><?xml version="1.0" encoding="utf-8"?>
<sst xmlns="http://schemas.openxmlformats.org/spreadsheetml/2006/main" count="164" uniqueCount="120">
  <si>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</si>
  <si>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</si>
  <si>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>RM'000</t>
  </si>
  <si>
    <t>Revenue</t>
  </si>
  <si>
    <t>Minority interest</t>
  </si>
  <si>
    <t>AS AT</t>
  </si>
  <si>
    <t xml:space="preserve"> </t>
  </si>
  <si>
    <t>Property, plant and equipment</t>
  </si>
  <si>
    <t>Trade receivables</t>
  </si>
  <si>
    <t>Other receivables</t>
  </si>
  <si>
    <t>Inventories</t>
  </si>
  <si>
    <t>Cash and bank balances</t>
  </si>
  <si>
    <t>Short term borrowings</t>
  </si>
  <si>
    <t>Trade payables</t>
  </si>
  <si>
    <t>Other payables</t>
  </si>
  <si>
    <t>Share capital</t>
  </si>
  <si>
    <t>Share premium</t>
  </si>
  <si>
    <t>Retained profits</t>
  </si>
  <si>
    <t xml:space="preserve">Non-distributable </t>
  </si>
  <si>
    <t xml:space="preserve">Distributable </t>
  </si>
  <si>
    <t>Total</t>
  </si>
  <si>
    <t>Profit before taxation</t>
  </si>
  <si>
    <t>Adjustments for:</t>
  </si>
  <si>
    <t>Non-cash items</t>
  </si>
  <si>
    <t>Operating profit before working capital changes</t>
  </si>
  <si>
    <t>Net changes in current assets</t>
  </si>
  <si>
    <t>Net changes in current liabilities</t>
  </si>
  <si>
    <t>Tax paid</t>
  </si>
  <si>
    <t>Purchase of property, plant and equipment</t>
  </si>
  <si>
    <t>Net cash used in investing activities</t>
  </si>
  <si>
    <t>CASH FLOWS FROM OPERATING ACTIVITIES</t>
  </si>
  <si>
    <t>CASH FLOWS FROM FINANCING ACTIVITIES</t>
  </si>
  <si>
    <t>Cost of trading goods sold</t>
  </si>
  <si>
    <t>Direct expenses</t>
  </si>
  <si>
    <t>Gross profit</t>
  </si>
  <si>
    <t>Administrative expenses</t>
  </si>
  <si>
    <t>Profit from operations</t>
  </si>
  <si>
    <t>CASH FLOWS FROM INVESTING ACTIVITIES</t>
  </si>
  <si>
    <t xml:space="preserve">CONDENSED CONSOLIDATED STATEMENT OF CHANGES IN EQUITY </t>
  </si>
  <si>
    <t xml:space="preserve">CONDENSED CONSOLIDATED INCOME STATEMENT </t>
  </si>
  <si>
    <t>Bank borrowings</t>
  </si>
  <si>
    <t>Tax recoverable</t>
  </si>
  <si>
    <t>Non-operating items</t>
  </si>
  <si>
    <t>Interest paid</t>
  </si>
  <si>
    <t>Deferred tax asset</t>
  </si>
  <si>
    <t>Proceeds from issuance of shares</t>
  </si>
  <si>
    <t>Issuance of share capital</t>
  </si>
  <si>
    <t>Other investment</t>
  </si>
  <si>
    <t>Deferred tax liabilities</t>
  </si>
  <si>
    <t>Tax payables</t>
  </si>
  <si>
    <t>Proceeds from disposal of plant &amp; equipment</t>
  </si>
  <si>
    <t>Marketable securities</t>
  </si>
  <si>
    <t>At 1 February 2005</t>
  </si>
  <si>
    <t>Finance costs</t>
  </si>
  <si>
    <t>Attributable to equity holders of the parent</t>
  </si>
  <si>
    <t xml:space="preserve">Earnings per share attributable to </t>
  </si>
  <si>
    <t>unaudited</t>
  </si>
  <si>
    <t xml:space="preserve">financial statements for the year ended 31 January 2006 and the accompanying explanatory notes </t>
  </si>
  <si>
    <t xml:space="preserve">The condensed consolidated income statement should be read in conjunction with the audited  </t>
  </si>
  <si>
    <t>audited</t>
  </si>
  <si>
    <t>(restated)</t>
  </si>
  <si>
    <t>ASSETS</t>
  </si>
  <si>
    <t>Non-current assets</t>
  </si>
  <si>
    <t>Investment properties</t>
  </si>
  <si>
    <t>Intangible assets</t>
  </si>
  <si>
    <t>Current assets</t>
  </si>
  <si>
    <t>TOTAL ASSETS</t>
  </si>
  <si>
    <t>EQUITIES AND LIABILITIES</t>
  </si>
  <si>
    <t>Equities attributable to equities holders of the parent</t>
  </si>
  <si>
    <t>Total equities</t>
  </si>
  <si>
    <t>Non-current liabilities</t>
  </si>
  <si>
    <t>Current liabilities</t>
  </si>
  <si>
    <t xml:space="preserve">Long term borrowings </t>
  </si>
  <si>
    <t>Total liabilities</t>
  </si>
  <si>
    <t>TOTAL EQUITIES AND LIABILITIES</t>
  </si>
  <si>
    <t xml:space="preserve">statements for the year ended 31 January 2006 and the accompanying explanatory notes to the interim </t>
  </si>
  <si>
    <t>financial statements.</t>
  </si>
  <si>
    <t xml:space="preserve">The condensed consolidated balance sheet should be read in conjunction with the audited financial </t>
  </si>
  <si>
    <t>At 1 February 2006</t>
  </si>
  <si>
    <t>equity</t>
  </si>
  <si>
    <t xml:space="preserve">audited financial statements for the year ended 31 January 2006 and the accompanying explanatory </t>
  </si>
  <si>
    <t xml:space="preserve">The condensed consolidated statement of changes in equity should be read in conjunction with the </t>
  </si>
  <si>
    <t>financial statements for the year ended 31 January 2006 and the accompanying explanatory notes</t>
  </si>
  <si>
    <t>attached to the interim financial statements.</t>
  </si>
  <si>
    <t>The condensed consolidated cash flow statement should be read in conjunction with the audited</t>
  </si>
  <si>
    <t>Net cash generated from/(used in) operating activities</t>
  </si>
  <si>
    <t>Cash generated from/(used in) operations</t>
  </si>
  <si>
    <t>Net cash (used in)/generated from financing activities</t>
  </si>
  <si>
    <t>NET INCREASE IN CASH AND CASH EQUIVALENT</t>
  </si>
  <si>
    <t>CASH AND CASH EQUIVALENTS AT THE BEGINNING</t>
  </si>
  <si>
    <t xml:space="preserve">     OF THE PERIOD</t>
  </si>
  <si>
    <t>CASH AND CASH EQUIVALENTS AT THE END OF PERIOD</t>
  </si>
  <si>
    <t>Profit for the period</t>
  </si>
  <si>
    <t xml:space="preserve">Attributable to: </t>
  </si>
  <si>
    <t>Equity holders of the parent</t>
  </si>
  <si>
    <t>equity holders of the parent:</t>
  </si>
  <si>
    <t>Basic (sen)</t>
  </si>
  <si>
    <t>Diluted (sen)</t>
  </si>
  <si>
    <t xml:space="preserve">Net assets per share attributable to   </t>
  </si>
  <si>
    <t>equity holders of the parent (RM)</t>
  </si>
  <si>
    <t>notes attached to the interim financial statements.</t>
  </si>
  <si>
    <t xml:space="preserve">CONDENSED  CONSOLIDATED  CASH FLOW  STATEMENT  </t>
  </si>
  <si>
    <t xml:space="preserve">CONDENSED CONSOLIDATED BALANCE SHEET </t>
  </si>
  <si>
    <t>As at</t>
  </si>
  <si>
    <t>CASH AND CASH EQUIVALENTS COMPRISE:</t>
  </si>
  <si>
    <t>Bank overdrafts (included within short term borrowings)</t>
  </si>
  <si>
    <t xml:space="preserve">As at </t>
  </si>
  <si>
    <t>31.07.2005</t>
  </si>
  <si>
    <t xml:space="preserve">Other operating income </t>
  </si>
  <si>
    <t>3 months ended</t>
  </si>
  <si>
    <t>For the Six-Month Period Ended 31 July 2006</t>
  </si>
  <si>
    <t xml:space="preserve">Profit before tax </t>
  </si>
  <si>
    <t>Income tax expense</t>
  </si>
  <si>
    <t>31.07.2006</t>
  </si>
  <si>
    <t>6 months ended</t>
  </si>
  <si>
    <t>As at 31 July 2006</t>
  </si>
  <si>
    <t>31.01.2006</t>
  </si>
  <si>
    <t>At 31 July 2005</t>
  </si>
  <si>
    <t>At 31 July 2006</t>
  </si>
  <si>
    <t>6 months  ended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</si>
</sst>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#,"/>
    <numFmt numFmtId="177" formatCode="#,###,"/>
    <numFmt numFmtId="178" formatCode="_(* #,###,\);_(* \(#,###,\);_(* &quot;-&quot;??_);_(@_)"/>
    <numFmt numFmtId="179" formatCode="_(* #,###,\);_(* \(#,###,\)"/>
    <numFmt numFmtId="180" formatCode="_*\ #,###,;_(* \(#,###,\)"/>
    <numFmt numFmtId="181" formatCode="_(* #,###,\);_(* \(#,###,"/>
    <numFmt numFmtId="182" formatCode="_(* #,###,\);_(* #,###,"/>
    <numFmt numFmtId="183" formatCode="_(* #,###,\);_*\ #,###,"/>
    <numFmt numFmtId="184" formatCode="_*\ #,###,;_*\ #,###,"/>
    <numFmt numFmtId="185" formatCode="_(* #,###,_);_(* \(#,###,\);_(* &quot;-&quot;??_);_(@_)"/>
    <numFmt numFmtId="186" formatCode="#,##0.0"/>
    <numFmt numFmtId="187" formatCode="_(* #,##0.000_);_(* \(#,##0.000\);_(* &quot;-&quot;???_);_(@_)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72" fontId="3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72" fontId="4" fillId="0" borderId="0" xfId="15" applyNumberFormat="1" applyFont="1" applyBorder="1" applyAlignment="1">
      <alignment/>
    </xf>
    <xf numFmtId="43" fontId="0" fillId="0" borderId="0" xfId="15" applyAlignment="1">
      <alignment/>
    </xf>
    <xf numFmtId="172" fontId="0" fillId="0" borderId="0" xfId="15" applyNumberFormat="1" applyAlignment="1">
      <alignment/>
    </xf>
    <xf numFmtId="172" fontId="2" fillId="0" borderId="0" xfId="15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0" fillId="0" borderId="0" xfId="15" applyFont="1" applyAlignment="1">
      <alignment/>
    </xf>
    <xf numFmtId="172" fontId="0" fillId="0" borderId="1" xfId="15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0" xfId="15" applyNumberFormat="1" applyAlignment="1">
      <alignment horizontal="right"/>
    </xf>
    <xf numFmtId="172" fontId="0" fillId="0" borderId="0" xfId="15" applyNumberFormat="1" applyFont="1" applyAlignment="1">
      <alignment horizontal="right"/>
    </xf>
    <xf numFmtId="15" fontId="2" fillId="0" borderId="0" xfId="0" applyNumberFormat="1" applyFont="1" applyAlignment="1">
      <alignment/>
    </xf>
    <xf numFmtId="0" fontId="5" fillId="0" borderId="0" xfId="0" applyFont="1" applyAlignment="1">
      <alignment/>
    </xf>
    <xf numFmtId="172" fontId="3" fillId="0" borderId="0" xfId="15" applyNumberFormat="1" applyFont="1" applyAlignment="1">
      <alignment/>
    </xf>
    <xf numFmtId="0" fontId="0" fillId="0" borderId="0" xfId="0" applyBorder="1" applyAlignment="1">
      <alignment/>
    </xf>
    <xf numFmtId="43" fontId="4" fillId="0" borderId="0" xfId="15" applyFont="1" applyAlignment="1">
      <alignment horizontal="right"/>
    </xf>
    <xf numFmtId="173" fontId="0" fillId="0" borderId="0" xfId="15" applyNumberFormat="1" applyAlignment="1">
      <alignment/>
    </xf>
    <xf numFmtId="173" fontId="2" fillId="0" borderId="0" xfId="15" applyNumberFormat="1" applyFont="1" applyAlignment="1">
      <alignment horizontal="right"/>
    </xf>
    <xf numFmtId="43" fontId="4" fillId="0" borderId="0" xfId="15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185" fontId="0" fillId="0" borderId="0" xfId="15" applyNumberFormat="1" applyFont="1" applyAlignment="1">
      <alignment horizontal="left"/>
    </xf>
    <xf numFmtId="185" fontId="0" fillId="0" borderId="0" xfId="15" applyNumberFormat="1" applyFont="1" applyBorder="1" applyAlignment="1">
      <alignment horizontal="left"/>
    </xf>
    <xf numFmtId="41" fontId="0" fillId="0" borderId="0" xfId="15" applyNumberFormat="1" applyFont="1" applyAlignment="1">
      <alignment horizontal="left"/>
    </xf>
    <xf numFmtId="172" fontId="0" fillId="0" borderId="0" xfId="15" applyNumberFormat="1" applyFont="1" applyAlignment="1">
      <alignment horizontal="left"/>
    </xf>
    <xf numFmtId="172" fontId="0" fillId="0" borderId="3" xfId="15" applyNumberFormat="1" applyFont="1" applyBorder="1" applyAlignment="1">
      <alignment horizontal="left"/>
    </xf>
    <xf numFmtId="172" fontId="0" fillId="0" borderId="1" xfId="15" applyNumberFormat="1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15" applyNumberFormat="1" applyFont="1" applyFill="1" applyAlignment="1">
      <alignment horizontal="right"/>
    </xf>
    <xf numFmtId="172" fontId="4" fillId="0" borderId="0" xfId="15" applyNumberFormat="1" applyFont="1" applyFill="1" applyBorder="1" applyAlignment="1">
      <alignment/>
    </xf>
    <xf numFmtId="172" fontId="4" fillId="0" borderId="0" xfId="15" applyNumberFormat="1" applyFont="1" applyFill="1" applyAlignment="1">
      <alignment/>
    </xf>
    <xf numFmtId="172" fontId="4" fillId="0" borderId="3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72" fontId="0" fillId="0" borderId="0" xfId="15" applyNumberFormat="1" applyFill="1" applyAlignment="1">
      <alignment/>
    </xf>
    <xf numFmtId="172" fontId="0" fillId="0" borderId="2" xfId="15" applyNumberFormat="1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15" applyNumberFormat="1" applyFont="1" applyAlignment="1">
      <alignment horizontal="right"/>
    </xf>
    <xf numFmtId="172" fontId="0" fillId="0" borderId="4" xfId="15" applyNumberFormat="1" applyFont="1" applyBorder="1" applyAlignment="1">
      <alignment horizontal="right"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/>
    </xf>
    <xf numFmtId="15" fontId="10" fillId="0" borderId="0" xfId="0" applyNumberFormat="1" applyFont="1" applyAlignment="1">
      <alignment/>
    </xf>
    <xf numFmtId="172" fontId="0" fillId="0" borderId="5" xfId="15" applyNumberFormat="1" applyBorder="1" applyAlignment="1">
      <alignment/>
    </xf>
    <xf numFmtId="0" fontId="2" fillId="0" borderId="0" xfId="0" applyFont="1" applyBorder="1" applyAlignment="1">
      <alignment horizontal="right"/>
    </xf>
    <xf numFmtId="43" fontId="2" fillId="0" borderId="0" xfId="15" applyFont="1" applyBorder="1" applyAlignment="1">
      <alignment horizontal="right"/>
    </xf>
    <xf numFmtId="172" fontId="2" fillId="0" borderId="0" xfId="15" applyNumberFormat="1" applyFont="1" applyBorder="1" applyAlignment="1">
      <alignment horizontal="right"/>
    </xf>
    <xf numFmtId="43" fontId="0" fillId="0" borderId="5" xfId="15" applyBorder="1" applyAlignment="1">
      <alignment/>
    </xf>
    <xf numFmtId="0" fontId="2" fillId="0" borderId="0" xfId="0" applyFont="1" applyBorder="1" applyAlignment="1">
      <alignment/>
    </xf>
    <xf numFmtId="172" fontId="4" fillId="0" borderId="4" xfId="15" applyNumberFormat="1" applyFont="1" applyFill="1" applyBorder="1" applyAlignment="1">
      <alignment/>
    </xf>
    <xf numFmtId="43" fontId="4" fillId="0" borderId="5" xfId="15" applyFont="1" applyFill="1" applyBorder="1" applyAlignment="1">
      <alignment/>
    </xf>
    <xf numFmtId="43" fontId="4" fillId="0" borderId="6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172" fontId="0" fillId="0" borderId="0" xfId="15" applyNumberFormat="1" applyFont="1" applyBorder="1" applyAlignment="1">
      <alignment horizontal="left"/>
    </xf>
    <xf numFmtId="173" fontId="0" fillId="0" borderId="0" xfId="15" applyNumberForma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/>
    </xf>
    <xf numFmtId="172" fontId="4" fillId="0" borderId="5" xfId="15" applyNumberFormat="1" applyFont="1" applyFill="1" applyBorder="1" applyAlignment="1">
      <alignment horizontal="right"/>
    </xf>
    <xf numFmtId="172" fontId="4" fillId="0" borderId="5" xfId="15" applyNumberFormat="1" applyFont="1" applyFill="1" applyBorder="1" applyAlignment="1">
      <alignment/>
    </xf>
    <xf numFmtId="172" fontId="1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2" fillId="0" borderId="0" xfId="15" applyNumberFormat="1" applyFont="1" applyAlignment="1">
      <alignment/>
    </xf>
    <xf numFmtId="172" fontId="5" fillId="0" borderId="0" xfId="15" applyNumberFormat="1" applyFont="1" applyAlignment="1">
      <alignment/>
    </xf>
    <xf numFmtId="172" fontId="4" fillId="0" borderId="0" xfId="15" applyNumberFormat="1" applyFont="1" applyAlignment="1">
      <alignment horizontal="right"/>
    </xf>
    <xf numFmtId="172" fontId="0" fillId="0" borderId="0" xfId="15" applyNumberFormat="1" applyFont="1" applyAlignment="1">
      <alignment/>
    </xf>
    <xf numFmtId="172" fontId="4" fillId="0" borderId="3" xfId="15" applyNumberFormat="1" applyFont="1" applyBorder="1" applyAlignment="1">
      <alignment/>
    </xf>
    <xf numFmtId="172" fontId="4" fillId="0" borderId="5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43" fontId="0" fillId="0" borderId="6" xfId="15" applyBorder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172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6</xdr:row>
      <xdr:rowOff>152400</xdr:rowOff>
    </xdr:from>
    <xdr:to>
      <xdr:col>7</xdr:col>
      <xdr:colOff>685800</xdr:colOff>
      <xdr:row>6</xdr:row>
      <xdr:rowOff>152400</xdr:rowOff>
    </xdr:to>
    <xdr:sp>
      <xdr:nvSpPr>
        <xdr:cNvPr id="1" name="Line 6"/>
        <xdr:cNvSpPr>
          <a:spLocks/>
        </xdr:cNvSpPr>
      </xdr:nvSpPr>
      <xdr:spPr>
        <a:xfrm>
          <a:off x="5219700" y="12382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133350</xdr:rowOff>
    </xdr:from>
    <xdr:to>
      <xdr:col>1</xdr:col>
      <xdr:colOff>666750</xdr:colOff>
      <xdr:row>6</xdr:row>
      <xdr:rowOff>133350</xdr:rowOff>
    </xdr:to>
    <xdr:sp>
      <xdr:nvSpPr>
        <xdr:cNvPr id="2" name="Line 9"/>
        <xdr:cNvSpPr>
          <a:spLocks/>
        </xdr:cNvSpPr>
      </xdr:nvSpPr>
      <xdr:spPr>
        <a:xfrm flipH="1">
          <a:off x="1781175" y="121920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workbookViewId="0" topLeftCell="A16">
      <selection activeCell="J36" sqref="J36"/>
    </sheetView>
  </sheetViews>
  <sheetFormatPr defaultColWidth="9.140625" defaultRowHeight="12.75"/>
  <cols>
    <col min="1" max="1" width="3.57421875" style="0" customWidth="1"/>
    <col min="2" max="2" width="13.421875" style="0" customWidth="1"/>
    <col min="3" max="3" width="12.421875" style="0" customWidth="1"/>
    <col min="4" max="4" width="12.421875" style="13" customWidth="1"/>
    <col min="5" max="5" width="4.140625" style="0" customWidth="1"/>
    <col min="6" max="6" width="11.00390625" style="43" customWidth="1"/>
    <col min="7" max="7" width="4.8515625" style="0" customWidth="1"/>
    <col min="8" max="8" width="11.00390625" style="43" customWidth="1"/>
    <col min="9" max="9" width="4.7109375" style="0" customWidth="1"/>
    <col min="10" max="10" width="11.00390625" style="43" customWidth="1"/>
    <col min="11" max="11" width="4.7109375" style="0" customWidth="1"/>
  </cols>
  <sheetData>
    <row r="1" spans="1:5" ht="18">
      <c r="A1" s="1" t="s">
        <v>0</v>
      </c>
      <c r="B1" s="1"/>
      <c r="C1" s="1"/>
      <c r="D1" s="79"/>
      <c r="E1" s="1"/>
    </row>
    <row r="2" spans="1:5" ht="12.75">
      <c r="A2" s="3" t="s">
        <v>1</v>
      </c>
      <c r="B2" s="3"/>
      <c r="C2" s="3"/>
      <c r="D2" s="80"/>
      <c r="E2" s="3"/>
    </row>
    <row r="3" spans="1:5" ht="12.75">
      <c r="A3" s="4"/>
      <c r="B3" s="4"/>
      <c r="C3" s="4"/>
      <c r="D3" s="81"/>
      <c r="E3" s="4"/>
    </row>
    <row r="4" spans="1:5" ht="15.75">
      <c r="A4" s="27" t="s">
        <v>39</v>
      </c>
      <c r="B4" s="27"/>
      <c r="C4" s="27"/>
      <c r="D4" s="82"/>
      <c r="E4" s="27"/>
    </row>
    <row r="5" spans="1:5" ht="15.75">
      <c r="A5" s="58" t="s">
        <v>110</v>
      </c>
      <c r="B5" s="27"/>
      <c r="C5" s="27"/>
      <c r="D5" s="82"/>
      <c r="E5" s="27"/>
    </row>
    <row r="6" spans="1:5" ht="12.75">
      <c r="A6" s="8"/>
      <c r="B6" s="8"/>
      <c r="C6" s="8"/>
      <c r="D6" s="9"/>
      <c r="E6" s="8"/>
    </row>
    <row r="7" spans="1:5" ht="12.75">
      <c r="A7" s="8"/>
      <c r="B7" s="8"/>
      <c r="C7" s="8"/>
      <c r="D7" s="9"/>
      <c r="E7" s="8"/>
    </row>
    <row r="8" spans="6:11" ht="6.75" customHeight="1">
      <c r="F8" s="76"/>
      <c r="G8" s="52"/>
      <c r="H8" s="76"/>
      <c r="I8" s="17"/>
      <c r="J8" s="76"/>
      <c r="K8" s="17"/>
    </row>
    <row r="9" spans="4:10" s="5" customFormat="1" ht="12.75">
      <c r="D9" s="89" t="s">
        <v>109</v>
      </c>
      <c r="E9" s="89"/>
      <c r="F9" s="89"/>
      <c r="H9" s="89" t="s">
        <v>114</v>
      </c>
      <c r="I9" s="89"/>
      <c r="J9" s="89"/>
    </row>
    <row r="10" spans="4:10" s="5" customFormat="1" ht="14.25" customHeight="1">
      <c r="D10" s="6" t="s">
        <v>113</v>
      </c>
      <c r="F10" s="44" t="s">
        <v>107</v>
      </c>
      <c r="H10" s="44" t="s">
        <v>113</v>
      </c>
      <c r="J10" s="44" t="s">
        <v>107</v>
      </c>
    </row>
    <row r="11" spans="4:11" s="5" customFormat="1" ht="20.25" customHeight="1">
      <c r="D11" s="45" t="s">
        <v>2</v>
      </c>
      <c r="E11" s="45"/>
      <c r="F11" s="45" t="s">
        <v>2</v>
      </c>
      <c r="G11" s="6"/>
      <c r="H11" s="45" t="s">
        <v>2</v>
      </c>
      <c r="I11" s="6"/>
      <c r="J11" s="45" t="s">
        <v>2</v>
      </c>
      <c r="K11" s="6"/>
    </row>
    <row r="12" spans="1:11" s="7" customFormat="1" ht="16.5" customHeight="1">
      <c r="A12" s="70"/>
      <c r="B12" s="70"/>
      <c r="C12" s="70"/>
      <c r="D12" s="45" t="s">
        <v>56</v>
      </c>
      <c r="E12" s="45"/>
      <c r="F12" s="45" t="s">
        <v>56</v>
      </c>
      <c r="G12" s="45"/>
      <c r="H12" s="45" t="s">
        <v>56</v>
      </c>
      <c r="I12" s="45"/>
      <c r="J12" s="45" t="s">
        <v>56</v>
      </c>
      <c r="K12" s="87"/>
    </row>
    <row r="13" spans="1:11" s="10" customFormat="1" ht="26.25" customHeight="1">
      <c r="A13" s="10" t="s">
        <v>3</v>
      </c>
      <c r="D13" s="11">
        <v>111969</v>
      </c>
      <c r="F13" s="46">
        <v>102875</v>
      </c>
      <c r="G13" s="11"/>
      <c r="H13" s="46">
        <v>215224</v>
      </c>
      <c r="I13" s="11"/>
      <c r="J13" s="46">
        <v>205753</v>
      </c>
      <c r="K13" s="11"/>
    </row>
    <row r="14" spans="1:11" s="8" customFormat="1" ht="19.5" customHeight="1">
      <c r="A14" s="8" t="s">
        <v>32</v>
      </c>
      <c r="D14" s="9">
        <v>-86106</v>
      </c>
      <c r="F14" s="47">
        <v>-80298</v>
      </c>
      <c r="G14" s="9"/>
      <c r="H14" s="46">
        <v>-165857</v>
      </c>
      <c r="I14" s="9"/>
      <c r="J14" s="46">
        <v>-163530</v>
      </c>
      <c r="K14" s="9"/>
    </row>
    <row r="15" spans="1:11" s="8" customFormat="1" ht="19.5" customHeight="1">
      <c r="A15" s="8" t="s">
        <v>33</v>
      </c>
      <c r="D15" s="9">
        <v>-17918</v>
      </c>
      <c r="F15" s="47">
        <v>-15013</v>
      </c>
      <c r="G15" s="9"/>
      <c r="H15" s="46">
        <v>-33371</v>
      </c>
      <c r="I15" s="9"/>
      <c r="J15" s="46">
        <v>-28087</v>
      </c>
      <c r="K15" s="9"/>
    </row>
    <row r="16" spans="4:11" s="8" customFormat="1" ht="13.5" customHeight="1">
      <c r="D16" s="85"/>
      <c r="F16" s="48"/>
      <c r="G16" s="9"/>
      <c r="H16" s="48"/>
      <c r="I16" s="9"/>
      <c r="J16" s="48"/>
      <c r="K16" s="9"/>
    </row>
    <row r="17" spans="1:11" s="8" customFormat="1" ht="19.5" customHeight="1">
      <c r="A17" s="7" t="s">
        <v>34</v>
      </c>
      <c r="D17" s="47">
        <f>SUM(D13:D16)</f>
        <v>7945</v>
      </c>
      <c r="E17" s="47"/>
      <c r="F17" s="47">
        <f>SUM(F13:F16)</f>
        <v>7564</v>
      </c>
      <c r="G17" s="9"/>
      <c r="H17" s="47">
        <f>SUM(H13:H16)</f>
        <v>15996</v>
      </c>
      <c r="I17" s="9"/>
      <c r="J17" s="47">
        <f>SUM(J13:J16)</f>
        <v>14136</v>
      </c>
      <c r="K17" s="9"/>
    </row>
    <row r="18" spans="1:11" s="8" customFormat="1" ht="19.5" customHeight="1">
      <c r="A18" s="8" t="s">
        <v>108</v>
      </c>
      <c r="D18" s="9">
        <v>23</v>
      </c>
      <c r="F18" s="47">
        <v>66</v>
      </c>
      <c r="G18" s="9"/>
      <c r="H18" s="47">
        <v>34</v>
      </c>
      <c r="I18" s="9"/>
      <c r="J18" s="47">
        <v>88</v>
      </c>
      <c r="K18" s="9"/>
    </row>
    <row r="19" spans="1:11" s="8" customFormat="1" ht="19.5" customHeight="1">
      <c r="A19" s="8" t="s">
        <v>35</v>
      </c>
      <c r="D19" s="9">
        <v>-2719</v>
      </c>
      <c r="F19" s="47">
        <v>-2694</v>
      </c>
      <c r="G19" s="9"/>
      <c r="H19" s="47">
        <v>-5416</v>
      </c>
      <c r="I19" s="9"/>
      <c r="J19" s="47">
        <v>-5310</v>
      </c>
      <c r="K19" s="9"/>
    </row>
    <row r="20" spans="4:11" s="8" customFormat="1" ht="9.75" customHeight="1">
      <c r="D20" s="85"/>
      <c r="F20" s="48"/>
      <c r="G20" s="9"/>
      <c r="H20" s="48"/>
      <c r="I20" s="9"/>
      <c r="J20" s="48"/>
      <c r="K20" s="9"/>
    </row>
    <row r="21" spans="1:11" s="8" customFormat="1" ht="19.5" customHeight="1">
      <c r="A21" s="8" t="s">
        <v>36</v>
      </c>
      <c r="D21" s="46">
        <f>SUM(D17:D20)</f>
        <v>5249</v>
      </c>
      <c r="E21" s="46"/>
      <c r="F21" s="46">
        <f>SUM(F17:F20)</f>
        <v>4936</v>
      </c>
      <c r="G21" s="11"/>
      <c r="H21" s="46">
        <f>SUM(H17:H20)</f>
        <v>10614</v>
      </c>
      <c r="I21" s="11"/>
      <c r="J21" s="46">
        <f>SUM(J17:J20)</f>
        <v>8914</v>
      </c>
      <c r="K21" s="11"/>
    </row>
    <row r="22" spans="1:11" s="8" customFormat="1" ht="19.5" customHeight="1">
      <c r="A22" s="8" t="s">
        <v>53</v>
      </c>
      <c r="D22" s="9">
        <v>-1644</v>
      </c>
      <c r="F22" s="47">
        <v>-1923</v>
      </c>
      <c r="G22" s="9"/>
      <c r="H22" s="47">
        <v>-4258</v>
      </c>
      <c r="I22" s="9"/>
      <c r="J22" s="47">
        <v>-3614</v>
      </c>
      <c r="K22" s="9"/>
    </row>
    <row r="23" spans="4:11" s="8" customFormat="1" ht="9" customHeight="1">
      <c r="D23" s="85"/>
      <c r="F23" s="48"/>
      <c r="G23" s="9"/>
      <c r="H23" s="48"/>
      <c r="I23" s="9"/>
      <c r="J23" s="48"/>
      <c r="K23" s="9"/>
    </row>
    <row r="24" spans="1:11" s="8" customFormat="1" ht="19.5" customHeight="1">
      <c r="A24" s="7" t="s">
        <v>111</v>
      </c>
      <c r="D24" s="47">
        <f>SUM(D21:D23)</f>
        <v>3605</v>
      </c>
      <c r="E24" s="47"/>
      <c r="F24" s="47">
        <f>SUM(F21:F23)</f>
        <v>3013</v>
      </c>
      <c r="G24" s="9"/>
      <c r="H24" s="47">
        <f>SUM(H21:H23)</f>
        <v>6356</v>
      </c>
      <c r="I24" s="9"/>
      <c r="J24" s="47">
        <f>SUM(J21:J23)</f>
        <v>5300</v>
      </c>
      <c r="K24" s="9"/>
    </row>
    <row r="25" spans="1:11" s="8" customFormat="1" ht="19.5" customHeight="1">
      <c r="A25" s="8" t="s">
        <v>112</v>
      </c>
      <c r="D25" s="9">
        <v>-1020</v>
      </c>
      <c r="F25" s="47">
        <v>-920</v>
      </c>
      <c r="G25" s="9"/>
      <c r="H25" s="47">
        <v>-1926</v>
      </c>
      <c r="I25" s="9"/>
      <c r="J25" s="47">
        <v>-1661</v>
      </c>
      <c r="K25" s="9"/>
    </row>
    <row r="26" spans="4:11" s="8" customFormat="1" ht="10.5" customHeight="1" thickBot="1">
      <c r="D26" s="86"/>
      <c r="F26" s="77"/>
      <c r="G26" s="9"/>
      <c r="H26" s="78"/>
      <c r="I26" s="9"/>
      <c r="J26" s="78"/>
      <c r="K26" s="9"/>
    </row>
    <row r="27" spans="1:11" s="8" customFormat="1" ht="19.5" customHeight="1" thickBot="1">
      <c r="A27" s="7" t="s">
        <v>92</v>
      </c>
      <c r="D27" s="78">
        <f>SUM(D24:D26)</f>
        <v>2585</v>
      </c>
      <c r="E27" s="46"/>
      <c r="F27" s="78">
        <f>SUM(F24:F26)</f>
        <v>2093</v>
      </c>
      <c r="G27" s="46"/>
      <c r="H27" s="78">
        <f>SUM(H24:H26)</f>
        <v>4430</v>
      </c>
      <c r="I27" s="46"/>
      <c r="J27" s="78">
        <f>SUM(J24:J26)</f>
        <v>3639</v>
      </c>
      <c r="K27" s="46"/>
    </row>
    <row r="28" spans="4:11" s="8" customFormat="1" ht="12">
      <c r="D28" s="9"/>
      <c r="F28" s="47"/>
      <c r="G28" s="9"/>
      <c r="H28" s="47"/>
      <c r="I28" s="9"/>
      <c r="J28" s="47"/>
      <c r="K28" s="9"/>
    </row>
    <row r="29" spans="4:11" s="8" customFormat="1" ht="12">
      <c r="D29" s="9"/>
      <c r="F29" s="47"/>
      <c r="G29" s="9"/>
      <c r="H29" s="47"/>
      <c r="I29" s="9"/>
      <c r="J29" s="47"/>
      <c r="K29" s="9"/>
    </row>
    <row r="30" spans="1:11" s="8" customFormat="1" ht="12">
      <c r="A30" s="8" t="s">
        <v>93</v>
      </c>
      <c r="D30" s="9"/>
      <c r="F30" s="46"/>
      <c r="G30" s="11"/>
      <c r="H30" s="47"/>
      <c r="I30" s="9"/>
      <c r="J30" s="47"/>
      <c r="K30" s="9"/>
    </row>
    <row r="31" spans="1:11" s="8" customFormat="1" ht="12">
      <c r="A31" s="8" t="s">
        <v>94</v>
      </c>
      <c r="D31" s="9">
        <f>D27</f>
        <v>2585</v>
      </c>
      <c r="F31" s="46">
        <f>F27</f>
        <v>2093</v>
      </c>
      <c r="G31" s="46"/>
      <c r="H31" s="46">
        <f>H27</f>
        <v>4430</v>
      </c>
      <c r="I31" s="46"/>
      <c r="J31" s="46">
        <f>J27</f>
        <v>3639</v>
      </c>
      <c r="K31" s="46"/>
    </row>
    <row r="32" spans="1:11" s="8" customFormat="1" ht="12">
      <c r="A32" s="8" t="s">
        <v>4</v>
      </c>
      <c r="D32" s="9">
        <v>0</v>
      </c>
      <c r="F32" s="46">
        <v>0</v>
      </c>
      <c r="G32" s="9"/>
      <c r="H32" s="47">
        <v>0</v>
      </c>
      <c r="I32" s="9"/>
      <c r="J32" s="47">
        <v>0</v>
      </c>
      <c r="K32" s="9"/>
    </row>
    <row r="33" spans="4:11" s="8" customFormat="1" ht="18" customHeight="1" thickBot="1">
      <c r="D33" s="66">
        <f>SUM(D31:D32)</f>
        <v>2585</v>
      </c>
      <c r="E33" s="46"/>
      <c r="F33" s="66">
        <f>SUM(F31:F32)</f>
        <v>2093</v>
      </c>
      <c r="G33" s="46"/>
      <c r="H33" s="66">
        <f>SUM(H31:H32)</f>
        <v>4430</v>
      </c>
      <c r="I33" s="46"/>
      <c r="J33" s="66">
        <f>SUM(J31:J32)</f>
        <v>3639</v>
      </c>
      <c r="K33" s="46"/>
    </row>
    <row r="34" spans="4:11" s="8" customFormat="1" ht="12">
      <c r="D34" s="9"/>
      <c r="F34" s="49"/>
      <c r="H34" s="47"/>
      <c r="I34" s="9"/>
      <c r="J34" s="47"/>
      <c r="K34" s="9"/>
    </row>
    <row r="35" spans="1:11" s="8" customFormat="1" ht="12">
      <c r="A35" s="8" t="s">
        <v>55</v>
      </c>
      <c r="D35" s="9"/>
      <c r="H35" s="47"/>
      <c r="I35" s="9"/>
      <c r="J35" s="47"/>
      <c r="K35" s="9"/>
    </row>
    <row r="36" spans="1:11" s="8" customFormat="1" ht="12.75">
      <c r="A36" s="30"/>
      <c r="B36" t="s">
        <v>95</v>
      </c>
      <c r="C36" s="30"/>
      <c r="D36" s="83"/>
      <c r="E36" s="30"/>
      <c r="F36" s="30"/>
      <c r="G36" s="30"/>
      <c r="H36" s="47"/>
      <c r="I36" s="9"/>
      <c r="J36" s="47"/>
      <c r="K36" s="9"/>
    </row>
    <row r="37" spans="1:11" s="8" customFormat="1" ht="18" customHeight="1" thickBot="1">
      <c r="A37"/>
      <c r="B37" s="8" t="s">
        <v>96</v>
      </c>
      <c r="C37"/>
      <c r="D37" s="64">
        <v>5.9</v>
      </c>
      <c r="E37"/>
      <c r="F37" s="67">
        <f>F31/43828*100</f>
        <v>4.775485990690882</v>
      </c>
      <c r="G37" s="33"/>
      <c r="H37" s="49">
        <v>10.11</v>
      </c>
      <c r="I37" s="33"/>
      <c r="J37" s="49">
        <v>8.3</v>
      </c>
      <c r="K37" s="9"/>
    </row>
    <row r="38" spans="1:11" s="8" customFormat="1" ht="21.75" customHeight="1" thickBot="1">
      <c r="A38"/>
      <c r="B38" t="s">
        <v>97</v>
      </c>
      <c r="C38"/>
      <c r="D38" s="88">
        <v>5.54</v>
      </c>
      <c r="E38"/>
      <c r="F38" s="68">
        <v>4.47</v>
      </c>
      <c r="G38" s="69"/>
      <c r="H38" s="68">
        <v>9.5</v>
      </c>
      <c r="I38" s="69"/>
      <c r="J38" s="68">
        <v>7.77</v>
      </c>
      <c r="K38" s="69"/>
    </row>
    <row r="39" spans="4:11" s="8" customFormat="1" ht="12">
      <c r="D39" s="9"/>
      <c r="F39" s="47"/>
      <c r="G39" s="9"/>
      <c r="H39" s="47"/>
      <c r="I39" s="9"/>
      <c r="J39" s="47"/>
      <c r="K39" s="9"/>
    </row>
    <row r="40" spans="1:5" s="10" customFormat="1" ht="12" customHeight="1">
      <c r="A40"/>
      <c r="B40"/>
      <c r="C40" s="8"/>
      <c r="D40" s="9"/>
      <c r="E40" s="8"/>
    </row>
    <row r="43" spans="1:5" ht="12.75">
      <c r="A43" t="s">
        <v>58</v>
      </c>
      <c r="B43" s="19"/>
      <c r="C43" s="19"/>
      <c r="D43" s="84"/>
      <c r="E43" s="19"/>
    </row>
    <row r="44" ht="12.75">
      <c r="A44" t="s">
        <v>57</v>
      </c>
    </row>
    <row r="45" ht="12.75">
      <c r="A45" t="s">
        <v>83</v>
      </c>
    </row>
    <row r="46" spans="6:7" ht="12.75">
      <c r="F46" s="50"/>
      <c r="G46" s="13"/>
    </row>
  </sheetData>
  <mergeCells count="2">
    <mergeCell ref="D9:F9"/>
    <mergeCell ref="H9:J9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workbookViewId="0" topLeftCell="A1">
      <selection activeCell="D13" sqref="D13"/>
    </sheetView>
  </sheetViews>
  <sheetFormatPr defaultColWidth="9.140625" defaultRowHeight="12.75"/>
  <cols>
    <col min="1" max="1" width="3.7109375" style="0" customWidth="1"/>
    <col min="3" max="3" width="35.7109375" style="0" customWidth="1"/>
    <col min="4" max="4" width="14.421875" style="13" customWidth="1"/>
    <col min="5" max="5" width="12.00390625" style="21" customWidth="1"/>
    <col min="6" max="6" width="14.8515625" style="21" customWidth="1"/>
  </cols>
  <sheetData>
    <row r="1" spans="1:4" ht="18">
      <c r="A1" s="1" t="s">
        <v>0</v>
      </c>
      <c r="D1" s="21"/>
    </row>
    <row r="2" spans="1:4" ht="12.75">
      <c r="A2" s="3" t="s">
        <v>1</v>
      </c>
      <c r="D2" s="21"/>
    </row>
    <row r="3" spans="1:4" ht="12.75">
      <c r="A3" s="3"/>
      <c r="D3" s="21"/>
    </row>
    <row r="4" ht="18" customHeight="1">
      <c r="D4" s="21"/>
    </row>
    <row r="5" spans="1:4" ht="18" customHeight="1">
      <c r="A5" s="75" t="s">
        <v>102</v>
      </c>
      <c r="D5" s="21"/>
    </row>
    <row r="6" spans="1:4" ht="18" customHeight="1">
      <c r="A6" s="71" t="s">
        <v>115</v>
      </c>
      <c r="D6" s="21"/>
    </row>
    <row r="7" spans="1:6" ht="14.25" customHeight="1">
      <c r="A7" s="12"/>
      <c r="D7" s="14"/>
      <c r="F7" s="61"/>
    </row>
    <row r="8" spans="1:6" ht="13.5" customHeight="1">
      <c r="A8" s="12"/>
      <c r="C8" s="4"/>
      <c r="D8" s="14" t="s">
        <v>5</v>
      </c>
      <c r="E8" s="34"/>
      <c r="F8" s="62" t="s">
        <v>5</v>
      </c>
    </row>
    <row r="9" spans="1:6" ht="14.25" customHeight="1">
      <c r="A9" s="12"/>
      <c r="C9" s="4"/>
      <c r="D9" s="14" t="s">
        <v>113</v>
      </c>
      <c r="E9" s="34"/>
      <c r="F9" s="63" t="s">
        <v>116</v>
      </c>
    </row>
    <row r="10" spans="1:6" ht="18" customHeight="1">
      <c r="A10" s="12"/>
      <c r="C10" s="17"/>
      <c r="D10" s="14" t="s">
        <v>2</v>
      </c>
      <c r="E10" s="35"/>
      <c r="F10" s="63" t="s">
        <v>2</v>
      </c>
    </row>
    <row r="11" spans="1:6" ht="18" customHeight="1">
      <c r="A11" s="12"/>
      <c r="C11" s="17"/>
      <c r="D11" s="14" t="s">
        <v>56</v>
      </c>
      <c r="E11" s="35"/>
      <c r="F11" s="63" t="s">
        <v>59</v>
      </c>
    </row>
    <row r="12" spans="1:6" ht="18" customHeight="1">
      <c r="A12" s="12"/>
      <c r="C12" s="17"/>
      <c r="D12" s="14"/>
      <c r="E12" s="35"/>
      <c r="F12" s="63" t="s">
        <v>60</v>
      </c>
    </row>
    <row r="13" spans="1:5" ht="18" customHeight="1">
      <c r="A13" s="4" t="s">
        <v>61</v>
      </c>
      <c r="C13" s="17"/>
      <c r="D13" s="14"/>
      <c r="E13" s="35"/>
    </row>
    <row r="14" spans="1:4" ht="14.25" customHeight="1">
      <c r="A14" s="4" t="s">
        <v>62</v>
      </c>
      <c r="D14" s="21"/>
    </row>
    <row r="15" spans="1:6" ht="15" customHeight="1">
      <c r="A15" s="4" t="s">
        <v>6</v>
      </c>
      <c r="B15" s="19" t="s">
        <v>7</v>
      </c>
      <c r="D15" s="21">
        <v>55938</v>
      </c>
      <c r="F15" s="21">
        <v>56176</v>
      </c>
    </row>
    <row r="16" spans="1:6" ht="15" customHeight="1">
      <c r="A16" s="4"/>
      <c r="B16" s="19" t="s">
        <v>63</v>
      </c>
      <c r="D16" s="21">
        <v>10944</v>
      </c>
      <c r="F16" s="21">
        <v>11011</v>
      </c>
    </row>
    <row r="17" spans="1:6" ht="15" customHeight="1">
      <c r="A17" s="4"/>
      <c r="B17" s="19" t="s">
        <v>64</v>
      </c>
      <c r="D17" s="21">
        <v>94</v>
      </c>
      <c r="F17" s="21">
        <v>163</v>
      </c>
    </row>
    <row r="18" spans="1:6" ht="15" customHeight="1">
      <c r="A18" s="4"/>
      <c r="B18" s="19" t="s">
        <v>47</v>
      </c>
      <c r="D18" s="21">
        <v>100</v>
      </c>
      <c r="F18" s="21">
        <v>100</v>
      </c>
    </row>
    <row r="19" spans="1:6" ht="15" customHeight="1">
      <c r="A19" s="4"/>
      <c r="B19" s="19" t="s">
        <v>44</v>
      </c>
      <c r="D19" s="21">
        <v>320</v>
      </c>
      <c r="F19" s="21">
        <v>710</v>
      </c>
    </row>
    <row r="20" spans="1:4" ht="11.25" customHeight="1">
      <c r="A20" s="4"/>
      <c r="D20" s="21"/>
    </row>
    <row r="21" spans="1:6" ht="15" customHeight="1">
      <c r="A21" s="4"/>
      <c r="D21" s="20">
        <f>SUM(D15:D20)</f>
        <v>67396</v>
      </c>
      <c r="F21" s="20">
        <f>SUM(F15:F20)</f>
        <v>68160</v>
      </c>
    </row>
    <row r="22" spans="1:4" ht="15" customHeight="1">
      <c r="A22" s="4" t="s">
        <v>65</v>
      </c>
      <c r="D22" s="21"/>
    </row>
    <row r="23" spans="2:6" ht="15" customHeight="1">
      <c r="B23" s="19" t="s">
        <v>10</v>
      </c>
      <c r="D23" s="21">
        <v>256</v>
      </c>
      <c r="F23" s="21">
        <v>397</v>
      </c>
    </row>
    <row r="24" spans="2:6" ht="15" customHeight="1">
      <c r="B24" s="19" t="s">
        <v>8</v>
      </c>
      <c r="D24" s="21">
        <v>142123</v>
      </c>
      <c r="F24" s="21">
        <v>170760</v>
      </c>
    </row>
    <row r="25" spans="2:6" ht="15" customHeight="1">
      <c r="B25" s="19" t="s">
        <v>9</v>
      </c>
      <c r="D25" s="21">
        <v>1143</v>
      </c>
      <c r="F25" s="21">
        <v>2682</v>
      </c>
    </row>
    <row r="26" spans="2:6" ht="15" customHeight="1">
      <c r="B26" s="19" t="s">
        <v>41</v>
      </c>
      <c r="D26" s="21">
        <v>458</v>
      </c>
      <c r="F26" s="21">
        <v>308</v>
      </c>
    </row>
    <row r="27" spans="2:6" ht="15" customHeight="1">
      <c r="B27" s="19" t="s">
        <v>51</v>
      </c>
      <c r="D27" s="21">
        <v>69</v>
      </c>
      <c r="F27" s="21">
        <v>69</v>
      </c>
    </row>
    <row r="28" spans="2:6" ht="15" customHeight="1">
      <c r="B28" s="19" t="s">
        <v>11</v>
      </c>
      <c r="D28" s="21">
        <v>5989</v>
      </c>
      <c r="F28" s="21">
        <v>2311</v>
      </c>
    </row>
    <row r="29" spans="2:4" ht="8.25" customHeight="1">
      <c r="B29" s="19"/>
      <c r="D29" s="21"/>
    </row>
    <row r="30" spans="4:6" ht="15" customHeight="1">
      <c r="D30" s="20">
        <f>SUM(D23:D29)</f>
        <v>150038</v>
      </c>
      <c r="F30" s="20">
        <f>SUM(F23:F29)</f>
        <v>176527</v>
      </c>
    </row>
    <row r="31" spans="1:4" ht="15" customHeight="1">
      <c r="A31" s="18"/>
      <c r="D31" s="21"/>
    </row>
    <row r="32" spans="1:6" ht="15" customHeight="1" thickBot="1">
      <c r="A32" s="4" t="s">
        <v>66</v>
      </c>
      <c r="D32" s="60">
        <f>D21+D30</f>
        <v>217434</v>
      </c>
      <c r="F32" s="60">
        <f>F21+F30</f>
        <v>244687</v>
      </c>
    </row>
    <row r="33" spans="1:4" ht="15" customHeight="1">
      <c r="A33" s="18"/>
      <c r="D33" s="21"/>
    </row>
    <row r="34" spans="1:4" ht="15" customHeight="1">
      <c r="A34" s="4" t="s">
        <v>67</v>
      </c>
      <c r="D34" s="21"/>
    </row>
    <row r="35" spans="1:4" ht="15" customHeight="1">
      <c r="A35" s="4" t="s">
        <v>68</v>
      </c>
      <c r="D35" s="21"/>
    </row>
    <row r="36" spans="2:6" ht="15" customHeight="1">
      <c r="B36" s="19" t="s">
        <v>15</v>
      </c>
      <c r="D36" s="21">
        <v>43828</v>
      </c>
      <c r="F36" s="21">
        <v>43828</v>
      </c>
    </row>
    <row r="37" spans="2:6" ht="15" customHeight="1">
      <c r="B37" s="19" t="s">
        <v>16</v>
      </c>
      <c r="D37" s="21">
        <v>587</v>
      </c>
      <c r="F37" s="21">
        <v>587</v>
      </c>
    </row>
    <row r="38" spans="2:6" ht="15" customHeight="1">
      <c r="B38" s="19" t="s">
        <v>17</v>
      </c>
      <c r="D38" s="21">
        <v>23101</v>
      </c>
      <c r="F38" s="21">
        <v>18671</v>
      </c>
    </row>
    <row r="39" spans="2:6" ht="9" customHeight="1">
      <c r="B39" s="19"/>
      <c r="D39" s="23"/>
      <c r="F39" s="23"/>
    </row>
    <row r="40" spans="2:6" ht="15" customHeight="1">
      <c r="B40" s="19"/>
      <c r="D40" s="21">
        <f>SUM(D36:D39)</f>
        <v>67516</v>
      </c>
      <c r="F40" s="21">
        <f>SUM(F36:F39)</f>
        <v>63086</v>
      </c>
    </row>
    <row r="41" spans="1:6" ht="15" customHeight="1">
      <c r="A41" s="4" t="s">
        <v>4</v>
      </c>
      <c r="D41" s="21">
        <v>0</v>
      </c>
      <c r="F41" s="21">
        <v>0</v>
      </c>
    </row>
    <row r="42" spans="1:6" ht="15" customHeight="1">
      <c r="A42" s="4" t="s">
        <v>69</v>
      </c>
      <c r="B42" s="19"/>
      <c r="D42" s="20">
        <f>SUM(D40:D41)</f>
        <v>67516</v>
      </c>
      <c r="F42" s="20">
        <f>SUM(F40:F41)</f>
        <v>63086</v>
      </c>
    </row>
    <row r="43" spans="1:4" ht="15" customHeight="1">
      <c r="A43" s="19"/>
      <c r="D43" s="21"/>
    </row>
    <row r="44" spans="1:4" ht="15" customHeight="1">
      <c r="A44" s="4" t="s">
        <v>70</v>
      </c>
      <c r="D44" s="21"/>
    </row>
    <row r="45" spans="1:6" ht="15" customHeight="1">
      <c r="A45" s="12"/>
      <c r="B45" t="s">
        <v>72</v>
      </c>
      <c r="D45" s="21">
        <v>5676</v>
      </c>
      <c r="F45" s="21">
        <v>6814</v>
      </c>
    </row>
    <row r="46" spans="1:6" ht="15" customHeight="1">
      <c r="A46" s="12"/>
      <c r="B46" t="s">
        <v>48</v>
      </c>
      <c r="D46" s="21">
        <v>1991</v>
      </c>
      <c r="F46" s="21">
        <v>2372</v>
      </c>
    </row>
    <row r="47" spans="1:6" ht="15" customHeight="1">
      <c r="A47" s="12"/>
      <c r="D47" s="20">
        <f>SUM(D45:D46)</f>
        <v>7667</v>
      </c>
      <c r="F47" s="20">
        <f>SUM(F45:F46)</f>
        <v>9186</v>
      </c>
    </row>
    <row r="48" spans="1:4" ht="15" customHeight="1">
      <c r="A48" s="12"/>
      <c r="D48" s="21"/>
    </row>
    <row r="49" spans="1:4" ht="15" customHeight="1">
      <c r="A49" s="4" t="s">
        <v>71</v>
      </c>
      <c r="D49" s="21"/>
    </row>
    <row r="50" spans="2:6" ht="15" customHeight="1">
      <c r="B50" s="19" t="s">
        <v>12</v>
      </c>
      <c r="D50" s="21">
        <v>109420</v>
      </c>
      <c r="F50" s="21">
        <v>138076</v>
      </c>
    </row>
    <row r="51" spans="2:6" ht="15" customHeight="1">
      <c r="B51" s="19" t="s">
        <v>13</v>
      </c>
      <c r="D51" s="21">
        <v>27607</v>
      </c>
      <c r="F51" s="21">
        <v>30159</v>
      </c>
    </row>
    <row r="52" spans="2:6" ht="15" customHeight="1">
      <c r="B52" s="19" t="s">
        <v>14</v>
      </c>
      <c r="D52" s="21">
        <v>2930</v>
      </c>
      <c r="F52" s="21">
        <v>2595</v>
      </c>
    </row>
    <row r="53" spans="2:6" ht="15" customHeight="1">
      <c r="B53" s="19" t="s">
        <v>49</v>
      </c>
      <c r="D53" s="21">
        <v>2294</v>
      </c>
      <c r="F53" s="21">
        <v>1585</v>
      </c>
    </row>
    <row r="54" spans="2:4" ht="9" customHeight="1">
      <c r="B54" s="19"/>
      <c r="D54" s="21"/>
    </row>
    <row r="55" spans="1:6" ht="15" customHeight="1">
      <c r="A55" s="12"/>
      <c r="D55" s="20">
        <f>SUM(D50:D54)</f>
        <v>142251</v>
      </c>
      <c r="F55" s="20">
        <f>SUM(F50:F53)</f>
        <v>172415</v>
      </c>
    </row>
    <row r="56" spans="1:4" ht="15" customHeight="1">
      <c r="A56" s="12"/>
      <c r="D56" s="21"/>
    </row>
    <row r="57" spans="1:6" ht="15" customHeight="1">
      <c r="A57" s="4" t="s">
        <v>73</v>
      </c>
      <c r="C57" s="13"/>
      <c r="D57" s="23">
        <f>D47+D55</f>
        <v>149918</v>
      </c>
      <c r="F57" s="23">
        <f>F47+F55</f>
        <v>181601</v>
      </c>
    </row>
    <row r="58" spans="1:4" ht="10.5" customHeight="1">
      <c r="A58" s="4"/>
      <c r="D58" s="21"/>
    </row>
    <row r="59" spans="1:6" ht="15" customHeight="1" thickBot="1">
      <c r="A59" s="4" t="s">
        <v>74</v>
      </c>
      <c r="C59" s="21"/>
      <c r="D59" s="60">
        <f>D42+D57</f>
        <v>217434</v>
      </c>
      <c r="F59" s="60">
        <f>F42+F57</f>
        <v>244687</v>
      </c>
    </row>
    <row r="60" spans="1:4" ht="15" customHeight="1">
      <c r="A60" s="4"/>
      <c r="C60" s="21"/>
      <c r="D60" s="21"/>
    </row>
    <row r="61" spans="1:4" ht="12.75">
      <c r="A61" s="4" t="s">
        <v>98</v>
      </c>
      <c r="D61" s="21"/>
    </row>
    <row r="62" spans="2:6" ht="13.5" thickBot="1">
      <c r="B62" s="4" t="s">
        <v>99</v>
      </c>
      <c r="D62" s="64">
        <v>1.54</v>
      </c>
      <c r="F62" s="64">
        <f>F40/F36</f>
        <v>1.4393994706580269</v>
      </c>
    </row>
    <row r="65" ht="12.75">
      <c r="A65" t="s">
        <v>77</v>
      </c>
    </row>
    <row r="66" ht="12.75">
      <c r="A66" t="s">
        <v>75</v>
      </c>
    </row>
    <row r="67" ht="12.75">
      <c r="A67" t="s">
        <v>76</v>
      </c>
    </row>
  </sheetData>
  <printOptions/>
  <pageMargins left="1" right="0.75" top="0.75" bottom="0.75" header="0.5" footer="0.5"/>
  <pageSetup fitToHeight="1" fitToWidth="1" horizontalDpi="180" verticalDpi="18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F22" sqref="F22"/>
    </sheetView>
  </sheetViews>
  <sheetFormatPr defaultColWidth="9.140625" defaultRowHeight="12.75"/>
  <cols>
    <col min="1" max="1" width="26.140625" style="0" customWidth="1"/>
    <col min="2" max="2" width="12.7109375" style="13" customWidth="1"/>
    <col min="3" max="3" width="2.8515625" style="13" customWidth="1"/>
    <col min="4" max="4" width="15.00390625" style="13" customWidth="1"/>
    <col min="5" max="5" width="3.421875" style="13" customWidth="1"/>
    <col min="6" max="6" width="14.28125" style="13" customWidth="1"/>
    <col min="7" max="7" width="2.8515625" style="13" customWidth="1"/>
    <col min="8" max="8" width="12.00390625" style="13" customWidth="1"/>
    <col min="9" max="9" width="8.28125" style="0" bestFit="1" customWidth="1"/>
  </cols>
  <sheetData>
    <row r="1" spans="1:8" ht="18">
      <c r="A1" s="1" t="s">
        <v>0</v>
      </c>
      <c r="B1"/>
      <c r="C1"/>
      <c r="E1"/>
      <c r="F1" s="2"/>
      <c r="G1"/>
      <c r="H1"/>
    </row>
    <row r="2" spans="1:8" ht="12.75">
      <c r="A2" s="3" t="s">
        <v>1</v>
      </c>
      <c r="B2"/>
      <c r="C2"/>
      <c r="E2"/>
      <c r="F2" s="2"/>
      <c r="G2"/>
      <c r="H2"/>
    </row>
    <row r="4" ht="14.25" customHeight="1">
      <c r="A4" s="27" t="s">
        <v>38</v>
      </c>
    </row>
    <row r="5" spans="1:8" ht="15">
      <c r="A5" s="72" t="s">
        <v>110</v>
      </c>
      <c r="B5" s="21"/>
      <c r="C5" s="21"/>
      <c r="D5" s="21"/>
      <c r="E5" s="21"/>
      <c r="F5" s="21"/>
      <c r="G5" s="21"/>
      <c r="H5" s="21"/>
    </row>
    <row r="6" spans="1:8" ht="12.75">
      <c r="A6" s="65"/>
      <c r="B6" s="21"/>
      <c r="C6" s="21"/>
      <c r="D6" s="21"/>
      <c r="E6" s="21"/>
      <c r="F6" s="21"/>
      <c r="G6" s="21"/>
      <c r="H6" s="21"/>
    </row>
    <row r="7" spans="1:8" ht="16.5" customHeight="1">
      <c r="A7" s="65"/>
      <c r="B7" s="90" t="s">
        <v>54</v>
      </c>
      <c r="C7" s="90"/>
      <c r="D7" s="90"/>
      <c r="E7" s="90"/>
      <c r="F7" s="90"/>
      <c r="G7" s="90"/>
      <c r="H7" s="90"/>
    </row>
    <row r="8" spans="1:8" ht="18" customHeight="1">
      <c r="A8" s="65"/>
      <c r="C8"/>
      <c r="D8" s="15" t="s">
        <v>18</v>
      </c>
      <c r="E8" s="21"/>
      <c r="F8" s="15" t="s">
        <v>19</v>
      </c>
      <c r="G8"/>
      <c r="H8" s="6" t="s">
        <v>20</v>
      </c>
    </row>
    <row r="9" spans="2:8" s="5" customFormat="1" ht="16.5" customHeight="1">
      <c r="B9" s="28" t="s">
        <v>15</v>
      </c>
      <c r="C9" s="6"/>
      <c r="D9" s="6" t="s">
        <v>16</v>
      </c>
      <c r="E9" s="6"/>
      <c r="F9" s="6" t="s">
        <v>17</v>
      </c>
      <c r="G9" s="6"/>
      <c r="H9" s="5" t="s">
        <v>79</v>
      </c>
    </row>
    <row r="10" spans="1:8" ht="18.75" customHeight="1">
      <c r="A10" t="s">
        <v>6</v>
      </c>
      <c r="B10" s="25" t="s">
        <v>2</v>
      </c>
      <c r="C10" s="24"/>
      <c r="D10" s="25" t="s">
        <v>2</v>
      </c>
      <c r="E10" s="24"/>
      <c r="F10" s="25" t="s">
        <v>2</v>
      </c>
      <c r="G10" s="24"/>
      <c r="H10" s="25" t="s">
        <v>2</v>
      </c>
    </row>
    <row r="12" ht="12.75">
      <c r="A12" s="4"/>
    </row>
    <row r="13" spans="1:8" ht="21" customHeight="1">
      <c r="A13" s="4" t="s">
        <v>52</v>
      </c>
      <c r="B13" s="53">
        <v>43815</v>
      </c>
      <c r="C13" s="37"/>
      <c r="D13" s="53">
        <v>587</v>
      </c>
      <c r="E13" s="37"/>
      <c r="F13" s="53">
        <v>10606</v>
      </c>
      <c r="H13" s="53">
        <f>SUM(B13:G13)</f>
        <v>55008</v>
      </c>
    </row>
    <row r="14" spans="1:8" ht="25.5" customHeight="1">
      <c r="A14" t="s">
        <v>92</v>
      </c>
      <c r="B14" s="53">
        <v>0</v>
      </c>
      <c r="D14" s="53">
        <v>0</v>
      </c>
      <c r="F14" s="53">
        <v>3639</v>
      </c>
      <c r="H14" s="53">
        <f>SUM(B14:G14)</f>
        <v>3639</v>
      </c>
    </row>
    <row r="15" spans="1:8" ht="17.25" customHeight="1">
      <c r="A15" t="s">
        <v>46</v>
      </c>
      <c r="B15" s="53">
        <v>13</v>
      </c>
      <c r="D15" s="53">
        <v>0</v>
      </c>
      <c r="E15" s="37"/>
      <c r="F15" s="53">
        <v>0</v>
      </c>
      <c r="G15" s="37"/>
      <c r="H15" s="53">
        <f>SUM(B15:G15)</f>
        <v>13</v>
      </c>
    </row>
    <row r="16" ht="12.75">
      <c r="G16" s="21"/>
    </row>
    <row r="17" spans="1:9" ht="24.75" customHeight="1" thickBot="1">
      <c r="A17" s="4" t="s">
        <v>117</v>
      </c>
      <c r="B17" s="54">
        <f>SUM(B13:B16)</f>
        <v>43828</v>
      </c>
      <c r="C17" s="21"/>
      <c r="D17" s="54">
        <f>SUM(D13:D16)</f>
        <v>587</v>
      </c>
      <c r="E17" s="38"/>
      <c r="F17" s="54">
        <f>SUM(F13:F16)</f>
        <v>14245</v>
      </c>
      <c r="G17" s="38"/>
      <c r="H17" s="54">
        <f>SUM(H13:H16)</f>
        <v>58660</v>
      </c>
      <c r="I17" s="38"/>
    </row>
    <row r="20" spans="1:8" ht="21" customHeight="1">
      <c r="A20" s="4" t="s">
        <v>78</v>
      </c>
      <c r="B20" s="53">
        <v>43828</v>
      </c>
      <c r="C20" s="37"/>
      <c r="D20" s="53">
        <v>587</v>
      </c>
      <c r="E20" s="37"/>
      <c r="F20" s="53">
        <v>18671</v>
      </c>
      <c r="H20" s="53">
        <f>SUM(B20:G20)</f>
        <v>63086</v>
      </c>
    </row>
    <row r="21" spans="1:8" ht="25.5" customHeight="1">
      <c r="A21" t="s">
        <v>92</v>
      </c>
      <c r="B21" s="53">
        <v>0</v>
      </c>
      <c r="D21" s="53">
        <v>0</v>
      </c>
      <c r="F21" s="53">
        <v>4430</v>
      </c>
      <c r="H21" s="53">
        <f>SUM(B21:G21)</f>
        <v>4430</v>
      </c>
    </row>
    <row r="22" ht="12.75">
      <c r="G22" s="21"/>
    </row>
    <row r="23" spans="1:9" ht="24.75" customHeight="1" thickBot="1">
      <c r="A23" s="4" t="s">
        <v>118</v>
      </c>
      <c r="B23" s="54">
        <f>SUM(B20:B22)</f>
        <v>43828</v>
      </c>
      <c r="C23" s="21"/>
      <c r="D23" s="54">
        <f>SUM(D20:D22)</f>
        <v>587</v>
      </c>
      <c r="E23" s="38"/>
      <c r="F23" s="54">
        <f>SUM(F20:F22)</f>
        <v>23101</v>
      </c>
      <c r="G23" s="38"/>
      <c r="H23" s="54">
        <f>SUM(H20:H22)</f>
        <v>67516</v>
      </c>
      <c r="I23" s="38"/>
    </row>
    <row r="24" ht="24.75" customHeight="1">
      <c r="A24" s="36"/>
    </row>
    <row r="25" ht="15.75" customHeight="1"/>
    <row r="30" ht="12.75">
      <c r="A30" t="s">
        <v>81</v>
      </c>
    </row>
    <row r="31" ht="12.75">
      <c r="A31" t="s">
        <v>80</v>
      </c>
    </row>
    <row r="32" ht="12.75">
      <c r="A32" t="s">
        <v>100</v>
      </c>
    </row>
  </sheetData>
  <mergeCells count="1">
    <mergeCell ref="B7:H7"/>
  </mergeCells>
  <printOptions/>
  <pageMargins left="1" right="0.75" top="0.87" bottom="0.8" header="0.5" footer="0.5"/>
  <pageSetup horizontalDpi="180" verticalDpi="18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workbookViewId="0" topLeftCell="A36">
      <selection activeCell="C62" sqref="C62"/>
    </sheetView>
  </sheetViews>
  <sheetFormatPr defaultColWidth="9.140625" defaultRowHeight="12.75"/>
  <cols>
    <col min="1" max="1" width="5.7109375" style="0" customWidth="1"/>
    <col min="2" max="2" width="47.57421875" style="0" customWidth="1"/>
    <col min="3" max="3" width="12.00390625" style="40" customWidth="1"/>
    <col min="4" max="4" width="7.421875" style="29" customWidth="1"/>
    <col min="5" max="5" width="11.7109375" style="31" customWidth="1"/>
  </cols>
  <sheetData>
    <row r="1" spans="1:6" ht="18">
      <c r="A1" s="1" t="s">
        <v>0</v>
      </c>
      <c r="B1" s="1"/>
      <c r="F1" s="2"/>
    </row>
    <row r="2" spans="1:6" ht="12.75">
      <c r="A2" s="3" t="s">
        <v>1</v>
      </c>
      <c r="B2" s="3"/>
      <c r="F2" s="2"/>
    </row>
    <row r="3" ht="12.75"/>
    <row r="4" spans="1:2" ht="15.75">
      <c r="A4" s="27" t="s">
        <v>101</v>
      </c>
      <c r="B4" s="4"/>
    </row>
    <row r="5" ht="15">
      <c r="A5" s="59" t="s">
        <v>110</v>
      </c>
    </row>
    <row r="6" ht="15">
      <c r="A6" s="59"/>
    </row>
    <row r="7" spans="1:5" ht="23.25" customHeight="1">
      <c r="A7" s="59"/>
      <c r="C7" s="91" t="s">
        <v>119</v>
      </c>
      <c r="D7" s="91"/>
      <c r="E7" s="91"/>
    </row>
    <row r="8" spans="1:5" ht="12.75">
      <c r="A8" s="26"/>
      <c r="C8" s="16" t="s">
        <v>113</v>
      </c>
      <c r="D8" s="57"/>
      <c r="E8" s="16" t="s">
        <v>107</v>
      </c>
    </row>
    <row r="9" spans="1:5" ht="12.75">
      <c r="A9" s="26"/>
      <c r="C9" s="14" t="s">
        <v>2</v>
      </c>
      <c r="E9" s="32" t="s">
        <v>2</v>
      </c>
    </row>
    <row r="10" spans="3:5" ht="12.75">
      <c r="C10" s="14" t="s">
        <v>56</v>
      </c>
      <c r="E10" s="32" t="s">
        <v>56</v>
      </c>
    </row>
    <row r="11" ht="12.75">
      <c r="A11" s="4" t="s">
        <v>30</v>
      </c>
    </row>
    <row r="13" spans="1:5" ht="12.75">
      <c r="A13" t="s">
        <v>21</v>
      </c>
      <c r="C13" s="40">
        <v>6356</v>
      </c>
      <c r="E13" s="13">
        <v>5300</v>
      </c>
    </row>
    <row r="14" ht="12.75">
      <c r="E14" s="13"/>
    </row>
    <row r="15" spans="1:5" ht="12.75">
      <c r="A15" t="s">
        <v>22</v>
      </c>
      <c r="E15" s="13"/>
    </row>
    <row r="16" spans="2:5" ht="12.75">
      <c r="B16" t="s">
        <v>23</v>
      </c>
      <c r="C16" s="40">
        <v>3555</v>
      </c>
      <c r="E16" s="13">
        <v>4063</v>
      </c>
    </row>
    <row r="17" spans="2:5" ht="12.75">
      <c r="B17" t="s">
        <v>42</v>
      </c>
      <c r="C17" s="40">
        <v>4224</v>
      </c>
      <c r="E17" s="13">
        <v>3647</v>
      </c>
    </row>
    <row r="18" spans="3:5" ht="9" customHeight="1">
      <c r="C18" s="41"/>
      <c r="E18" s="23"/>
    </row>
    <row r="19" spans="1:5" ht="18" customHeight="1">
      <c r="A19" t="s">
        <v>24</v>
      </c>
      <c r="C19" s="40">
        <f>SUM(C13:C18)</f>
        <v>14135</v>
      </c>
      <c r="D19" s="21"/>
      <c r="E19" s="13">
        <f>SUM(E13:E18)</f>
        <v>13010</v>
      </c>
    </row>
    <row r="20" ht="12.75">
      <c r="E20" s="13"/>
    </row>
    <row r="21" spans="2:5" ht="15" customHeight="1">
      <c r="B21" t="s">
        <v>25</v>
      </c>
      <c r="C21" s="40">
        <v>30064</v>
      </c>
      <c r="E21" s="13">
        <v>13919</v>
      </c>
    </row>
    <row r="22" spans="2:5" ht="15" customHeight="1">
      <c r="B22" t="s">
        <v>26</v>
      </c>
      <c r="C22" s="40">
        <v>-2216</v>
      </c>
      <c r="E22" s="13">
        <v>-54294</v>
      </c>
    </row>
    <row r="23" spans="3:5" ht="6.75" customHeight="1">
      <c r="C23" s="41"/>
      <c r="E23" s="23"/>
    </row>
    <row r="24" spans="1:5" ht="18" customHeight="1">
      <c r="A24" s="3" t="s">
        <v>86</v>
      </c>
      <c r="C24" s="40">
        <f>SUM(C19:C23)</f>
        <v>41983</v>
      </c>
      <c r="D24" s="21"/>
      <c r="E24" s="13">
        <f>SUM(E19:E22)</f>
        <v>-27365</v>
      </c>
    </row>
    <row r="25" ht="18" customHeight="1">
      <c r="E25" s="13"/>
    </row>
    <row r="26" spans="2:5" ht="12.75">
      <c r="B26" t="s">
        <v>43</v>
      </c>
      <c r="C26" s="40">
        <v>-4210</v>
      </c>
      <c r="E26" s="13">
        <v>-3615</v>
      </c>
    </row>
    <row r="27" spans="2:5" ht="12.75">
      <c r="B27" t="s">
        <v>27</v>
      </c>
      <c r="C27" s="40">
        <v>-1359</v>
      </c>
      <c r="E27" s="13">
        <v>-1642</v>
      </c>
    </row>
    <row r="28" ht="6.75" customHeight="1">
      <c r="E28" s="13"/>
    </row>
    <row r="29" spans="1:5" ht="12.75">
      <c r="A29" s="4" t="s">
        <v>85</v>
      </c>
      <c r="C29" s="42">
        <f>SUM(C24:C28)</f>
        <v>36414</v>
      </c>
      <c r="D29" s="21"/>
      <c r="E29" s="20">
        <f>SUM(E24:E28)</f>
        <v>-32622</v>
      </c>
    </row>
    <row r="30" ht="12.75">
      <c r="E30" s="13"/>
    </row>
    <row r="31" spans="1:5" ht="12.75">
      <c r="A31" s="4" t="s">
        <v>37</v>
      </c>
      <c r="E31" s="13"/>
    </row>
    <row r="32" spans="2:5" ht="18" customHeight="1">
      <c r="B32" t="s">
        <v>50</v>
      </c>
      <c r="C32" s="40">
        <v>243</v>
      </c>
      <c r="E32" s="13">
        <v>78</v>
      </c>
    </row>
    <row r="33" spans="2:5" ht="15" customHeight="1">
      <c r="B33" t="s">
        <v>28</v>
      </c>
      <c r="C33" s="40">
        <v>-2886</v>
      </c>
      <c r="D33" s="39"/>
      <c r="E33" s="13">
        <v>-1108</v>
      </c>
    </row>
    <row r="34" ht="8.25" customHeight="1">
      <c r="E34" s="23"/>
    </row>
    <row r="35" spans="1:5" ht="20.25" customHeight="1">
      <c r="A35" s="4" t="s">
        <v>29</v>
      </c>
      <c r="C35" s="42">
        <f>SUM(C32:C34)</f>
        <v>-2643</v>
      </c>
      <c r="D35" s="21"/>
      <c r="E35" s="23">
        <f>SUM(E32:E33)</f>
        <v>-1030</v>
      </c>
    </row>
    <row r="36" ht="12.75">
      <c r="E36" s="13"/>
    </row>
    <row r="37" spans="1:5" ht="12.75">
      <c r="A37" s="4" t="s">
        <v>31</v>
      </c>
      <c r="E37" s="13"/>
    </row>
    <row r="38" spans="1:5" ht="12.75">
      <c r="A38" s="4"/>
      <c r="E38" s="13"/>
    </row>
    <row r="39" spans="1:5" ht="12.75">
      <c r="A39" s="4"/>
      <c r="B39" t="s">
        <v>45</v>
      </c>
      <c r="C39" s="40">
        <v>0</v>
      </c>
      <c r="E39" s="13">
        <v>13</v>
      </c>
    </row>
    <row r="40" spans="1:5" ht="15" customHeight="1">
      <c r="A40" s="4"/>
      <c r="B40" t="s">
        <v>40</v>
      </c>
      <c r="C40" s="40">
        <v>-28739</v>
      </c>
      <c r="E40" s="13">
        <v>36052</v>
      </c>
    </row>
    <row r="41" spans="1:5" ht="5.25" customHeight="1">
      <c r="A41" s="4"/>
      <c r="E41" s="13"/>
    </row>
    <row r="42" spans="1:5" ht="18" customHeight="1">
      <c r="A42" s="4" t="s">
        <v>87</v>
      </c>
      <c r="C42" s="42">
        <f>SUM(C39:C41)</f>
        <v>-28739</v>
      </c>
      <c r="D42" s="21"/>
      <c r="E42" s="20">
        <f>SUM(E39:E41)</f>
        <v>36065</v>
      </c>
    </row>
    <row r="43" spans="1:5" ht="12.75">
      <c r="A43" s="4"/>
      <c r="E43" s="13"/>
    </row>
    <row r="44" spans="1:5" ht="15" customHeight="1">
      <c r="A44" s="4" t="s">
        <v>88</v>
      </c>
      <c r="C44" s="55">
        <f>C29+C35+C42</f>
        <v>5032</v>
      </c>
      <c r="E44" s="13">
        <f>E29+E35+E42</f>
        <v>2413</v>
      </c>
    </row>
    <row r="45" ht="19.5" customHeight="1">
      <c r="A45" s="4" t="s">
        <v>89</v>
      </c>
    </row>
    <row r="46" spans="1:5" ht="14.25" customHeight="1">
      <c r="A46" s="4" t="s">
        <v>90</v>
      </c>
      <c r="C46" s="56">
        <v>-14007</v>
      </c>
      <c r="E46" s="13">
        <v>-14502</v>
      </c>
    </row>
    <row r="47" spans="1:5" ht="10.5" customHeight="1">
      <c r="A47" s="4"/>
      <c r="C47" s="56"/>
      <c r="E47" s="13"/>
    </row>
    <row r="48" spans="1:5" ht="20.25" customHeight="1" thickBot="1">
      <c r="A48" s="4" t="s">
        <v>91</v>
      </c>
      <c r="C48" s="51">
        <f>SUM(C44:C46)</f>
        <v>-8975</v>
      </c>
      <c r="D48" s="21"/>
      <c r="E48" s="22">
        <f>SUM(E44:E46)</f>
        <v>-12089</v>
      </c>
    </row>
    <row r="49" ht="13.5" thickTop="1"/>
    <row r="51" spans="3:5" ht="12.75">
      <c r="C51" s="15" t="s">
        <v>106</v>
      </c>
      <c r="D51" s="62"/>
      <c r="E51" s="16" t="s">
        <v>103</v>
      </c>
    </row>
    <row r="52" spans="3:5" ht="12.75">
      <c r="C52" s="16" t="s">
        <v>113</v>
      </c>
      <c r="D52" s="62"/>
      <c r="E52" s="16" t="s">
        <v>107</v>
      </c>
    </row>
    <row r="53" spans="3:5" ht="12.75">
      <c r="C53" s="14" t="s">
        <v>2</v>
      </c>
      <c r="E53" s="32" t="s">
        <v>2</v>
      </c>
    </row>
    <row r="54" ht="12.75">
      <c r="A54" s="4" t="s">
        <v>104</v>
      </c>
    </row>
    <row r="55" spans="2:5" ht="15.75" customHeight="1">
      <c r="B55" t="s">
        <v>11</v>
      </c>
      <c r="C55" s="40">
        <v>5989</v>
      </c>
      <c r="E55" s="13">
        <v>4281</v>
      </c>
    </row>
    <row r="56" spans="2:5" ht="15.75" customHeight="1">
      <c r="B56" t="s">
        <v>105</v>
      </c>
      <c r="C56" s="40">
        <v>-14964</v>
      </c>
      <c r="E56" s="13">
        <v>-16370</v>
      </c>
    </row>
    <row r="57" spans="3:5" ht="16.5" customHeight="1">
      <c r="C57" s="42">
        <f>SUM(C55:C56)</f>
        <v>-8975</v>
      </c>
      <c r="E57" s="20">
        <f>SUM(E55:E56)</f>
        <v>-12089</v>
      </c>
    </row>
    <row r="58" spans="3:5" ht="16.5" customHeight="1">
      <c r="C58" s="73"/>
      <c r="E58" s="74"/>
    </row>
    <row r="59" spans="3:5" ht="16.5" customHeight="1">
      <c r="C59" s="73"/>
      <c r="E59" s="74"/>
    </row>
    <row r="60" ht="12.75">
      <c r="A60" t="s">
        <v>84</v>
      </c>
    </row>
    <row r="61" ht="12.75">
      <c r="A61" t="s">
        <v>82</v>
      </c>
    </row>
    <row r="62" ht="12.75">
      <c r="A62" t="s">
        <v>83</v>
      </c>
    </row>
  </sheetData>
  <mergeCells count="1">
    <mergeCell ref="C7:E7"/>
  </mergeCells>
  <printOptions/>
  <pageMargins left="1" right="0.75" top="1" bottom="1" header="0.5" footer="0.5"/>
  <pageSetup fitToHeight="1" fitToWidth="1" horizontalDpi="180" verticalDpi="180" orientation="portrait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2006-09-18T06:36:13Z</cp:lastPrinted>
  <dcterms:created xsi:type="dcterms:W3CDTF">2002-12-12T00:53:15Z</dcterms:created>
  <dcterms:modified xsi:type="dcterms:W3CDTF">2006-09-22T05:49:13Z</dcterms:modified>
  <cp:category/>
  <cp:version/>
  <cp:contentType/>
  <cp:contentStatus/>
</cp:coreProperties>
</file>