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0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2">'Equity Statement'!$A$1:$H$35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Last amended by Mr Tan
on 21.9.04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<sst xmlns="http://schemas.openxmlformats.org/spreadsheetml/2006/main" count="148" uniqueCount="115">
  <si>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</si>
  <si>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</si>
  <si>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</si>
  <si>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</si>
  <si>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Finance cost</t>
  </si>
  <si>
    <t>Minority interest</t>
  </si>
  <si>
    <t>UNAUDITED</t>
  </si>
  <si>
    <t>AUDITED</t>
  </si>
  <si>
    <t>AS AT</t>
  </si>
  <si>
    <t>NON-CURRENT ASSETS</t>
  </si>
  <si>
    <t xml:space="preserve"> </t>
  </si>
  <si>
    <t>Property, plant and equipment</t>
  </si>
  <si>
    <t>CURRENT ASSETS</t>
  </si>
  <si>
    <t>Trade receivables</t>
  </si>
  <si>
    <t>Other receivables</t>
  </si>
  <si>
    <t>Inventories</t>
  </si>
  <si>
    <t>Fixed deposits</t>
  </si>
  <si>
    <t>Cash and bank balances</t>
  </si>
  <si>
    <t>CURRENT LIABILITIES</t>
  </si>
  <si>
    <t>Short term borrowings</t>
  </si>
  <si>
    <t>Trade payables</t>
  </si>
  <si>
    <t>Other payables</t>
  </si>
  <si>
    <t>FINANCED BY:</t>
  </si>
  <si>
    <t>Share capital</t>
  </si>
  <si>
    <t>Share premium</t>
  </si>
  <si>
    <t>Retained profits</t>
  </si>
  <si>
    <t>Hire purchase and lease payables</t>
  </si>
  <si>
    <t>Term loans</t>
  </si>
  <si>
    <t>CONDENSED CONSOLIDATED BALANCE SHEET</t>
  </si>
  <si>
    <t xml:space="preserve">(The Condensed Consolidated Balance Sheet should be read in conjunction with the Annual 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</si>
  <si>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</si>
  <si>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</si>
  <si>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</si>
  <si>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</si>
  <si>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</si>
  <si>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</si>
  <si>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</si>
  <si>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</si>
  <si>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</si>
  <si>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</si>
  <si>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</si>
  <si>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Net cash used in investing activities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</si>
  <si>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</si>
  <si>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</si>
  <si>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</si>
  <si>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</si>
  <si>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</si>
  <si>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</si>
  <si>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</si>
  <si>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Taxation</t>
  </si>
  <si>
    <t xml:space="preserve">(The Condensed Consolidated Cash Flow Statement should be read in conjunction with </t>
  </si>
  <si>
    <t xml:space="preserve">(The Condensed Consolidated Statement of Changes in Equity should be read in conjunction with </t>
  </si>
  <si>
    <t>CASH FLOWS FROM INVESTING ACTIVITIES</t>
  </si>
  <si>
    <t xml:space="preserve">CONDENSED CONSOLIDATED STATEMENT OF CHANGES IN EQUITY </t>
  </si>
  <si>
    <t xml:space="preserve">CONDENSED CONSOLIDATED INCOME STATEMENT </t>
  </si>
  <si>
    <t xml:space="preserve">Comparative </t>
  </si>
  <si>
    <t>cumulative</t>
  </si>
  <si>
    <t>to date</t>
  </si>
  <si>
    <t xml:space="preserve">quarter </t>
  </si>
  <si>
    <t>ended</t>
  </si>
  <si>
    <t>quarter</t>
  </si>
  <si>
    <t>Bank borrowings</t>
  </si>
  <si>
    <t>Current</t>
  </si>
  <si>
    <t>Tax recoverable</t>
  </si>
  <si>
    <t>Non-operating items</t>
  </si>
  <si>
    <t>Interest paid</t>
  </si>
  <si>
    <t xml:space="preserve">(The Condensed Consolidated Income Statement should be read in conjunction with the Annual Financial </t>
  </si>
  <si>
    <t>Net cash from financing activities</t>
  </si>
  <si>
    <t>NET CURRENT LIABILITIES</t>
  </si>
  <si>
    <t>Deferred tax asset</t>
  </si>
  <si>
    <t xml:space="preserve">Profit after taxation and before minority interest </t>
  </si>
  <si>
    <t>Profit before taxation and minority interest</t>
  </si>
  <si>
    <t>Net profit for the period</t>
  </si>
  <si>
    <t>(The figures have not been audited)</t>
  </si>
  <si>
    <t xml:space="preserve">Other operating income </t>
  </si>
  <si>
    <t>31.1.2004</t>
  </si>
  <si>
    <t>Proceeds from issuance of shares</t>
  </si>
  <si>
    <t>Issuance of share capital</t>
  </si>
  <si>
    <t>Investment in associated companies</t>
  </si>
  <si>
    <t>Other investment</t>
  </si>
  <si>
    <t>Financial Report for the year ended 31 January 2004)</t>
  </si>
  <si>
    <t>Report for the year ended 31 January 2004)</t>
  </si>
  <si>
    <t>(as previously restated)</t>
  </si>
  <si>
    <t>Prior year adjustment</t>
  </si>
  <si>
    <t>At 1 February 2003 (restated)</t>
  </si>
  <si>
    <t>At 1 February 2003</t>
  </si>
  <si>
    <t>At 1 February 2004</t>
  </si>
  <si>
    <t>the Annual Financial Report for the year ended 31 January 2004)</t>
  </si>
  <si>
    <t>Deferred tax liabilities</t>
  </si>
  <si>
    <t>Tax payables</t>
  </si>
  <si>
    <t>Net increase/(decrease) in cash and cash equivalents</t>
  </si>
  <si>
    <t>FOR THE  PERIOD ENDED 31 OCTOBER 2004</t>
  </si>
  <si>
    <t xml:space="preserve">9 months </t>
  </si>
  <si>
    <t>31.10.2004</t>
  </si>
  <si>
    <t>31.10.2003</t>
  </si>
  <si>
    <t>AS AT 31 OCTOBER 2004</t>
  </si>
  <si>
    <t>FOR THE PERIOD ENDED 31 OCTOBER 2004</t>
  </si>
  <si>
    <t xml:space="preserve">9 MONTHS PERIOD ENDED </t>
  </si>
  <si>
    <t>31 OCTOBER 2004</t>
  </si>
  <si>
    <t>31 OCTOBER 2003</t>
  </si>
  <si>
    <t>At 31 October 2003</t>
  </si>
  <si>
    <t>At 31 October 2004</t>
  </si>
  <si>
    <t>Dividend</t>
  </si>
  <si>
    <t xml:space="preserve">CONDENSED  CONSOLIDATED  CASH FLOW  STATEMENT  FOR  THE 9  MONTHS </t>
  </si>
  <si>
    <t>ENDED  31 OCTOBER 2004</t>
  </si>
  <si>
    <t>Dividend paid</t>
  </si>
  <si>
    <t>Total weighted average number of shares in issue</t>
  </si>
  <si>
    <t>- Basic (sen)</t>
  </si>
  <si>
    <t>- Diluted (sen)</t>
  </si>
  <si>
    <t>Earnings per share</t>
  </si>
  <si>
    <t>Net cash used in operating activities</t>
  </si>
  <si>
    <t>Cash (used in)/generated from operations</t>
  </si>
  <si>
    <t>Cash and cash equivalents at beginning of period</t>
  </si>
  <si>
    <t>Cash and cash equivalents at end of period</t>
  </si>
  <si>
    <t>Proceeds from disposal of plant &amp; equipment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</si>
</sst>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dd/mm/yyyy"/>
    <numFmt numFmtId="177" formatCode="#,"/>
    <numFmt numFmtId="178" formatCode="#,###,"/>
    <numFmt numFmtId="179" formatCode="_(* #,###,\);_(* \(#,###,\);_(* &quot;-&quot;??_);_(@_)"/>
    <numFmt numFmtId="180" formatCode="_(* #,###,\);_(* \(#,###,\)"/>
    <numFmt numFmtId="181" formatCode="_*\ #,###,;_(* \(#,###,\)"/>
    <numFmt numFmtId="182" formatCode="_(* #,###,\);_(* \(#,###,"/>
    <numFmt numFmtId="183" formatCode="_(* #,###,\);_(* #,###,"/>
    <numFmt numFmtId="184" formatCode="_(* #,###,\);_*\ #,###,"/>
    <numFmt numFmtId="185" formatCode="_*\ #,###,;_*\ #,###,"/>
    <numFmt numFmtId="186" formatCode="_(* #,###,_);_(* \(#,###,\);_(* &quot;-&quot;??_);_(@_)"/>
    <numFmt numFmtId="187" formatCode="#,##0.0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72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1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72" fontId="5" fillId="0" borderId="1" xfId="15" applyNumberFormat="1" applyFont="1" applyBorder="1" applyAlignment="1">
      <alignment horizontal="right"/>
    </xf>
    <xf numFmtId="172" fontId="5" fillId="0" borderId="0" xfId="15" applyNumberFormat="1" applyFont="1" applyAlignment="1">
      <alignment horizontal="left"/>
    </xf>
    <xf numFmtId="172" fontId="5" fillId="0" borderId="0" xfId="15" applyNumberFormat="1" applyFont="1" applyAlignment="1">
      <alignment horizontal="right"/>
    </xf>
    <xf numFmtId="0" fontId="5" fillId="0" borderId="0" xfId="0" applyFont="1" applyBorder="1" applyAlignment="1">
      <alignment/>
    </xf>
    <xf numFmtId="172" fontId="5" fillId="0" borderId="2" xfId="15" applyNumberFormat="1" applyFont="1" applyBorder="1" applyAlignment="1">
      <alignment/>
    </xf>
    <xf numFmtId="172" fontId="5" fillId="0" borderId="0" xfId="15" applyNumberFormat="1" applyFont="1" applyBorder="1" applyAlignment="1">
      <alignment/>
    </xf>
    <xf numFmtId="172" fontId="5" fillId="0" borderId="2" xfId="15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71" fontId="0" fillId="0" borderId="0" xfId="15" applyAlignment="1">
      <alignment/>
    </xf>
    <xf numFmtId="172" fontId="0" fillId="0" borderId="0" xfId="15" applyNumberForma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171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171" fontId="2" fillId="0" borderId="0" xfId="15" applyFont="1" applyAlignment="1">
      <alignment/>
    </xf>
    <xf numFmtId="171" fontId="0" fillId="0" borderId="0" xfId="15" applyFont="1" applyAlignment="1">
      <alignment/>
    </xf>
    <xf numFmtId="172" fontId="0" fillId="0" borderId="3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Alignment="1">
      <alignment horizontal="right"/>
    </xf>
    <xf numFmtId="15" fontId="2" fillId="0" borderId="0" xfId="0" applyNumberFormat="1" applyFont="1" applyAlignment="1" quotePrefix="1">
      <alignment/>
    </xf>
    <xf numFmtId="172" fontId="0" fillId="0" borderId="5" xfId="15" applyNumberFormat="1" applyBorder="1" applyAlignment="1">
      <alignment/>
    </xf>
    <xf numFmtId="172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172" fontId="5" fillId="0" borderId="0" xfId="15" applyNumberFormat="1" applyFont="1" applyBorder="1" applyAlignment="1">
      <alignment horizontal="right"/>
    </xf>
    <xf numFmtId="172" fontId="5" fillId="0" borderId="2" xfId="15" applyNumberFormat="1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172" fontId="4" fillId="0" borderId="2" xfId="15" applyNumberFormat="1" applyFont="1" applyBorder="1" applyAlignment="1">
      <alignment/>
    </xf>
    <xf numFmtId="172" fontId="4" fillId="0" borderId="2" xfId="15" applyNumberFormat="1" applyFont="1" applyBorder="1" applyAlignment="1">
      <alignment horizontal="left"/>
    </xf>
    <xf numFmtId="172" fontId="4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171" fontId="5" fillId="0" borderId="0" xfId="15" applyFont="1" applyAlignment="1">
      <alignment horizontal="right"/>
    </xf>
    <xf numFmtId="171" fontId="5" fillId="0" borderId="0" xfId="15" applyFont="1" applyAlignment="1">
      <alignment horizontal="left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 horizontal="right"/>
    </xf>
    <xf numFmtId="171" fontId="5" fillId="0" borderId="0" xfId="15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1" fontId="2" fillId="0" borderId="0" xfId="15" applyNumberFormat="1" applyFont="1" applyAlignment="1" quotePrefix="1">
      <alignment horizontal="right"/>
    </xf>
    <xf numFmtId="0" fontId="5" fillId="0" borderId="0" xfId="0" applyFont="1" applyAlignment="1" quotePrefix="1">
      <alignment/>
    </xf>
    <xf numFmtId="171" fontId="5" fillId="0" borderId="0" xfId="15" applyFont="1" applyAlignment="1" quotePrefix="1">
      <alignment horizontal="left"/>
    </xf>
    <xf numFmtId="169" fontId="0" fillId="0" borderId="0" xfId="15" applyNumberFormat="1" applyFont="1" applyAlignment="1">
      <alignment horizontal="left"/>
    </xf>
    <xf numFmtId="171" fontId="5" fillId="0" borderId="0" xfId="15" applyFont="1" applyFill="1" applyAlignment="1">
      <alignment horizontal="right"/>
    </xf>
    <xf numFmtId="172" fontId="5" fillId="0" borderId="6" xfId="15" applyNumberFormat="1" applyFont="1" applyBorder="1" applyAlignment="1">
      <alignment/>
    </xf>
    <xf numFmtId="172" fontId="0" fillId="0" borderId="0" xfId="15" applyNumberFormat="1" applyFont="1" applyAlignment="1">
      <alignment horizontal="left"/>
    </xf>
    <xf numFmtId="172" fontId="0" fillId="0" borderId="2" xfId="15" applyNumberFormat="1" applyFont="1" applyBorder="1" applyAlignment="1">
      <alignment horizontal="left"/>
    </xf>
    <xf numFmtId="172" fontId="0" fillId="0" borderId="3" xfId="15" applyNumberFormat="1" applyFont="1" applyBorder="1" applyAlignment="1">
      <alignment horizontal="left"/>
    </xf>
    <xf numFmtId="172" fontId="0" fillId="0" borderId="5" xfId="15" applyNumberFormat="1" applyFont="1" applyBorder="1" applyAlignment="1">
      <alignment horizontal="left"/>
    </xf>
    <xf numFmtId="172" fontId="0" fillId="0" borderId="0" xfId="15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18.7109375" style="0" customWidth="1"/>
    <col min="2" max="2" width="18.57421875" style="0" customWidth="1"/>
    <col min="3" max="3" width="9.8515625" style="0" bestFit="1" customWidth="1"/>
    <col min="4" max="4" width="4.8515625" style="0" customWidth="1"/>
    <col min="5" max="5" width="10.7109375" style="2" customWidth="1"/>
    <col min="6" max="6" width="4.57421875" style="0" customWidth="1"/>
    <col min="8" max="8" width="4.421875" style="0" customWidth="1"/>
    <col min="9" max="9" width="9.8515625" style="0" customWidth="1"/>
  </cols>
  <sheetData>
    <row r="1" spans="1:5" ht="18">
      <c r="A1" s="1" t="s">
        <v>0</v>
      </c>
      <c r="B1" s="1"/>
      <c r="E1"/>
    </row>
    <row r="2" spans="1:5" ht="12.75">
      <c r="A2" s="3" t="s">
        <v>1</v>
      </c>
      <c r="B2" s="3"/>
      <c r="E2"/>
    </row>
    <row r="3" spans="1:5" ht="12.75">
      <c r="A3" s="4"/>
      <c r="B3" s="4"/>
      <c r="E3"/>
    </row>
    <row r="4" spans="1:5" ht="15.75">
      <c r="A4" s="41" t="s">
        <v>54</v>
      </c>
      <c r="B4" s="41"/>
      <c r="E4"/>
    </row>
    <row r="5" spans="1:5" ht="15.75">
      <c r="A5" s="41" t="s">
        <v>91</v>
      </c>
      <c r="B5" s="41"/>
      <c r="E5"/>
    </row>
    <row r="6" spans="1:2" ht="12.75">
      <c r="A6" s="9" t="s">
        <v>73</v>
      </c>
      <c r="B6" s="9"/>
    </row>
    <row r="7" spans="1:5" ht="12.75">
      <c r="A7" s="9"/>
      <c r="B7" s="9"/>
      <c r="E7"/>
    </row>
    <row r="9" spans="3:9" ht="12.75">
      <c r="C9" s="4">
        <v>2004</v>
      </c>
      <c r="E9" s="24">
        <v>2003</v>
      </c>
      <c r="G9" s="4">
        <v>2004</v>
      </c>
      <c r="H9" s="4"/>
      <c r="I9" s="24">
        <v>2003</v>
      </c>
    </row>
    <row r="10" spans="3:9" s="6" customFormat="1" ht="17.25" customHeight="1">
      <c r="C10" s="6" t="s">
        <v>62</v>
      </c>
      <c r="E10" s="6" t="s">
        <v>55</v>
      </c>
      <c r="G10" s="6" t="s">
        <v>92</v>
      </c>
      <c r="I10" s="6" t="s">
        <v>92</v>
      </c>
    </row>
    <row r="11" spans="3:9" s="6" customFormat="1" ht="12">
      <c r="C11" s="6" t="s">
        <v>58</v>
      </c>
      <c r="E11" s="6" t="s">
        <v>60</v>
      </c>
      <c r="G11" s="6" t="s">
        <v>56</v>
      </c>
      <c r="I11" s="6" t="s">
        <v>56</v>
      </c>
    </row>
    <row r="12" spans="3:9" s="6" customFormat="1" ht="12">
      <c r="C12" s="6" t="s">
        <v>59</v>
      </c>
      <c r="E12" s="6" t="s">
        <v>59</v>
      </c>
      <c r="G12" s="6" t="s">
        <v>57</v>
      </c>
      <c r="I12" s="6" t="s">
        <v>57</v>
      </c>
    </row>
    <row r="13" spans="3:9" s="6" customFormat="1" ht="14.25" customHeight="1">
      <c r="C13" s="6" t="s">
        <v>93</v>
      </c>
      <c r="E13" s="6" t="s">
        <v>94</v>
      </c>
      <c r="G13" s="6" t="s">
        <v>93</v>
      </c>
      <c r="I13" s="6" t="s">
        <v>94</v>
      </c>
    </row>
    <row r="14" spans="3:9" s="6" customFormat="1" ht="20.25" customHeight="1">
      <c r="C14" s="7" t="s">
        <v>2</v>
      </c>
      <c r="D14" s="7"/>
      <c r="E14" s="7" t="s">
        <v>2</v>
      </c>
      <c r="F14" s="7"/>
      <c r="G14" s="7" t="s">
        <v>2</v>
      </c>
      <c r="H14" s="7"/>
      <c r="I14" s="7" t="s">
        <v>2</v>
      </c>
    </row>
    <row r="15" spans="1:9" s="8" customFormat="1" ht="8.25" customHeight="1">
      <c r="A15" s="42"/>
      <c r="B15" s="42"/>
      <c r="C15" s="43"/>
      <c r="D15" s="43"/>
      <c r="E15" s="44"/>
      <c r="F15" s="43"/>
      <c r="G15" s="43"/>
      <c r="H15" s="43"/>
      <c r="I15" s="43"/>
    </row>
    <row r="16" spans="1:9" s="15" customFormat="1" ht="19.5" customHeight="1">
      <c r="A16" s="15" t="s">
        <v>3</v>
      </c>
      <c r="C16" s="17">
        <v>92965</v>
      </c>
      <c r="D16" s="17"/>
      <c r="E16" s="39">
        <v>53405</v>
      </c>
      <c r="F16" s="17"/>
      <c r="G16" s="17">
        <v>285119</v>
      </c>
      <c r="H16" s="17"/>
      <c r="I16" s="39">
        <v>139550</v>
      </c>
    </row>
    <row r="17" spans="1:9" s="9" customFormat="1" ht="19.5" customHeight="1">
      <c r="A17" s="9" t="s">
        <v>44</v>
      </c>
      <c r="C17" s="11">
        <v>-74124</v>
      </c>
      <c r="D17" s="11"/>
      <c r="E17" s="13">
        <v>-36938</v>
      </c>
      <c r="F17" s="11"/>
      <c r="G17" s="11">
        <v>-225937</v>
      </c>
      <c r="H17" s="11"/>
      <c r="I17" s="14">
        <v>-92634</v>
      </c>
    </row>
    <row r="18" spans="1:9" s="9" customFormat="1" ht="19.5" customHeight="1">
      <c r="A18" s="9" t="s">
        <v>45</v>
      </c>
      <c r="C18" s="11">
        <v>-12838</v>
      </c>
      <c r="D18" s="11"/>
      <c r="E18" s="13">
        <v>-12015</v>
      </c>
      <c r="F18" s="11"/>
      <c r="G18" s="11">
        <v>-38384</v>
      </c>
      <c r="H18" s="11"/>
      <c r="I18" s="14">
        <v>-35533</v>
      </c>
    </row>
    <row r="19" spans="3:9" s="9" customFormat="1" ht="13.5" customHeight="1">
      <c r="C19" s="16"/>
      <c r="D19" s="11"/>
      <c r="E19" s="40"/>
      <c r="F19" s="11"/>
      <c r="G19" s="16"/>
      <c r="H19" s="11"/>
      <c r="I19" s="18"/>
    </row>
    <row r="20" spans="1:9" s="9" customFormat="1" ht="19.5" customHeight="1">
      <c r="A20" s="9" t="s">
        <v>46</v>
      </c>
      <c r="C20" s="11">
        <f>SUM(C16:C19)</f>
        <v>6003</v>
      </c>
      <c r="D20" s="11"/>
      <c r="E20" s="11">
        <f>SUM(E16:E18)</f>
        <v>4452</v>
      </c>
      <c r="F20" s="11"/>
      <c r="G20" s="11">
        <f>SUM(G16:G19)</f>
        <v>20798</v>
      </c>
      <c r="H20" s="11"/>
      <c r="I20" s="11">
        <f>SUM(I16:I18)</f>
        <v>11383</v>
      </c>
    </row>
    <row r="21" spans="1:9" s="9" customFormat="1" ht="19.5" customHeight="1">
      <c r="A21" s="9" t="s">
        <v>74</v>
      </c>
      <c r="C21" s="11">
        <v>30</v>
      </c>
      <c r="D21" s="11"/>
      <c r="E21" s="11">
        <v>1</v>
      </c>
      <c r="F21" s="11"/>
      <c r="G21" s="11">
        <v>112</v>
      </c>
      <c r="H21" s="11"/>
      <c r="I21" s="11">
        <v>24</v>
      </c>
    </row>
    <row r="22" spans="1:9" s="9" customFormat="1" ht="19.5" customHeight="1">
      <c r="A22" s="9" t="s">
        <v>47</v>
      </c>
      <c r="C22" s="11">
        <v>-2686</v>
      </c>
      <c r="D22" s="11"/>
      <c r="E22" s="11">
        <v>-2636</v>
      </c>
      <c r="F22" s="11"/>
      <c r="G22" s="11">
        <v>-9176</v>
      </c>
      <c r="H22" s="11"/>
      <c r="I22" s="11">
        <v>-7004</v>
      </c>
    </row>
    <row r="23" spans="3:9" s="9" customFormat="1" ht="12.75" customHeight="1">
      <c r="C23" s="16"/>
      <c r="D23" s="11"/>
      <c r="E23" s="16"/>
      <c r="F23" s="11"/>
      <c r="G23" s="16"/>
      <c r="H23" s="11"/>
      <c r="I23" s="16"/>
    </row>
    <row r="24" spans="1:9" s="9" customFormat="1" ht="19.5" customHeight="1">
      <c r="A24" s="9" t="s">
        <v>48</v>
      </c>
      <c r="C24" s="17">
        <f>SUM(C20:C23)</f>
        <v>3347</v>
      </c>
      <c r="D24" s="17"/>
      <c r="E24" s="17">
        <f>SUM(E20:E22)</f>
        <v>1817</v>
      </c>
      <c r="F24" s="17"/>
      <c r="G24" s="17">
        <f>SUM(G20:G23)</f>
        <v>11734</v>
      </c>
      <c r="H24" s="17"/>
      <c r="I24" s="17">
        <f>SUM(I20:I22)</f>
        <v>4403</v>
      </c>
    </row>
    <row r="25" spans="1:9" s="9" customFormat="1" ht="19.5" customHeight="1">
      <c r="A25" s="9" t="s">
        <v>4</v>
      </c>
      <c r="C25" s="11">
        <v>-1223</v>
      </c>
      <c r="D25" s="11"/>
      <c r="E25" s="14">
        <v>-1035</v>
      </c>
      <c r="F25" s="11"/>
      <c r="G25" s="11">
        <v>-3274</v>
      </c>
      <c r="H25" s="11"/>
      <c r="I25" s="14">
        <v>-2917</v>
      </c>
    </row>
    <row r="26" spans="3:9" s="9" customFormat="1" ht="13.5" customHeight="1">
      <c r="C26" s="16"/>
      <c r="D26" s="11"/>
      <c r="E26" s="18"/>
      <c r="F26" s="11"/>
      <c r="G26" s="16"/>
      <c r="H26" s="11"/>
      <c r="I26" s="18"/>
    </row>
    <row r="27" spans="1:9" s="9" customFormat="1" ht="19.5" customHeight="1">
      <c r="A27" s="9" t="s">
        <v>71</v>
      </c>
      <c r="C27" s="11">
        <f>SUM(C24:C26)</f>
        <v>2124</v>
      </c>
      <c r="D27" s="11"/>
      <c r="E27" s="11">
        <f>SUM(E24:E25)</f>
        <v>782</v>
      </c>
      <c r="F27" s="11"/>
      <c r="G27" s="11">
        <f>SUM(G24:G26)</f>
        <v>8460</v>
      </c>
      <c r="H27" s="11"/>
      <c r="I27" s="11">
        <f>SUM(I24:I25)</f>
        <v>1486</v>
      </c>
    </row>
    <row r="28" spans="1:9" s="9" customFormat="1" ht="19.5" customHeight="1">
      <c r="A28" s="9" t="s">
        <v>49</v>
      </c>
      <c r="C28" s="11">
        <v>-605</v>
      </c>
      <c r="D28" s="11"/>
      <c r="E28" s="14">
        <v>-319</v>
      </c>
      <c r="F28" s="11"/>
      <c r="G28" s="11">
        <v>-2454</v>
      </c>
      <c r="H28" s="11"/>
      <c r="I28" s="14">
        <v>-735</v>
      </c>
    </row>
    <row r="29" spans="3:9" s="9" customFormat="1" ht="12.75" customHeight="1">
      <c r="C29" s="16"/>
      <c r="D29" s="11"/>
      <c r="E29" s="18"/>
      <c r="F29" s="11"/>
      <c r="G29" s="16"/>
      <c r="H29" s="11"/>
      <c r="I29" s="18"/>
    </row>
    <row r="30" spans="1:9" s="9" customFormat="1" ht="16.5" customHeight="1">
      <c r="A30" s="9" t="s">
        <v>70</v>
      </c>
      <c r="C30" s="11">
        <f>SUM(C27:C29)</f>
        <v>1519</v>
      </c>
      <c r="D30" s="11"/>
      <c r="E30" s="11">
        <f>SUM(E27:E29)</f>
        <v>463</v>
      </c>
      <c r="F30" s="11"/>
      <c r="G30" s="11">
        <f>SUM(G27:G29)</f>
        <v>6006</v>
      </c>
      <c r="H30" s="11"/>
      <c r="I30" s="11">
        <f>SUM(I27:I29)</f>
        <v>751</v>
      </c>
    </row>
    <row r="31" spans="1:9" s="9" customFormat="1" ht="19.5" customHeight="1">
      <c r="A31" s="9" t="s">
        <v>5</v>
      </c>
      <c r="C31" s="11">
        <v>0</v>
      </c>
      <c r="D31" s="11"/>
      <c r="E31" s="14">
        <v>0</v>
      </c>
      <c r="F31" s="11"/>
      <c r="G31" s="11">
        <v>0</v>
      </c>
      <c r="H31" s="11"/>
      <c r="I31" s="14">
        <v>5</v>
      </c>
    </row>
    <row r="32" spans="3:9" s="9" customFormat="1" ht="10.5" customHeight="1" thickBot="1">
      <c r="C32" s="12"/>
      <c r="D32" s="11"/>
      <c r="E32" s="12"/>
      <c r="F32" s="11"/>
      <c r="G32" s="10"/>
      <c r="H32" s="11"/>
      <c r="I32" s="12"/>
    </row>
    <row r="33" spans="1:9" s="9" customFormat="1" ht="19.5" customHeight="1" thickBot="1">
      <c r="A33" s="9" t="s">
        <v>72</v>
      </c>
      <c r="C33" s="10">
        <f>SUM(C30:C32)</f>
        <v>1519</v>
      </c>
      <c r="D33" s="11"/>
      <c r="E33" s="10">
        <f>SUM(E30:E32)</f>
        <v>463</v>
      </c>
      <c r="F33" s="11"/>
      <c r="G33" s="63">
        <f>SUM(G30:G32)</f>
        <v>6006</v>
      </c>
      <c r="H33" s="11"/>
      <c r="I33" s="10">
        <f>SUM(I30:I32)</f>
        <v>756</v>
      </c>
    </row>
    <row r="34" spans="3:9" s="9" customFormat="1" ht="17.25" customHeight="1">
      <c r="C34" s="11"/>
      <c r="D34" s="11"/>
      <c r="E34" s="14"/>
      <c r="F34" s="11"/>
      <c r="G34" s="11"/>
      <c r="H34" s="11"/>
      <c r="I34" s="14"/>
    </row>
    <row r="35" spans="1:9" s="9" customFormat="1" ht="12.75" hidden="1">
      <c r="A35" t="s">
        <v>106</v>
      </c>
      <c r="B35"/>
      <c r="C35" s="11">
        <v>43745</v>
      </c>
      <c r="D35" s="11"/>
      <c r="E35" s="14"/>
      <c r="F35" s="11"/>
      <c r="G35" s="11">
        <v>43745</v>
      </c>
      <c r="H35" s="11"/>
      <c r="I35" s="14"/>
    </row>
    <row r="36" spans="1:2" s="15" customFormat="1" ht="12" customHeight="1">
      <c r="A36" s="9"/>
      <c r="B36" s="9"/>
    </row>
    <row r="37" spans="5:9" s="9" customFormat="1" ht="12">
      <c r="E37" s="19"/>
      <c r="I37" s="20"/>
    </row>
    <row r="38" spans="1:9" s="9" customFormat="1" ht="12">
      <c r="A38" s="9" t="s">
        <v>109</v>
      </c>
      <c r="B38" s="59" t="s">
        <v>107</v>
      </c>
      <c r="C38" s="54">
        <f>C33/C35*100</f>
        <v>3.472396845353755</v>
      </c>
      <c r="D38" s="54"/>
      <c r="E38" s="54">
        <v>1.3</v>
      </c>
      <c r="F38" s="54"/>
      <c r="G38" s="54">
        <f>G33/G35*100</f>
        <v>13.7295690936107</v>
      </c>
      <c r="H38" s="54"/>
      <c r="I38" s="54">
        <v>2.12</v>
      </c>
    </row>
    <row r="39" spans="1:9" s="50" customFormat="1" ht="15.75" customHeight="1">
      <c r="A39" s="51"/>
      <c r="B39" s="60" t="s">
        <v>108</v>
      </c>
      <c r="C39" s="50">
        <f>C33/47896*100</f>
        <v>3.17145481877401</v>
      </c>
      <c r="E39" s="62">
        <v>1.16</v>
      </c>
      <c r="G39" s="50">
        <f>G33/47896*100</f>
        <v>12.539669283447468</v>
      </c>
      <c r="I39" s="62">
        <v>1.89</v>
      </c>
    </row>
    <row r="42" spans="1:5" ht="12.75">
      <c r="A42" s="28" t="s">
        <v>66</v>
      </c>
      <c r="B42" s="28"/>
      <c r="E42"/>
    </row>
    <row r="43" spans="1:5" ht="12.75">
      <c r="A43" t="s">
        <v>81</v>
      </c>
      <c r="E43"/>
    </row>
    <row r="45" spans="3:4" ht="12.75">
      <c r="C45" s="22"/>
      <c r="D45" s="22"/>
    </row>
  </sheetData>
  <printOptions/>
  <pageMargins left="0.7480314960629921" right="0.35433070866141736" top="1.84" bottom="0.98425196850393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37">
      <selection activeCell="D39" sqref="D39"/>
    </sheetView>
  </sheetViews>
  <sheetFormatPr defaultColWidth="9.140625" defaultRowHeight="12.75"/>
  <cols>
    <col min="1" max="1" width="4.7109375" style="0" customWidth="1"/>
    <col min="3" max="3" width="31.7109375" style="0" customWidth="1"/>
    <col min="4" max="4" width="12.7109375" style="22" bestFit="1" customWidth="1"/>
    <col min="5" max="5" width="8.7109375" style="30" customWidth="1"/>
    <col min="6" max="6" width="10.28125" style="22" bestFit="1" customWidth="1"/>
  </cols>
  <sheetData>
    <row r="1" spans="1:4" ht="18">
      <c r="A1" s="1" t="s">
        <v>0</v>
      </c>
      <c r="D1" s="30"/>
    </row>
    <row r="2" spans="1:4" ht="12.75">
      <c r="A2" s="3" t="s">
        <v>1</v>
      </c>
      <c r="D2" s="30"/>
    </row>
    <row r="3" spans="1:4" ht="12.75">
      <c r="A3" s="3"/>
      <c r="D3" s="30"/>
    </row>
    <row r="4" spans="1:4" ht="18" customHeight="1">
      <c r="A4" s="5" t="s">
        <v>28</v>
      </c>
      <c r="D4" s="30"/>
    </row>
    <row r="5" spans="1:6" ht="18" customHeight="1">
      <c r="A5" s="47" t="s">
        <v>95</v>
      </c>
      <c r="B5" s="48"/>
      <c r="C5" s="48"/>
      <c r="D5" s="32"/>
      <c r="E5" s="32"/>
      <c r="F5" s="32"/>
    </row>
    <row r="6" spans="1:6" ht="19.5" customHeight="1">
      <c r="A6" s="21"/>
      <c r="D6" s="23" t="s">
        <v>6</v>
      </c>
      <c r="F6" s="24" t="s">
        <v>7</v>
      </c>
    </row>
    <row r="7" spans="1:6" ht="13.5" customHeight="1">
      <c r="A7" s="21"/>
      <c r="C7" s="4"/>
      <c r="D7" s="23" t="s">
        <v>8</v>
      </c>
      <c r="E7" s="55"/>
      <c r="F7" s="25" t="s">
        <v>8</v>
      </c>
    </row>
    <row r="8" spans="1:6" ht="14.25" customHeight="1">
      <c r="A8" s="21"/>
      <c r="C8" s="4"/>
      <c r="D8" s="23" t="s">
        <v>93</v>
      </c>
      <c r="E8" s="55"/>
      <c r="F8" s="23" t="s">
        <v>75</v>
      </c>
    </row>
    <row r="9" spans="1:6" ht="18" customHeight="1">
      <c r="A9" s="21"/>
      <c r="C9" s="26"/>
      <c r="D9" s="23" t="s">
        <v>2</v>
      </c>
      <c r="E9" s="56"/>
      <c r="F9" s="23" t="s">
        <v>2</v>
      </c>
    </row>
    <row r="10" spans="1:4" ht="14.25" customHeight="1">
      <c r="A10" s="27" t="s">
        <v>9</v>
      </c>
      <c r="D10" s="30"/>
    </row>
    <row r="11" spans="1:6" ht="15" customHeight="1">
      <c r="A11" t="s">
        <v>10</v>
      </c>
      <c r="B11" s="28" t="s">
        <v>11</v>
      </c>
      <c r="D11" s="30">
        <v>68739</v>
      </c>
      <c r="F11" s="22">
        <v>68644</v>
      </c>
    </row>
    <row r="12" spans="2:6" ht="15" customHeight="1">
      <c r="B12" s="28" t="s">
        <v>78</v>
      </c>
      <c r="D12" s="30">
        <v>29</v>
      </c>
      <c r="F12" s="33">
        <v>29</v>
      </c>
    </row>
    <row r="13" spans="2:6" ht="15" customHeight="1">
      <c r="B13" s="28" t="s">
        <v>79</v>
      </c>
      <c r="D13" s="30">
        <v>100</v>
      </c>
      <c r="F13" s="22">
        <v>100</v>
      </c>
    </row>
    <row r="14" spans="2:6" ht="15" customHeight="1">
      <c r="B14" s="28" t="s">
        <v>69</v>
      </c>
      <c r="D14" s="30">
        <v>999</v>
      </c>
      <c r="F14" s="22">
        <v>641</v>
      </c>
    </row>
    <row r="15" spans="1:4" ht="11.25" customHeight="1">
      <c r="A15" s="28"/>
      <c r="D15" s="30"/>
    </row>
    <row r="16" spans="1:6" ht="15" customHeight="1">
      <c r="A16" s="21"/>
      <c r="D16" s="29">
        <f>SUM(D11:D15)</f>
        <v>69867</v>
      </c>
      <c r="F16" s="29">
        <f>SUM(F11:F15)</f>
        <v>69414</v>
      </c>
    </row>
    <row r="17" spans="1:4" ht="15" customHeight="1">
      <c r="A17" s="27" t="s">
        <v>12</v>
      </c>
      <c r="D17" s="30"/>
    </row>
    <row r="18" spans="2:6" ht="15" customHeight="1">
      <c r="B18" s="28" t="s">
        <v>15</v>
      </c>
      <c r="D18" s="30">
        <v>221</v>
      </c>
      <c r="F18" s="22">
        <v>290</v>
      </c>
    </row>
    <row r="19" spans="2:6" ht="15" customHeight="1">
      <c r="B19" s="28" t="s">
        <v>13</v>
      </c>
      <c r="D19" s="30">
        <v>92915</v>
      </c>
      <c r="F19" s="22">
        <v>60166</v>
      </c>
    </row>
    <row r="20" spans="2:6" ht="15" customHeight="1">
      <c r="B20" s="28" t="s">
        <v>14</v>
      </c>
      <c r="D20" s="30">
        <v>1014</v>
      </c>
      <c r="F20" s="22">
        <v>2628</v>
      </c>
    </row>
    <row r="21" spans="2:6" ht="15" customHeight="1">
      <c r="B21" s="28" t="s">
        <v>63</v>
      </c>
      <c r="D21" s="30">
        <v>351</v>
      </c>
      <c r="F21" s="22">
        <v>305</v>
      </c>
    </row>
    <row r="22" spans="2:6" ht="15" customHeight="1">
      <c r="B22" s="28" t="s">
        <v>16</v>
      </c>
      <c r="D22" s="30">
        <v>631</v>
      </c>
      <c r="F22" s="22">
        <v>2125</v>
      </c>
    </row>
    <row r="23" spans="2:6" ht="15" customHeight="1">
      <c r="B23" s="28" t="s">
        <v>17</v>
      </c>
      <c r="D23" s="30">
        <v>2127</v>
      </c>
      <c r="F23" s="22">
        <v>612</v>
      </c>
    </row>
    <row r="24" spans="2:4" ht="8.25" customHeight="1">
      <c r="B24" s="28"/>
      <c r="D24" s="30"/>
    </row>
    <row r="25" spans="1:6" ht="15" customHeight="1">
      <c r="A25" s="21"/>
      <c r="D25" s="29">
        <f>SUM(D18:D24)</f>
        <v>97259</v>
      </c>
      <c r="F25" s="29">
        <f>SUM(F18:F24)</f>
        <v>66126</v>
      </c>
    </row>
    <row r="26" spans="1:4" ht="15" customHeight="1">
      <c r="A26" s="21"/>
      <c r="D26" s="30"/>
    </row>
    <row r="27" spans="1:4" ht="15" customHeight="1">
      <c r="A27" s="27" t="s">
        <v>18</v>
      </c>
      <c r="D27" s="30"/>
    </row>
    <row r="28" spans="2:6" ht="15" customHeight="1">
      <c r="B28" s="28" t="s">
        <v>19</v>
      </c>
      <c r="D28" s="30">
        <v>73631</v>
      </c>
      <c r="F28" s="22">
        <v>54946</v>
      </c>
    </row>
    <row r="29" spans="2:6" ht="15" customHeight="1">
      <c r="B29" s="28" t="s">
        <v>20</v>
      </c>
      <c r="D29" s="30">
        <v>24960</v>
      </c>
      <c r="F29" s="22">
        <v>15446</v>
      </c>
    </row>
    <row r="30" spans="2:6" ht="15" customHeight="1">
      <c r="B30" s="28" t="s">
        <v>21</v>
      </c>
      <c r="D30" s="30">
        <v>3065</v>
      </c>
      <c r="F30" s="22">
        <v>4221</v>
      </c>
    </row>
    <row r="31" spans="2:6" ht="15" customHeight="1">
      <c r="B31" s="28" t="s">
        <v>89</v>
      </c>
      <c r="D31" s="30">
        <v>2473</v>
      </c>
      <c r="F31" s="22">
        <v>860</v>
      </c>
    </row>
    <row r="32" spans="2:4" ht="9" customHeight="1">
      <c r="B32" s="28"/>
      <c r="D32" s="30"/>
    </row>
    <row r="33" spans="1:6" ht="15" customHeight="1">
      <c r="A33" s="21"/>
      <c r="D33" s="29">
        <f>SUM(D28:D32)</f>
        <v>104129</v>
      </c>
      <c r="F33" s="29">
        <f>SUM(F28:F31)</f>
        <v>75473</v>
      </c>
    </row>
    <row r="34" spans="1:4" ht="15" customHeight="1">
      <c r="A34" s="21"/>
      <c r="D34" s="30"/>
    </row>
    <row r="35" spans="1:6" ht="15" customHeight="1">
      <c r="A35" s="27" t="s">
        <v>68</v>
      </c>
      <c r="C35" s="22"/>
      <c r="D35" s="30">
        <f>D25-D33</f>
        <v>-6870</v>
      </c>
      <c r="F35" s="22">
        <f>F25-F33</f>
        <v>-9347</v>
      </c>
    </row>
    <row r="36" spans="1:4" ht="10.5" customHeight="1">
      <c r="A36" s="21"/>
      <c r="D36" s="30"/>
    </row>
    <row r="37" spans="1:6" ht="15" customHeight="1" thickBot="1">
      <c r="A37" s="21"/>
      <c r="C37" s="30"/>
      <c r="D37" s="31">
        <f>D16+D35</f>
        <v>62997</v>
      </c>
      <c r="F37" s="31">
        <f>F16+F35</f>
        <v>60067</v>
      </c>
    </row>
    <row r="38" spans="1:4" ht="15" customHeight="1" thickTop="1">
      <c r="A38" s="27" t="s">
        <v>22</v>
      </c>
      <c r="D38" s="30"/>
    </row>
    <row r="39" spans="2:6" ht="15" customHeight="1">
      <c r="B39" s="28" t="s">
        <v>23</v>
      </c>
      <c r="D39" s="30">
        <v>43770</v>
      </c>
      <c r="F39" s="22">
        <v>43560</v>
      </c>
    </row>
    <row r="40" spans="2:6" ht="15" customHeight="1">
      <c r="B40" s="28" t="s">
        <v>24</v>
      </c>
      <c r="D40" s="30">
        <v>587</v>
      </c>
      <c r="F40" s="22">
        <v>587</v>
      </c>
    </row>
    <row r="41" spans="2:6" ht="15" customHeight="1">
      <c r="B41" s="28" t="s">
        <v>25</v>
      </c>
      <c r="D41" s="30">
        <v>8476</v>
      </c>
      <c r="F41" s="30">
        <v>2943</v>
      </c>
    </row>
    <row r="42" spans="2:6" ht="9" customHeight="1">
      <c r="B42" s="28"/>
      <c r="D42" s="32"/>
      <c r="F42" s="32"/>
    </row>
    <row r="43" spans="4:6" ht="21" customHeight="1">
      <c r="D43" s="30">
        <f>SUM(D39:D42)</f>
        <v>52833</v>
      </c>
      <c r="F43" s="22">
        <f>SUM(F39:F41)</f>
        <v>47090</v>
      </c>
    </row>
    <row r="44" spans="2:6" ht="15" customHeight="1">
      <c r="B44" s="28" t="s">
        <v>5</v>
      </c>
      <c r="D44" s="30"/>
      <c r="F44" s="22">
        <v>0</v>
      </c>
    </row>
    <row r="45" spans="2:4" ht="9" customHeight="1">
      <c r="B45" s="28"/>
      <c r="D45" s="30"/>
    </row>
    <row r="46" spans="2:6" ht="15" customHeight="1">
      <c r="B46" s="28"/>
      <c r="D46" s="29">
        <f>SUM(D43:D45)</f>
        <v>52833</v>
      </c>
      <c r="F46" s="29">
        <f>SUM(F43:F44)</f>
        <v>47090</v>
      </c>
    </row>
    <row r="47" spans="1:4" ht="15" customHeight="1">
      <c r="A47" s="28"/>
      <c r="D47" s="30"/>
    </row>
    <row r="48" spans="1:6" ht="15" customHeight="1">
      <c r="A48" s="21"/>
      <c r="B48" t="s">
        <v>26</v>
      </c>
      <c r="D48" s="30">
        <v>2320</v>
      </c>
      <c r="F48" s="22">
        <v>3809</v>
      </c>
    </row>
    <row r="49" spans="1:6" ht="15" customHeight="1">
      <c r="A49" s="21"/>
      <c r="B49" t="s">
        <v>27</v>
      </c>
      <c r="D49" s="30">
        <v>5194</v>
      </c>
      <c r="F49" s="22">
        <v>6170</v>
      </c>
    </row>
    <row r="50" spans="1:6" ht="15" customHeight="1">
      <c r="A50" s="21"/>
      <c r="B50" t="s">
        <v>88</v>
      </c>
      <c r="D50" s="30">
        <v>2650</v>
      </c>
      <c r="F50" s="22">
        <v>2998</v>
      </c>
    </row>
    <row r="51" spans="1:4" ht="9.75" customHeight="1">
      <c r="A51" s="21"/>
      <c r="D51" s="30"/>
    </row>
    <row r="52" spans="1:6" ht="15" customHeight="1" thickBot="1">
      <c r="A52" s="21"/>
      <c r="C52" s="30"/>
      <c r="D52" s="31">
        <f>SUM(D46:D51)</f>
        <v>62997</v>
      </c>
      <c r="F52" s="31">
        <f>SUM(F46:F51)</f>
        <v>60067</v>
      </c>
    </row>
    <row r="53" spans="1:4" ht="13.5" thickTop="1">
      <c r="A53" s="21"/>
      <c r="D53" s="30"/>
    </row>
    <row r="54" ht="12.75">
      <c r="A54" s="21"/>
    </row>
    <row r="55" ht="12.75">
      <c r="A55" s="28" t="s">
        <v>29</v>
      </c>
    </row>
    <row r="56" ht="12.75">
      <c r="A56" t="s">
        <v>80</v>
      </c>
    </row>
  </sheetData>
  <printOptions/>
  <pageMargins left="1" right="0.75" top="0.75" bottom="0.75" header="0.5" footer="0.5"/>
  <pageSetup fitToHeight="1" fitToWidth="1" horizontalDpi="180" verticalDpi="18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9">
      <selection activeCell="H17" sqref="H17"/>
    </sheetView>
  </sheetViews>
  <sheetFormatPr defaultColWidth="9.140625" defaultRowHeight="12.75"/>
  <cols>
    <col min="1" max="1" width="26.140625" style="0" customWidth="1"/>
    <col min="2" max="2" width="11.8515625" style="22" customWidth="1"/>
    <col min="3" max="3" width="2.8515625" style="22" customWidth="1"/>
    <col min="4" max="4" width="14.00390625" style="22" customWidth="1"/>
    <col min="5" max="5" width="3.421875" style="22" customWidth="1"/>
    <col min="6" max="6" width="12.57421875" style="22" customWidth="1"/>
    <col min="7" max="7" width="2.8515625" style="22" customWidth="1"/>
    <col min="8" max="8" width="10.00390625" style="22" customWidth="1"/>
    <col min="9" max="9" width="14.57421875" style="0" bestFit="1" customWidth="1"/>
  </cols>
  <sheetData>
    <row r="1" spans="1:8" ht="18">
      <c r="A1" s="1" t="s">
        <v>0</v>
      </c>
      <c r="B1"/>
      <c r="C1"/>
      <c r="E1"/>
      <c r="F1" s="2"/>
      <c r="G1"/>
      <c r="H1"/>
    </row>
    <row r="2" spans="1:8" ht="12.75">
      <c r="A2" s="3" t="s">
        <v>1</v>
      </c>
      <c r="B2"/>
      <c r="C2"/>
      <c r="E2"/>
      <c r="F2" s="2"/>
      <c r="G2"/>
      <c r="H2"/>
    </row>
    <row r="4" ht="14.25" customHeight="1">
      <c r="A4" s="4" t="s">
        <v>53</v>
      </c>
    </row>
    <row r="5" spans="1:8" ht="12.75">
      <c r="A5" s="49" t="s">
        <v>96</v>
      </c>
      <c r="B5" s="32"/>
      <c r="C5" s="32"/>
      <c r="D5" s="32"/>
      <c r="E5" s="32"/>
      <c r="F5" s="32"/>
      <c r="G5" s="32"/>
      <c r="H5" s="32"/>
    </row>
    <row r="6" spans="3:7" s="6" customFormat="1" ht="22.5" customHeight="1">
      <c r="C6" s="7"/>
      <c r="D6" s="7" t="s">
        <v>30</v>
      </c>
      <c r="E6" s="7"/>
      <c r="F6" s="7" t="s">
        <v>31</v>
      </c>
      <c r="G6" s="7"/>
    </row>
    <row r="7" spans="2:8" s="6" customFormat="1" ht="12">
      <c r="B7" s="45" t="s">
        <v>23</v>
      </c>
      <c r="C7" s="7"/>
      <c r="D7" s="7" t="s">
        <v>24</v>
      </c>
      <c r="E7" s="7"/>
      <c r="F7" s="7" t="s">
        <v>25</v>
      </c>
      <c r="G7" s="7"/>
      <c r="H7" s="7" t="s">
        <v>32</v>
      </c>
    </row>
    <row r="8" spans="2:8" ht="12.75">
      <c r="B8" s="37" t="s">
        <v>2</v>
      </c>
      <c r="C8" s="34"/>
      <c r="D8" s="37" t="s">
        <v>2</v>
      </c>
      <c r="E8" s="34"/>
      <c r="F8" s="37" t="s">
        <v>2</v>
      </c>
      <c r="G8" s="34"/>
      <c r="H8" s="37" t="s">
        <v>2</v>
      </c>
    </row>
    <row r="10" ht="12.75">
      <c r="A10" s="4" t="s">
        <v>97</v>
      </c>
    </row>
    <row r="11" ht="12.75">
      <c r="A11" s="35" t="s">
        <v>98</v>
      </c>
    </row>
    <row r="13" spans="1:8" ht="21" customHeight="1">
      <c r="A13" t="s">
        <v>86</v>
      </c>
      <c r="B13" s="64">
        <v>43560</v>
      </c>
      <c r="C13" s="64"/>
      <c r="D13" s="64">
        <v>587</v>
      </c>
      <c r="E13" s="64"/>
      <c r="F13" s="64">
        <v>2470</v>
      </c>
      <c r="H13" s="64">
        <v>46617</v>
      </c>
    </row>
    <row r="14" spans="1:8" ht="25.5" customHeight="1">
      <c r="A14" t="s">
        <v>72</v>
      </c>
      <c r="B14" s="64">
        <v>0</v>
      </c>
      <c r="D14" s="64">
        <v>0</v>
      </c>
      <c r="F14" s="64">
        <v>6006</v>
      </c>
      <c r="H14" s="64">
        <f>SUM(B14:G14)</f>
        <v>6006</v>
      </c>
    </row>
    <row r="15" spans="1:8" ht="17.25" customHeight="1">
      <c r="A15" t="s">
        <v>77</v>
      </c>
      <c r="B15" s="64">
        <v>210</v>
      </c>
      <c r="D15" s="64">
        <v>0</v>
      </c>
      <c r="E15" s="64"/>
      <c r="F15" s="64">
        <v>0</v>
      </c>
      <c r="G15" s="64"/>
      <c r="H15" s="64">
        <f>SUM(B15:G15)</f>
        <v>210</v>
      </c>
    </row>
    <row r="16" ht="12.75">
      <c r="G16" s="30"/>
    </row>
    <row r="17" spans="1:8" ht="24.75" customHeight="1" thickBot="1">
      <c r="A17" t="s">
        <v>101</v>
      </c>
      <c r="B17" s="67">
        <f>B13+B15</f>
        <v>43770</v>
      </c>
      <c r="C17" s="30"/>
      <c r="D17" s="67">
        <f>D13</f>
        <v>587</v>
      </c>
      <c r="E17" s="68"/>
      <c r="F17" s="67">
        <f>SUM(F13:F15)</f>
        <v>8476</v>
      </c>
      <c r="G17" s="68"/>
      <c r="H17" s="67">
        <f>SUM(H13:H16)</f>
        <v>52833</v>
      </c>
    </row>
    <row r="18" ht="24.75" customHeight="1">
      <c r="A18" s="57"/>
    </row>
    <row r="19" ht="24.75" customHeight="1"/>
    <row r="20" ht="12.75">
      <c r="A20" s="4" t="s">
        <v>97</v>
      </c>
    </row>
    <row r="21" ht="12.75">
      <c r="A21" s="35" t="s">
        <v>99</v>
      </c>
    </row>
    <row r="23" ht="21" customHeight="1">
      <c r="A23" t="s">
        <v>85</v>
      </c>
    </row>
    <row r="24" spans="1:8" ht="21" customHeight="1">
      <c r="A24" t="s">
        <v>82</v>
      </c>
      <c r="B24" s="22">
        <v>19800</v>
      </c>
      <c r="D24" s="22">
        <v>4832</v>
      </c>
      <c r="F24" s="22">
        <v>13403</v>
      </c>
      <c r="H24" s="22">
        <f>SUM(B24:G24)</f>
        <v>38035</v>
      </c>
    </row>
    <row r="25" spans="1:8" ht="21" customHeight="1">
      <c r="A25" t="s">
        <v>83</v>
      </c>
      <c r="B25" s="32">
        <v>0</v>
      </c>
      <c r="C25" s="30"/>
      <c r="D25" s="32">
        <v>0</v>
      </c>
      <c r="E25" s="30"/>
      <c r="F25" s="32">
        <v>-360</v>
      </c>
      <c r="G25" s="30"/>
      <c r="H25" s="32">
        <f>SUM(B25:G25)</f>
        <v>-360</v>
      </c>
    </row>
    <row r="26" spans="1:8" ht="21" customHeight="1">
      <c r="A26" t="s">
        <v>84</v>
      </c>
      <c r="B26" s="30">
        <f>B24+B25</f>
        <v>19800</v>
      </c>
      <c r="C26" s="30"/>
      <c r="D26" s="30">
        <f>D24+D25</f>
        <v>4832</v>
      </c>
      <c r="E26" s="30"/>
      <c r="F26" s="30">
        <f>F24+F25</f>
        <v>13043</v>
      </c>
      <c r="G26" s="30"/>
      <c r="H26" s="30">
        <f>SUM(H24:H25)</f>
        <v>37675</v>
      </c>
    </row>
    <row r="27" spans="1:8" ht="25.5" customHeight="1">
      <c r="A27" t="s">
        <v>72</v>
      </c>
      <c r="B27" s="22">
        <v>0</v>
      </c>
      <c r="D27" s="22">
        <v>0</v>
      </c>
      <c r="F27" s="22">
        <v>756</v>
      </c>
      <c r="H27" s="22">
        <f>SUM(B27:G27)</f>
        <v>756</v>
      </c>
    </row>
    <row r="28" spans="1:8" ht="25.5" customHeight="1">
      <c r="A28" t="s">
        <v>102</v>
      </c>
      <c r="B28" s="22">
        <v>0</v>
      </c>
      <c r="D28" s="22">
        <v>0</v>
      </c>
      <c r="F28" s="22">
        <v>-214</v>
      </c>
      <c r="H28" s="22">
        <f>SUM(B28:G28)</f>
        <v>-214</v>
      </c>
    </row>
    <row r="30" spans="1:8" ht="24.75" customHeight="1" thickBot="1">
      <c r="A30" t="s">
        <v>100</v>
      </c>
      <c r="B30" s="36">
        <f>SUM(B26:B29)</f>
        <v>19800</v>
      </c>
      <c r="C30" s="30"/>
      <c r="D30" s="36">
        <f>SUM(D26:D29)</f>
        <v>4832</v>
      </c>
      <c r="E30" s="30"/>
      <c r="F30" s="36">
        <f>SUM(F26:F29)</f>
        <v>13585</v>
      </c>
      <c r="G30" s="30"/>
      <c r="H30" s="36">
        <f>SUM(H26:H29)</f>
        <v>38217</v>
      </c>
    </row>
    <row r="31" ht="24.75" customHeight="1"/>
    <row r="32" ht="24.75" customHeight="1"/>
    <row r="33" ht="24.75" customHeight="1"/>
    <row r="34" ht="12.75">
      <c r="A34" t="s">
        <v>51</v>
      </c>
    </row>
    <row r="35" ht="12.75">
      <c r="A35" t="s">
        <v>87</v>
      </c>
    </row>
  </sheetData>
  <printOptions/>
  <pageMargins left="1" right="0.75" top="1" bottom="1" header="0.5" footer="0.5"/>
  <pageSetup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14" sqref="C14"/>
    </sheetView>
  </sheetViews>
  <sheetFormatPr defaultColWidth="9.140625" defaultRowHeight="12.75"/>
  <cols>
    <col min="1" max="1" width="5.7109375" style="0" customWidth="1"/>
    <col min="2" max="2" width="39.28125" style="0" customWidth="1"/>
    <col min="3" max="3" width="11.8515625" style="64" customWidth="1"/>
    <col min="4" max="4" width="7.28125" style="46" bestFit="1" customWidth="1"/>
    <col min="5" max="5" width="10.7109375" style="52" customWidth="1"/>
  </cols>
  <sheetData>
    <row r="1" spans="1:6" ht="18">
      <c r="A1" s="1" t="s">
        <v>0</v>
      </c>
      <c r="B1" s="1"/>
      <c r="F1" s="2"/>
    </row>
    <row r="2" spans="1:6" ht="12.75">
      <c r="A2" s="3" t="s">
        <v>1</v>
      </c>
      <c r="B2" s="3"/>
      <c r="F2" s="2"/>
    </row>
    <row r="3" ht="12.75"/>
    <row r="4" spans="1:2" ht="12.75">
      <c r="A4" s="4" t="s">
        <v>103</v>
      </c>
      <c r="B4" s="4"/>
    </row>
    <row r="5" ht="12.75">
      <c r="A5" s="38" t="s">
        <v>104</v>
      </c>
    </row>
    <row r="6" spans="1:5" ht="12.75">
      <c r="A6" s="38"/>
      <c r="C6" s="58">
        <v>2004</v>
      </c>
      <c r="E6" s="58">
        <v>2003</v>
      </c>
    </row>
    <row r="7" spans="3:5" ht="17.25" customHeight="1">
      <c r="C7" s="23" t="s">
        <v>2</v>
      </c>
      <c r="E7" s="53" t="s">
        <v>2</v>
      </c>
    </row>
    <row r="8" ht="12.75">
      <c r="A8" s="4" t="s">
        <v>42</v>
      </c>
    </row>
    <row r="10" spans="1:5" ht="12.75">
      <c r="A10" t="s">
        <v>33</v>
      </c>
      <c r="C10" s="64">
        <v>8460</v>
      </c>
      <c r="E10" s="22">
        <v>1486</v>
      </c>
    </row>
    <row r="11" ht="12.75">
      <c r="E11" s="22"/>
    </row>
    <row r="12" spans="1:5" ht="12.75">
      <c r="A12" t="s">
        <v>34</v>
      </c>
      <c r="E12" s="22"/>
    </row>
    <row r="13" spans="2:5" ht="12.75">
      <c r="B13" t="s">
        <v>35</v>
      </c>
      <c r="C13" s="64">
        <v>6800</v>
      </c>
      <c r="E13" s="22">
        <v>7682</v>
      </c>
    </row>
    <row r="14" spans="2:5" ht="12.75">
      <c r="B14" t="s">
        <v>64</v>
      </c>
      <c r="C14" s="64">
        <v>3213</v>
      </c>
      <c r="E14" s="22">
        <v>-31</v>
      </c>
    </row>
    <row r="15" spans="3:5" ht="9" customHeight="1">
      <c r="C15" s="65"/>
      <c r="E15" s="32"/>
    </row>
    <row r="16" spans="1:5" ht="18" customHeight="1">
      <c r="A16" t="s">
        <v>36</v>
      </c>
      <c r="C16" s="64">
        <f>SUM(C10:C15)</f>
        <v>18473</v>
      </c>
      <c r="D16" s="30"/>
      <c r="E16" s="22">
        <f>SUM(E10:E15)</f>
        <v>9137</v>
      </c>
    </row>
    <row r="17" ht="12.75">
      <c r="E17" s="22"/>
    </row>
    <row r="18" spans="2:5" ht="15" customHeight="1">
      <c r="B18" t="s">
        <v>37</v>
      </c>
      <c r="C18" s="64">
        <v>-33124</v>
      </c>
      <c r="E18" s="22">
        <v>-435</v>
      </c>
    </row>
    <row r="19" spans="2:5" ht="15" customHeight="1">
      <c r="B19" t="s">
        <v>38</v>
      </c>
      <c r="C19" s="64">
        <v>8358</v>
      </c>
      <c r="E19" s="22">
        <v>-5690</v>
      </c>
    </row>
    <row r="20" spans="3:5" ht="6.75" customHeight="1">
      <c r="C20" s="65"/>
      <c r="E20" s="32"/>
    </row>
    <row r="21" spans="1:5" ht="18" customHeight="1">
      <c r="A21" t="s">
        <v>111</v>
      </c>
      <c r="C21" s="64">
        <f>SUM(C16:C20)</f>
        <v>-6293</v>
      </c>
      <c r="D21" s="30"/>
      <c r="E21" s="22">
        <f>SUM(E16:E19)</f>
        <v>3012</v>
      </c>
    </row>
    <row r="22" ht="18" customHeight="1">
      <c r="E22" s="22"/>
    </row>
    <row r="23" spans="2:5" ht="12.75">
      <c r="B23" t="s">
        <v>65</v>
      </c>
      <c r="C23" s="64">
        <v>-3145</v>
      </c>
      <c r="E23" s="22">
        <v>-2917</v>
      </c>
    </row>
    <row r="24" spans="2:5" ht="12.75">
      <c r="B24" t="s">
        <v>39</v>
      </c>
      <c r="C24" s="64">
        <v>-1593</v>
      </c>
      <c r="E24" s="22">
        <v>-951</v>
      </c>
    </row>
    <row r="25" ht="6.75" customHeight="1">
      <c r="E25" s="22"/>
    </row>
    <row r="26" spans="1:5" ht="12.75">
      <c r="A26" t="s">
        <v>110</v>
      </c>
      <c r="C26" s="66">
        <f>SUM(C21:C25)</f>
        <v>-11031</v>
      </c>
      <c r="D26" s="30"/>
      <c r="E26" s="29">
        <f>SUM(E21:E25)</f>
        <v>-856</v>
      </c>
    </row>
    <row r="27" ht="12.75">
      <c r="E27" s="22"/>
    </row>
    <row r="28" spans="1:5" ht="12.75">
      <c r="A28" s="4" t="s">
        <v>52</v>
      </c>
      <c r="E28" s="22"/>
    </row>
    <row r="29" spans="2:5" ht="18" customHeight="1">
      <c r="B29" t="s">
        <v>114</v>
      </c>
      <c r="C29" s="64">
        <v>22</v>
      </c>
      <c r="E29" s="22">
        <v>66</v>
      </c>
    </row>
    <row r="30" spans="2:5" ht="15" customHeight="1">
      <c r="B30" t="s">
        <v>40</v>
      </c>
      <c r="C30" s="64">
        <v>-3292</v>
      </c>
      <c r="D30" s="61"/>
      <c r="E30" s="22">
        <v>-2921</v>
      </c>
    </row>
    <row r="31" ht="8.25" customHeight="1">
      <c r="E31" s="32"/>
    </row>
    <row r="32" spans="2:5" ht="20.25" customHeight="1">
      <c r="B32" t="s">
        <v>41</v>
      </c>
      <c r="C32" s="66">
        <f>SUM(C29:C31)</f>
        <v>-3270</v>
      </c>
      <c r="D32" s="30"/>
      <c r="E32" s="32">
        <f>SUM(E29:E30)</f>
        <v>-2855</v>
      </c>
    </row>
    <row r="33" ht="12.75">
      <c r="E33" s="22"/>
    </row>
    <row r="34" spans="1:5" ht="12.75">
      <c r="A34" s="4" t="s">
        <v>43</v>
      </c>
      <c r="E34" s="22"/>
    </row>
    <row r="35" spans="1:5" ht="12.75">
      <c r="A35" s="4"/>
      <c r="B35" t="s">
        <v>76</v>
      </c>
      <c r="C35" s="64">
        <v>210</v>
      </c>
      <c r="E35" s="22">
        <v>0</v>
      </c>
    </row>
    <row r="36" spans="1:5" ht="15" customHeight="1">
      <c r="A36" s="4"/>
      <c r="B36" t="s">
        <v>61</v>
      </c>
      <c r="C36" s="64">
        <v>14594</v>
      </c>
      <c r="E36" s="22">
        <v>3191</v>
      </c>
    </row>
    <row r="37" spans="1:5" ht="15" customHeight="1">
      <c r="A37" s="4"/>
      <c r="B37" t="s">
        <v>105</v>
      </c>
      <c r="C37" s="64">
        <v>-473</v>
      </c>
      <c r="E37" s="22">
        <v>-214</v>
      </c>
    </row>
    <row r="38" spans="1:5" ht="15" customHeight="1">
      <c r="A38" s="4"/>
      <c r="E38" s="22"/>
    </row>
    <row r="39" spans="1:5" ht="18" customHeight="1">
      <c r="A39" s="4"/>
      <c r="B39" t="s">
        <v>67</v>
      </c>
      <c r="C39" s="66">
        <f>SUM(C35:C38)</f>
        <v>14331</v>
      </c>
      <c r="D39" s="30"/>
      <c r="E39" s="29">
        <f>SUM(E35:E38)</f>
        <v>2977</v>
      </c>
    </row>
    <row r="40" spans="1:5" ht="12.75">
      <c r="A40" s="4"/>
      <c r="E40" s="22"/>
    </row>
    <row r="41" spans="1:5" ht="15" customHeight="1">
      <c r="A41" t="s">
        <v>90</v>
      </c>
      <c r="C41" s="64">
        <f>C26+C32+C39</f>
        <v>30</v>
      </c>
      <c r="E41" s="22">
        <f>E26+E32+E39</f>
        <v>-734</v>
      </c>
    </row>
    <row r="42" spans="1:5" ht="15" customHeight="1">
      <c r="A42" t="s">
        <v>112</v>
      </c>
      <c r="C42" s="64">
        <v>-11366</v>
      </c>
      <c r="E42" s="22">
        <v>-11851</v>
      </c>
    </row>
    <row r="43" ht="10.5" customHeight="1">
      <c r="E43" s="22"/>
    </row>
    <row r="44" spans="1:5" ht="20.25" customHeight="1" thickBot="1">
      <c r="A44" t="s">
        <v>113</v>
      </c>
      <c r="C44" s="66">
        <f>SUM(C41:C43)</f>
        <v>-11336</v>
      </c>
      <c r="D44" s="30"/>
      <c r="E44" s="31">
        <f>SUM(E41:E42)</f>
        <v>-12585</v>
      </c>
    </row>
    <row r="45" ht="13.5" thickTop="1"/>
    <row r="46" ht="12.75" customHeight="1"/>
    <row r="49" ht="12.75">
      <c r="A49" t="s">
        <v>50</v>
      </c>
    </row>
    <row r="50" ht="12.75">
      <c r="A50" t="s">
        <v>87</v>
      </c>
    </row>
  </sheetData>
  <printOptions/>
  <pageMargins left="1" right="0.75" top="1" bottom="1" header="0.5" footer="0.5"/>
  <pageSetup horizontalDpi="180" verticalDpi="18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2004-12-23T06:20:24Z</cp:lastPrinted>
  <dcterms:created xsi:type="dcterms:W3CDTF">2002-12-12T00:53:15Z</dcterms:created>
  <dcterms:modified xsi:type="dcterms:W3CDTF">2004-12-30T05:58:55Z</dcterms:modified>
  <cp:category/>
  <cp:version/>
  <cp:contentType/>
  <cp:contentStatus/>
</cp:coreProperties>
</file>