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170" windowWidth="11340" windowHeight="6540" activeTab="0"/>
  </bookViews>
  <sheets>
    <sheet name="IS" sheetId="1" r:id="rId1"/>
    <sheet name="BS" sheetId="2" r:id="rId2"/>
    <sheet name="Equity Statement" sheetId="3" r:id="rId3"/>
    <sheet name="Cash Flow" sheetId="4" r:id="rId4"/>
  </sheets>
  <definedNames/>
  <calcPr fullCalcOnLoad="1"/>
</workbook>
</file>

<file path=xl/comments4.xml><?xml version="1.0" encoding="utf-8"?>
<comments xmlns="http://schemas.openxmlformats.org/spreadsheetml/2006/main">
  <authors>
    <author>Jane</author>
  </authors>
  <commentList>
    <comment ref="G1" authorId="0">
      <text>
        <r>
          <rPr>
            <b/>
            <sz val="8"/>
            <rFont val="Tahoma"/>
            <family val="0"/>
          </rPr>
          <t>Jane:</t>
        </r>
        <r>
          <rPr>
            <sz val="8"/>
            <rFont val="Tahoma"/>
            <family val="0"/>
          </rPr>
          <t xml:space="preserve">
Last amended by Mr Tan
on 21.9.04
</t>
        </r>
      </text>
    </comment>
  </commentList>
</comments>
</file>

<file path=xl/sharedStrings.xml><?xml version="1.0" encoding="utf-8"?>
<sst xmlns="http://schemas.openxmlformats.org/spreadsheetml/2006/main" count="144" uniqueCount="112">
  <si>
    <r>
      <t xml:space="preserve">YINSON HOLDINGS BERHAD </t>
    </r>
    <r>
      <rPr>
        <sz val="10"/>
        <rFont val="Arial"/>
        <family val="2"/>
      </rPr>
      <t>(Company No. 259147-A)</t>
    </r>
  </si>
  <si>
    <t>(Incorporated in Malaysia)</t>
  </si>
  <si>
    <t>RM'000</t>
  </si>
  <si>
    <t>Revenue</t>
  </si>
  <si>
    <t>Finance cost</t>
  </si>
  <si>
    <t>Minority interest</t>
  </si>
  <si>
    <t>UNAUDITED</t>
  </si>
  <si>
    <t>AUDITED</t>
  </si>
  <si>
    <t>AS AT</t>
  </si>
  <si>
    <t>NON-CURRENT ASSETS</t>
  </si>
  <si>
    <t xml:space="preserve"> </t>
  </si>
  <si>
    <t>Property, plant and equipment</t>
  </si>
  <si>
    <t>CURRENT ASSETS</t>
  </si>
  <si>
    <t>Trade receivables</t>
  </si>
  <si>
    <t>Other receivables</t>
  </si>
  <si>
    <t>Inventories</t>
  </si>
  <si>
    <t>Fixed deposits</t>
  </si>
  <si>
    <t>Cash and bank balances</t>
  </si>
  <si>
    <t>CURRENT LIABILITIES</t>
  </si>
  <si>
    <t>Short term borrowings</t>
  </si>
  <si>
    <t>Trade payables</t>
  </si>
  <si>
    <t>Other payables</t>
  </si>
  <si>
    <t>FINANCED BY:</t>
  </si>
  <si>
    <t>Share capital</t>
  </si>
  <si>
    <t>Share premium</t>
  </si>
  <si>
    <t>Retained profits</t>
  </si>
  <si>
    <t>Hire purchase and lease payables</t>
  </si>
  <si>
    <t>Term loans</t>
  </si>
  <si>
    <t>CONDENSED CONSOLIDATED BALANCE SHEET</t>
  </si>
  <si>
    <t xml:space="preserve">(The Condensed Consolidated Balance Sheet should be read in conjunction with the Annual </t>
  </si>
  <si>
    <t xml:space="preserve">Non-distributable </t>
  </si>
  <si>
    <t xml:space="preserve">Distributable </t>
  </si>
  <si>
    <t>Total</t>
  </si>
  <si>
    <t>Profit before taxation</t>
  </si>
  <si>
    <t>Adjustments for:</t>
  </si>
  <si>
    <t>Non-cash items</t>
  </si>
  <si>
    <t>Operating profit before working capital changes</t>
  </si>
  <si>
    <t>Net changes in current assets</t>
  </si>
  <si>
    <t>Net changes in current liabilities</t>
  </si>
  <si>
    <t>Tax paid</t>
  </si>
  <si>
    <t>Purchase of property, plant and equipment</t>
  </si>
  <si>
    <t>Net cash used in investing activities</t>
  </si>
  <si>
    <t>CASH FLOWS FROM OPERATING ACTIVITIES</t>
  </si>
  <si>
    <t>CASH FLOWS FROM FINANCING ACTIVITIES</t>
  </si>
  <si>
    <t>Cost of trading goods sold</t>
  </si>
  <si>
    <t>Direct expenses</t>
  </si>
  <si>
    <t>Gross profit</t>
  </si>
  <si>
    <t>Administrative expenses</t>
  </si>
  <si>
    <t>Profit from operations</t>
  </si>
  <si>
    <t>Taxation</t>
  </si>
  <si>
    <t xml:space="preserve">(The Condensed Consolidated Cash Flow Statement should be read in conjunction with </t>
  </si>
  <si>
    <t xml:space="preserve">(The Condensed Consolidated Statement of Changes in Equity should be read in conjunction with </t>
  </si>
  <si>
    <t>Cash generated from operations</t>
  </si>
  <si>
    <t>CASH FLOWS FROM INVESTING ACTIVITIES</t>
  </si>
  <si>
    <t xml:space="preserve">CONDENSED CONSOLIDATED STATEMENT OF CHANGES IN EQUITY </t>
  </si>
  <si>
    <t xml:space="preserve">CONDENSED CONSOLIDATED INCOME STATEMENT </t>
  </si>
  <si>
    <t xml:space="preserve">Comparative </t>
  </si>
  <si>
    <t>cumulative</t>
  </si>
  <si>
    <t>to date</t>
  </si>
  <si>
    <t xml:space="preserve">quarter </t>
  </si>
  <si>
    <t>ended</t>
  </si>
  <si>
    <t>quarter</t>
  </si>
  <si>
    <t>Bank borrowings</t>
  </si>
  <si>
    <t>Current</t>
  </si>
  <si>
    <t>Tax recoverable</t>
  </si>
  <si>
    <t>Non-operating items</t>
  </si>
  <si>
    <t>Interest paid</t>
  </si>
  <si>
    <t xml:space="preserve">(The Condensed Consolidated Income Statement should be read in conjunction with the Annual Financial </t>
  </si>
  <si>
    <t>Proceed from disposal of plant &amp; equipment</t>
  </si>
  <si>
    <t>Net cash from financing activities</t>
  </si>
  <si>
    <t>NET CURRENT LIABILITIES</t>
  </si>
  <si>
    <t>Deferred tax asset</t>
  </si>
  <si>
    <t xml:space="preserve">Profit after taxation and before minority interest </t>
  </si>
  <si>
    <t>Profit before taxation and minority interest</t>
  </si>
  <si>
    <t>Net profit for the period</t>
  </si>
  <si>
    <t>(The figures have not been audited)</t>
  </si>
  <si>
    <t>Earnings per share - Basic (sen)</t>
  </si>
  <si>
    <t xml:space="preserve">Other operating income </t>
  </si>
  <si>
    <t>31.1.2004</t>
  </si>
  <si>
    <t>Proceeds from issuance of shares</t>
  </si>
  <si>
    <t>Cash and cash equivalents at beginning of year</t>
  </si>
  <si>
    <t>Cash and cash equivalents at end of year</t>
  </si>
  <si>
    <t>Issuance of share capital</t>
  </si>
  <si>
    <t>Investment in associated companies</t>
  </si>
  <si>
    <t>Net profit for the year</t>
  </si>
  <si>
    <t xml:space="preserve">                                   - Diluted (sen)</t>
  </si>
  <si>
    <t>Other investment</t>
  </si>
  <si>
    <t>Financial Report for the year ended 31 January 2004)</t>
  </si>
  <si>
    <t>Report for the year ended 31 January 2004)</t>
  </si>
  <si>
    <t>(as previously restated)</t>
  </si>
  <si>
    <t>Prior year adjustment</t>
  </si>
  <si>
    <t>At 1 February 2003 (restated)</t>
  </si>
  <si>
    <t>At 1 February 2003</t>
  </si>
  <si>
    <t>At 1 February 2004</t>
  </si>
  <si>
    <t>the Annual Financial Report for the year ended 31 January 2004)</t>
  </si>
  <si>
    <t>Deferred tax liabilities</t>
  </si>
  <si>
    <t>Tax payables</t>
  </si>
  <si>
    <t>FOR THE  PERIOD ENDED 31 JULY 2004</t>
  </si>
  <si>
    <t>31.7.2004</t>
  </si>
  <si>
    <t>31.7.2003</t>
  </si>
  <si>
    <t xml:space="preserve">6 months </t>
  </si>
  <si>
    <t>AS AT 31 JULY 2004</t>
  </si>
  <si>
    <t>FOR THE PERIOD ENDED 31 JULY 2004</t>
  </si>
  <si>
    <t xml:space="preserve">6 MONTHS PERIOD ENDED </t>
  </si>
  <si>
    <t>31 JULY 2004</t>
  </si>
  <si>
    <t>At 31 July 2004</t>
  </si>
  <si>
    <t>31 JULY 2003</t>
  </si>
  <si>
    <t>At 31 July 2003</t>
  </si>
  <si>
    <t>ENDED  31 JULY 2004</t>
  </si>
  <si>
    <t xml:space="preserve">CONDENSED  CONSOLIDATED  CASH FLOW  STATEMENT  FOR  THE 6  MONTHS </t>
  </si>
  <si>
    <t>Net cash from operating activities</t>
  </si>
  <si>
    <t>Net increase/(decrease) in cash and cash equivalents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</si>
</sst>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dd/mm/yyyy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72" fontId="4" fillId="0" borderId="0" xfId="15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5" fillId="0" borderId="1" xfId="15" applyNumberFormat="1" applyFont="1" applyBorder="1" applyAlignment="1">
      <alignment/>
    </xf>
    <xf numFmtId="172" fontId="5" fillId="0" borderId="0" xfId="15" applyNumberFormat="1" applyFont="1" applyAlignment="1">
      <alignment/>
    </xf>
    <xf numFmtId="172" fontId="5" fillId="0" borderId="1" xfId="15" applyNumberFormat="1" applyFont="1" applyBorder="1" applyAlignment="1">
      <alignment horizontal="right"/>
    </xf>
    <xf numFmtId="172" fontId="5" fillId="0" borderId="0" xfId="15" applyNumberFormat="1" applyFont="1" applyAlignment="1">
      <alignment horizontal="left"/>
    </xf>
    <xf numFmtId="172" fontId="5" fillId="0" borderId="0" xfId="15" applyNumberFormat="1" applyFont="1" applyAlignment="1">
      <alignment horizontal="right"/>
    </xf>
    <xf numFmtId="0" fontId="5" fillId="0" borderId="0" xfId="0" applyFont="1" applyBorder="1" applyAlignment="1">
      <alignment/>
    </xf>
    <xf numFmtId="172" fontId="5" fillId="0" borderId="2" xfId="15" applyNumberFormat="1" applyFont="1" applyBorder="1" applyAlignment="1">
      <alignment/>
    </xf>
    <xf numFmtId="172" fontId="5" fillId="0" borderId="0" xfId="15" applyNumberFormat="1" applyFont="1" applyBorder="1" applyAlignment="1">
      <alignment/>
    </xf>
    <xf numFmtId="172" fontId="5" fillId="0" borderId="2" xfId="15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71" fontId="0" fillId="0" borderId="0" xfId="15" applyAlignment="1">
      <alignment/>
    </xf>
    <xf numFmtId="172" fontId="0" fillId="0" borderId="0" xfId="15" applyNumberFormat="1" applyAlignment="1">
      <alignment/>
    </xf>
    <xf numFmtId="172" fontId="2" fillId="0" borderId="0" xfId="15" applyNumberFormat="1" applyFont="1" applyAlignment="1">
      <alignment horizontal="right"/>
    </xf>
    <xf numFmtId="0" fontId="2" fillId="0" borderId="0" xfId="0" applyFont="1" applyAlignment="1">
      <alignment horizontal="right"/>
    </xf>
    <xf numFmtId="171" fontId="2" fillId="0" borderId="0" xfId="15" applyFont="1" applyAlignment="1">
      <alignment horizontal="right"/>
    </xf>
    <xf numFmtId="0" fontId="2" fillId="0" borderId="0" xfId="0" applyFont="1" applyAlignment="1">
      <alignment horizontal="center"/>
    </xf>
    <xf numFmtId="171" fontId="2" fillId="0" borderId="0" xfId="15" applyFont="1" applyAlignment="1">
      <alignment/>
    </xf>
    <xf numFmtId="171" fontId="0" fillId="0" borderId="0" xfId="15" applyFont="1" applyAlignment="1">
      <alignment/>
    </xf>
    <xf numFmtId="172" fontId="0" fillId="0" borderId="3" xfId="15" applyNumberForma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4" xfId="15" applyNumberFormat="1" applyBorder="1" applyAlignment="1">
      <alignment/>
    </xf>
    <xf numFmtId="172" fontId="0" fillId="0" borderId="2" xfId="15" applyNumberFormat="1" applyBorder="1" applyAlignment="1">
      <alignment/>
    </xf>
    <xf numFmtId="172" fontId="0" fillId="0" borderId="0" xfId="15" applyNumberFormat="1" applyFont="1" applyAlignment="1">
      <alignment/>
    </xf>
    <xf numFmtId="172" fontId="0" fillId="0" borderId="0" xfId="15" applyNumberFormat="1" applyAlignment="1">
      <alignment horizontal="right"/>
    </xf>
    <xf numFmtId="15" fontId="2" fillId="0" borderId="0" xfId="0" applyNumberFormat="1" applyFont="1" applyAlignment="1" quotePrefix="1">
      <alignment/>
    </xf>
    <xf numFmtId="172" fontId="0" fillId="0" borderId="5" xfId="15" applyNumberFormat="1" applyBorder="1" applyAlignment="1">
      <alignment/>
    </xf>
    <xf numFmtId="172" fontId="0" fillId="0" borderId="0" xfId="15" applyNumberFormat="1" applyFont="1" applyAlignment="1">
      <alignment horizontal="right"/>
    </xf>
    <xf numFmtId="15" fontId="2" fillId="0" borderId="0" xfId="0" applyNumberFormat="1" applyFont="1" applyAlignment="1">
      <alignment/>
    </xf>
    <xf numFmtId="172" fontId="5" fillId="0" borderId="0" xfId="15" applyNumberFormat="1" applyFont="1" applyBorder="1" applyAlignment="1">
      <alignment horizontal="right"/>
    </xf>
    <xf numFmtId="172" fontId="5" fillId="0" borderId="2" xfId="15" applyNumberFormat="1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2" xfId="0" applyFont="1" applyBorder="1" applyAlignment="1">
      <alignment/>
    </xf>
    <xf numFmtId="172" fontId="4" fillId="0" borderId="2" xfId="15" applyNumberFormat="1" applyFont="1" applyBorder="1" applyAlignment="1">
      <alignment/>
    </xf>
    <xf numFmtId="172" fontId="4" fillId="0" borderId="2" xfId="15" applyNumberFormat="1" applyFont="1" applyBorder="1" applyAlignment="1">
      <alignment horizontal="left"/>
    </xf>
    <xf numFmtId="172" fontId="4" fillId="0" borderId="0" xfId="15" applyNumberFormat="1" applyFont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171" fontId="5" fillId="0" borderId="0" xfId="15" applyFont="1" applyAlignment="1">
      <alignment horizontal="right"/>
    </xf>
    <xf numFmtId="171" fontId="5" fillId="0" borderId="0" xfId="15" applyFont="1" applyAlignment="1">
      <alignment horizontal="left"/>
    </xf>
    <xf numFmtId="174" fontId="5" fillId="0" borderId="0" xfId="0" applyNumberFormat="1" applyFont="1" applyAlignment="1">
      <alignment/>
    </xf>
    <xf numFmtId="173" fontId="0" fillId="0" borderId="0" xfId="15" applyNumberFormat="1" applyAlignment="1">
      <alignment/>
    </xf>
    <xf numFmtId="173" fontId="2" fillId="0" borderId="0" xfId="15" applyNumberFormat="1" applyFont="1" applyAlignment="1">
      <alignment horizontal="right"/>
    </xf>
    <xf numFmtId="171" fontId="5" fillId="0" borderId="0" xfId="15" applyFont="1" applyAlignment="1">
      <alignment/>
    </xf>
    <xf numFmtId="172" fontId="2" fillId="0" borderId="0" xfId="15" applyNumberFormat="1" applyFont="1" applyBorder="1" applyAlignment="1">
      <alignment/>
    </xf>
    <xf numFmtId="172" fontId="2" fillId="0" borderId="0" xfId="15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1" fontId="2" fillId="0" borderId="0" xfId="15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24">
      <selection activeCell="B36" sqref="B36"/>
    </sheetView>
  </sheetViews>
  <sheetFormatPr defaultColWidth="9.140625" defaultRowHeight="12.75"/>
  <cols>
    <col min="1" max="1" width="38.00390625" style="0" customWidth="1"/>
    <col min="2" max="2" width="11.00390625" style="0" customWidth="1"/>
    <col min="3" max="3" width="4.57421875" style="0" customWidth="1"/>
    <col min="4" max="4" width="10.7109375" style="2" customWidth="1"/>
    <col min="5" max="5" width="4.00390625" style="0" customWidth="1"/>
    <col min="6" max="6" width="9.421875" style="0" customWidth="1"/>
    <col min="7" max="7" width="3.8515625" style="0" customWidth="1"/>
    <col min="8" max="8" width="9.8515625" style="0" customWidth="1"/>
  </cols>
  <sheetData>
    <row r="1" spans="1:6" ht="18">
      <c r="A1" s="1" t="s">
        <v>0</v>
      </c>
      <c r="D1"/>
      <c r="F1" s="2"/>
    </row>
    <row r="2" spans="1:6" ht="12.75">
      <c r="A2" s="3" t="s">
        <v>1</v>
      </c>
      <c r="D2"/>
      <c r="F2" s="2"/>
    </row>
    <row r="3" spans="1:6" ht="12.75">
      <c r="A3" s="4"/>
      <c r="D3"/>
      <c r="F3" s="2"/>
    </row>
    <row r="4" spans="1:6" ht="15.75">
      <c r="A4" s="41" t="s">
        <v>55</v>
      </c>
      <c r="D4"/>
      <c r="F4" s="2"/>
    </row>
    <row r="5" spans="1:6" ht="15.75">
      <c r="A5" s="41" t="s">
        <v>97</v>
      </c>
      <c r="D5"/>
      <c r="F5" s="2"/>
    </row>
    <row r="6" spans="1:6" ht="12.75">
      <c r="A6" s="9" t="s">
        <v>75</v>
      </c>
      <c r="D6"/>
      <c r="F6" s="2"/>
    </row>
    <row r="8" spans="2:8" ht="12.75">
      <c r="B8" s="4">
        <v>2004</v>
      </c>
      <c r="D8" s="24">
        <v>2003</v>
      </c>
      <c r="F8" s="4">
        <v>2004</v>
      </c>
      <c r="H8" s="24">
        <v>2003</v>
      </c>
    </row>
    <row r="9" spans="2:8" s="6" customFormat="1" ht="17.25" customHeight="1">
      <c r="B9" s="6" t="s">
        <v>63</v>
      </c>
      <c r="D9" s="6" t="s">
        <v>56</v>
      </c>
      <c r="F9" s="6" t="s">
        <v>100</v>
      </c>
      <c r="H9" s="6" t="s">
        <v>100</v>
      </c>
    </row>
    <row r="10" spans="2:8" s="6" customFormat="1" ht="12">
      <c r="B10" s="6" t="s">
        <v>59</v>
      </c>
      <c r="D10" s="6" t="s">
        <v>61</v>
      </c>
      <c r="F10" s="6" t="s">
        <v>57</v>
      </c>
      <c r="H10" s="6" t="s">
        <v>57</v>
      </c>
    </row>
    <row r="11" spans="2:8" s="6" customFormat="1" ht="12">
      <c r="B11" s="6" t="s">
        <v>60</v>
      </c>
      <c r="D11" s="6" t="s">
        <v>60</v>
      </c>
      <c r="F11" s="6" t="s">
        <v>58</v>
      </c>
      <c r="H11" s="6" t="s">
        <v>58</v>
      </c>
    </row>
    <row r="12" spans="2:8" s="6" customFormat="1" ht="14.25" customHeight="1">
      <c r="B12" s="6" t="s">
        <v>98</v>
      </c>
      <c r="D12" s="6" t="s">
        <v>99</v>
      </c>
      <c r="F12" s="6" t="s">
        <v>98</v>
      </c>
      <c r="H12" s="6" t="s">
        <v>99</v>
      </c>
    </row>
    <row r="13" spans="2:8" s="6" customFormat="1" ht="20.25" customHeight="1">
      <c r="B13" s="7" t="s">
        <v>2</v>
      </c>
      <c r="C13" s="7"/>
      <c r="D13" s="7" t="s">
        <v>2</v>
      </c>
      <c r="E13" s="7"/>
      <c r="F13" s="7" t="s">
        <v>2</v>
      </c>
      <c r="G13" s="7"/>
      <c r="H13" s="7" t="s">
        <v>2</v>
      </c>
    </row>
    <row r="14" spans="1:8" s="8" customFormat="1" ht="8.25" customHeight="1">
      <c r="A14" s="42"/>
      <c r="B14" s="43"/>
      <c r="C14" s="43"/>
      <c r="D14" s="44"/>
      <c r="E14" s="43"/>
      <c r="F14" s="43"/>
      <c r="G14" s="43"/>
      <c r="H14" s="43"/>
    </row>
    <row r="15" spans="1:8" s="15" customFormat="1" ht="19.5" customHeight="1">
      <c r="A15" s="15" t="s">
        <v>3</v>
      </c>
      <c r="B15" s="17">
        <v>87783</v>
      </c>
      <c r="C15" s="17"/>
      <c r="D15" s="39">
        <v>48465</v>
      </c>
      <c r="E15" s="17"/>
      <c r="F15" s="17">
        <v>192154</v>
      </c>
      <c r="G15" s="17"/>
      <c r="H15" s="39">
        <v>86145</v>
      </c>
    </row>
    <row r="16" spans="1:8" s="9" customFormat="1" ht="19.5" customHeight="1">
      <c r="A16" s="9" t="s">
        <v>44</v>
      </c>
      <c r="B16" s="11">
        <v>-67825</v>
      </c>
      <c r="C16" s="11"/>
      <c r="D16" s="13">
        <v>-33043</v>
      </c>
      <c r="E16" s="11"/>
      <c r="F16" s="11">
        <v>-151813</v>
      </c>
      <c r="G16" s="11"/>
      <c r="H16" s="14">
        <v>-55696</v>
      </c>
    </row>
    <row r="17" spans="1:8" s="9" customFormat="1" ht="19.5" customHeight="1">
      <c r="A17" s="9" t="s">
        <v>45</v>
      </c>
      <c r="B17" s="11">
        <v>-12980</v>
      </c>
      <c r="C17" s="11"/>
      <c r="D17" s="13">
        <v>-11558</v>
      </c>
      <c r="E17" s="11"/>
      <c r="F17" s="17">
        <v>-25547</v>
      </c>
      <c r="G17" s="11"/>
      <c r="H17" s="14">
        <v>-23518</v>
      </c>
    </row>
    <row r="18" spans="2:8" s="9" customFormat="1" ht="13.5" customHeight="1">
      <c r="B18" s="16"/>
      <c r="C18" s="11"/>
      <c r="D18" s="40"/>
      <c r="E18" s="11"/>
      <c r="F18" s="16"/>
      <c r="G18" s="11"/>
      <c r="H18" s="18"/>
    </row>
    <row r="19" spans="1:8" s="9" customFormat="1" ht="19.5" customHeight="1">
      <c r="A19" s="9" t="s">
        <v>46</v>
      </c>
      <c r="B19" s="11">
        <f>SUM(B15:B17)</f>
        <v>6978</v>
      </c>
      <c r="C19" s="11"/>
      <c r="D19" s="11">
        <f>SUM(D15:D17)</f>
        <v>3864</v>
      </c>
      <c r="E19" s="11"/>
      <c r="F19" s="11">
        <f>SUM(F15:F17)</f>
        <v>14794</v>
      </c>
      <c r="G19" s="11"/>
      <c r="H19" s="11">
        <f>SUM(H15:H17)</f>
        <v>6931</v>
      </c>
    </row>
    <row r="20" spans="1:8" s="9" customFormat="1" ht="19.5" customHeight="1">
      <c r="A20" s="9" t="s">
        <v>77</v>
      </c>
      <c r="B20" s="11">
        <v>23</v>
      </c>
      <c r="C20" s="11"/>
      <c r="D20" s="11">
        <v>11</v>
      </c>
      <c r="E20" s="11"/>
      <c r="F20" s="11">
        <v>82</v>
      </c>
      <c r="G20" s="11"/>
      <c r="H20" s="11">
        <v>23</v>
      </c>
    </row>
    <row r="21" spans="1:8" s="9" customFormat="1" ht="19.5" customHeight="1">
      <c r="A21" s="9" t="s">
        <v>47</v>
      </c>
      <c r="B21" s="11">
        <v>-2897</v>
      </c>
      <c r="C21" s="11"/>
      <c r="D21" s="11">
        <v>-2211</v>
      </c>
      <c r="E21" s="11"/>
      <c r="F21" s="17">
        <v>-6488</v>
      </c>
      <c r="G21" s="11"/>
      <c r="H21" s="11">
        <v>-4368</v>
      </c>
    </row>
    <row r="22" spans="2:8" s="9" customFormat="1" ht="12.75" customHeight="1">
      <c r="B22" s="16"/>
      <c r="C22" s="11"/>
      <c r="D22" s="16"/>
      <c r="E22" s="11"/>
      <c r="F22" s="16"/>
      <c r="G22" s="11"/>
      <c r="H22" s="16"/>
    </row>
    <row r="23" spans="1:8" s="9" customFormat="1" ht="19.5" customHeight="1">
      <c r="A23" s="9" t="s">
        <v>48</v>
      </c>
      <c r="B23" s="17">
        <f>SUM(B19:B21)</f>
        <v>4104</v>
      </c>
      <c r="C23" s="17"/>
      <c r="D23" s="17">
        <f>SUM(D19:D21)</f>
        <v>1664</v>
      </c>
      <c r="E23" s="17"/>
      <c r="F23" s="17">
        <f>SUM(F19:F21)</f>
        <v>8388</v>
      </c>
      <c r="G23" s="17"/>
      <c r="H23" s="17">
        <f>SUM(H19:H21)</f>
        <v>2586</v>
      </c>
    </row>
    <row r="24" spans="1:8" s="9" customFormat="1" ht="19.5" customHeight="1">
      <c r="A24" s="9" t="s">
        <v>4</v>
      </c>
      <c r="B24" s="11">
        <v>-1044</v>
      </c>
      <c r="C24" s="11"/>
      <c r="D24" s="14">
        <v>-971</v>
      </c>
      <c r="E24" s="11"/>
      <c r="F24" s="11">
        <v>-2052</v>
      </c>
      <c r="G24" s="11"/>
      <c r="H24" s="14">
        <v>-1882</v>
      </c>
    </row>
    <row r="25" spans="2:8" s="9" customFormat="1" ht="13.5" customHeight="1">
      <c r="B25" s="16"/>
      <c r="C25" s="11"/>
      <c r="D25" s="18"/>
      <c r="E25" s="11"/>
      <c r="F25" s="16"/>
      <c r="G25" s="11"/>
      <c r="H25" s="18"/>
    </row>
    <row r="26" spans="1:8" s="9" customFormat="1" ht="19.5" customHeight="1">
      <c r="A26" s="9" t="s">
        <v>73</v>
      </c>
      <c r="B26" s="11">
        <f>SUM(B23:B24)</f>
        <v>3060</v>
      </c>
      <c r="C26" s="11"/>
      <c r="D26" s="11">
        <f>SUM(D23:D24)</f>
        <v>693</v>
      </c>
      <c r="E26" s="11"/>
      <c r="F26" s="11">
        <f>SUM(F23:F24)</f>
        <v>6336</v>
      </c>
      <c r="G26" s="11"/>
      <c r="H26" s="11">
        <f>SUM(H23:H24)</f>
        <v>704</v>
      </c>
    </row>
    <row r="27" spans="1:8" s="9" customFormat="1" ht="19.5" customHeight="1">
      <c r="A27" s="9" t="s">
        <v>49</v>
      </c>
      <c r="B27" s="11">
        <v>-899</v>
      </c>
      <c r="C27" s="11"/>
      <c r="D27" s="14">
        <v>-235</v>
      </c>
      <c r="E27" s="11"/>
      <c r="F27" s="11">
        <v>-1849</v>
      </c>
      <c r="G27" s="11"/>
      <c r="H27" s="14">
        <v>-416</v>
      </c>
    </row>
    <row r="28" spans="2:8" s="9" customFormat="1" ht="12.75" customHeight="1">
      <c r="B28" s="16"/>
      <c r="C28" s="11"/>
      <c r="D28" s="18"/>
      <c r="E28" s="11"/>
      <c r="F28" s="16"/>
      <c r="G28" s="11"/>
      <c r="H28" s="18"/>
    </row>
    <row r="29" spans="1:8" s="9" customFormat="1" ht="16.5" customHeight="1">
      <c r="A29" s="9" t="s">
        <v>72</v>
      </c>
      <c r="B29" s="11">
        <f>B26+B27</f>
        <v>2161</v>
      </c>
      <c r="C29" s="11"/>
      <c r="D29" s="11">
        <f>SUM(D26:D27)</f>
        <v>458</v>
      </c>
      <c r="E29" s="11"/>
      <c r="F29" s="11">
        <f>F26+F27</f>
        <v>4487</v>
      </c>
      <c r="G29" s="11"/>
      <c r="H29" s="11">
        <f>SUM(H26:H27)</f>
        <v>288</v>
      </c>
    </row>
    <row r="30" spans="1:8" s="9" customFormat="1" ht="19.5" customHeight="1">
      <c r="A30" s="9" t="s">
        <v>5</v>
      </c>
      <c r="B30" s="11">
        <v>0</v>
      </c>
      <c r="C30" s="11"/>
      <c r="D30" s="14">
        <v>0</v>
      </c>
      <c r="E30" s="11"/>
      <c r="F30" s="11">
        <v>0</v>
      </c>
      <c r="G30" s="11"/>
      <c r="H30" s="14">
        <v>5</v>
      </c>
    </row>
    <row r="31" spans="2:8" s="9" customFormat="1" ht="10.5" customHeight="1" thickBot="1">
      <c r="B31" s="10"/>
      <c r="C31" s="11"/>
      <c r="D31" s="12"/>
      <c r="E31" s="11"/>
      <c r="F31" s="10"/>
      <c r="G31" s="11"/>
      <c r="H31" s="12"/>
    </row>
    <row r="32" spans="1:8" s="9" customFormat="1" ht="19.5" customHeight="1" thickBot="1">
      <c r="A32" s="9" t="s">
        <v>74</v>
      </c>
      <c r="B32" s="10">
        <f>SUM(B29:B31)</f>
        <v>2161</v>
      </c>
      <c r="C32" s="11"/>
      <c r="D32" s="10">
        <f>SUM(D29:D31)</f>
        <v>458</v>
      </c>
      <c r="E32" s="11"/>
      <c r="F32" s="10">
        <f>F29+F30</f>
        <v>4487</v>
      </c>
      <c r="G32" s="11"/>
      <c r="H32" s="10">
        <f>SUM(H29:H31)</f>
        <v>293</v>
      </c>
    </row>
    <row r="33" spans="2:8" s="9" customFormat="1" ht="17.25" customHeight="1">
      <c r="B33" s="11"/>
      <c r="C33" s="11"/>
      <c r="D33" s="14"/>
      <c r="E33" s="11"/>
      <c r="F33" s="11"/>
      <c r="G33" s="11"/>
      <c r="H33" s="14"/>
    </row>
    <row r="34" s="15" customFormat="1" ht="12" customHeight="1">
      <c r="A34" s="9"/>
    </row>
    <row r="35" spans="4:8" s="9" customFormat="1" ht="12">
      <c r="D35" s="19"/>
      <c r="F35" s="52"/>
      <c r="H35" s="20"/>
    </row>
    <row r="36" spans="1:8" s="9" customFormat="1" ht="12">
      <c r="A36" s="9" t="s">
        <v>76</v>
      </c>
      <c r="B36" s="55">
        <f>B32/43743*100</f>
        <v>4.940219006469607</v>
      </c>
      <c r="C36" s="55"/>
      <c r="D36" s="55">
        <v>1.28</v>
      </c>
      <c r="E36" s="55"/>
      <c r="F36" s="55">
        <f>F32/43743*100</f>
        <v>10.257641222595614</v>
      </c>
      <c r="G36" s="55"/>
      <c r="H36" s="55">
        <v>0.82</v>
      </c>
    </row>
    <row r="37" spans="1:8" s="50" customFormat="1" ht="15.75" customHeight="1">
      <c r="A37" s="51" t="s">
        <v>85</v>
      </c>
      <c r="B37" s="50">
        <f>B32/47896*100</f>
        <v>4.51185902789377</v>
      </c>
      <c r="D37" s="50">
        <v>1.14</v>
      </c>
      <c r="F37" s="50">
        <f>F32/47896*100</f>
        <v>9.368214464673459</v>
      </c>
      <c r="H37" s="50">
        <v>0.73</v>
      </c>
    </row>
    <row r="40" spans="1:6" ht="12.75">
      <c r="A40" s="28" t="s">
        <v>67</v>
      </c>
      <c r="D40"/>
      <c r="F40" s="2"/>
    </row>
    <row r="41" spans="1:6" ht="12.75">
      <c r="A41" t="s">
        <v>88</v>
      </c>
      <c r="D41"/>
      <c r="F41" s="2"/>
    </row>
    <row r="43" ht="12.75">
      <c r="C43" s="22"/>
    </row>
  </sheetData>
  <printOptions/>
  <pageMargins left="0.7480314960629921" right="0.35433070866141736" top="1.84" bottom="0.984251968503937" header="0.5118110236220472" footer="0.5118110236220472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36">
      <selection activeCell="D31" sqref="D31"/>
    </sheetView>
  </sheetViews>
  <sheetFormatPr defaultColWidth="9.140625" defaultRowHeight="12.75"/>
  <cols>
    <col min="1" max="1" width="4.7109375" style="0" customWidth="1"/>
    <col min="3" max="3" width="31.7109375" style="0" customWidth="1"/>
    <col min="4" max="4" width="14.8515625" style="22" customWidth="1"/>
    <col min="5" max="5" width="8.140625" style="22" customWidth="1"/>
    <col min="6" max="6" width="13.28125" style="22" customWidth="1"/>
  </cols>
  <sheetData>
    <row r="1" spans="1:5" ht="18">
      <c r="A1" s="1" t="s">
        <v>0</v>
      </c>
      <c r="E1" s="30"/>
    </row>
    <row r="2" spans="1:5" ht="12.75">
      <c r="A2" s="3" t="s">
        <v>1</v>
      </c>
      <c r="E2" s="30"/>
    </row>
    <row r="3" spans="1:5" ht="12.75">
      <c r="A3" s="3"/>
      <c r="E3" s="30"/>
    </row>
    <row r="4" spans="1:5" ht="18" customHeight="1">
      <c r="A4" s="5" t="s">
        <v>28</v>
      </c>
      <c r="E4" s="30"/>
    </row>
    <row r="5" spans="1:6" ht="18" customHeight="1">
      <c r="A5" s="47" t="s">
        <v>101</v>
      </c>
      <c r="B5" s="48"/>
      <c r="C5" s="48"/>
      <c r="D5" s="32"/>
      <c r="E5" s="32"/>
      <c r="F5" s="32"/>
    </row>
    <row r="6" spans="1:6" ht="19.5" customHeight="1">
      <c r="A6" s="21"/>
      <c r="D6" s="23" t="s">
        <v>6</v>
      </c>
      <c r="E6" s="30"/>
      <c r="F6" s="24" t="s">
        <v>7</v>
      </c>
    </row>
    <row r="7" spans="1:6" ht="13.5" customHeight="1">
      <c r="A7" s="21"/>
      <c r="C7" s="4"/>
      <c r="D7" s="23" t="s">
        <v>8</v>
      </c>
      <c r="E7" s="56"/>
      <c r="F7" s="25" t="s">
        <v>8</v>
      </c>
    </row>
    <row r="8" spans="1:6" ht="14.25" customHeight="1">
      <c r="A8" s="21"/>
      <c r="C8" s="4"/>
      <c r="D8" s="23" t="s">
        <v>98</v>
      </c>
      <c r="E8" s="56"/>
      <c r="F8" s="23" t="s">
        <v>78</v>
      </c>
    </row>
    <row r="9" spans="1:6" ht="18" customHeight="1">
      <c r="A9" s="21"/>
      <c r="C9" s="26"/>
      <c r="D9" s="23" t="s">
        <v>2</v>
      </c>
      <c r="E9" s="57"/>
      <c r="F9" s="23" t="s">
        <v>2</v>
      </c>
    </row>
    <row r="10" spans="1:5" ht="14.25" customHeight="1">
      <c r="A10" s="27" t="s">
        <v>9</v>
      </c>
      <c r="E10" s="30"/>
    </row>
    <row r="11" spans="1:6" ht="15" customHeight="1">
      <c r="A11" t="s">
        <v>10</v>
      </c>
      <c r="B11" s="28" t="s">
        <v>11</v>
      </c>
      <c r="D11" s="22">
        <v>69026</v>
      </c>
      <c r="E11" s="30"/>
      <c r="F11" s="22">
        <v>68644</v>
      </c>
    </row>
    <row r="12" spans="2:6" ht="15" customHeight="1">
      <c r="B12" s="28" t="s">
        <v>83</v>
      </c>
      <c r="D12" s="22">
        <v>29</v>
      </c>
      <c r="E12" s="30"/>
      <c r="F12" s="33">
        <v>29</v>
      </c>
    </row>
    <row r="13" spans="2:6" ht="15" customHeight="1">
      <c r="B13" s="28" t="s">
        <v>86</v>
      </c>
      <c r="D13" s="22">
        <v>100</v>
      </c>
      <c r="E13" s="30"/>
      <c r="F13" s="22">
        <v>100</v>
      </c>
    </row>
    <row r="14" spans="2:6" ht="15" customHeight="1">
      <c r="B14" s="28" t="s">
        <v>71</v>
      </c>
      <c r="D14" s="22">
        <v>918</v>
      </c>
      <c r="E14" s="30"/>
      <c r="F14" s="22">
        <v>641</v>
      </c>
    </row>
    <row r="15" spans="1:5" ht="11.25" customHeight="1">
      <c r="A15" s="28"/>
      <c r="E15" s="30"/>
    </row>
    <row r="16" spans="1:6" ht="15" customHeight="1">
      <c r="A16" s="21"/>
      <c r="D16" s="29">
        <f>SUM(D11:D15)</f>
        <v>70073</v>
      </c>
      <c r="E16" s="30"/>
      <c r="F16" s="29">
        <f>SUM(F11:F15)</f>
        <v>69414</v>
      </c>
    </row>
    <row r="17" spans="1:5" ht="15" customHeight="1">
      <c r="A17" s="27" t="s">
        <v>12</v>
      </c>
      <c r="E17" s="30"/>
    </row>
    <row r="18" spans="2:6" ht="15" customHeight="1">
      <c r="B18" s="28" t="s">
        <v>15</v>
      </c>
      <c r="D18" s="22">
        <v>244</v>
      </c>
      <c r="E18" s="30"/>
      <c r="F18" s="22">
        <v>290</v>
      </c>
    </row>
    <row r="19" spans="2:6" ht="15" customHeight="1">
      <c r="B19" s="28" t="s">
        <v>13</v>
      </c>
      <c r="D19" s="22">
        <v>86416</v>
      </c>
      <c r="E19" s="30"/>
      <c r="F19" s="22">
        <v>60166</v>
      </c>
    </row>
    <row r="20" spans="2:6" ht="15" customHeight="1">
      <c r="B20" s="28" t="s">
        <v>14</v>
      </c>
      <c r="D20" s="22">
        <v>1715</v>
      </c>
      <c r="E20" s="30"/>
      <c r="F20" s="22">
        <v>2628</v>
      </c>
    </row>
    <row r="21" spans="2:6" ht="15" customHeight="1">
      <c r="B21" s="28" t="s">
        <v>64</v>
      </c>
      <c r="D21" s="22">
        <v>307</v>
      </c>
      <c r="E21" s="30"/>
      <c r="F21" s="22">
        <v>305</v>
      </c>
    </row>
    <row r="22" spans="2:6" ht="15" customHeight="1">
      <c r="B22" s="28" t="s">
        <v>16</v>
      </c>
      <c r="D22" s="22">
        <v>631</v>
      </c>
      <c r="E22" s="30"/>
      <c r="F22" s="22">
        <v>2125</v>
      </c>
    </row>
    <row r="23" spans="2:6" ht="15" customHeight="1">
      <c r="B23" s="28" t="s">
        <v>17</v>
      </c>
      <c r="D23" s="22">
        <v>3646</v>
      </c>
      <c r="E23" s="30"/>
      <c r="F23" s="22">
        <v>612</v>
      </c>
    </row>
    <row r="24" spans="2:5" ht="8.25" customHeight="1">
      <c r="B24" s="28"/>
      <c r="E24" s="30"/>
    </row>
    <row r="25" spans="1:6" ht="15" customHeight="1">
      <c r="A25" s="21"/>
      <c r="D25" s="29">
        <f>SUM(D18:D24)</f>
        <v>92959</v>
      </c>
      <c r="E25" s="30"/>
      <c r="F25" s="29">
        <f>SUM(F18:F24)</f>
        <v>66126</v>
      </c>
    </row>
    <row r="26" spans="1:5" ht="15" customHeight="1">
      <c r="A26" s="21"/>
      <c r="E26" s="30"/>
    </row>
    <row r="27" spans="1:5" ht="15" customHeight="1">
      <c r="A27" s="27" t="s">
        <v>18</v>
      </c>
      <c r="E27" s="30"/>
    </row>
    <row r="28" spans="2:6" ht="15" customHeight="1">
      <c r="B28" s="28" t="s">
        <v>19</v>
      </c>
      <c r="D28" s="22">
        <v>61237</v>
      </c>
      <c r="E28" s="30"/>
      <c r="F28" s="22">
        <v>54946</v>
      </c>
    </row>
    <row r="29" spans="2:6" ht="15" customHeight="1">
      <c r="B29" s="28" t="s">
        <v>20</v>
      </c>
      <c r="D29" s="22">
        <v>33556</v>
      </c>
      <c r="E29" s="30"/>
      <c r="F29" s="22">
        <v>15446</v>
      </c>
    </row>
    <row r="30" spans="2:6" ht="15" customHeight="1">
      <c r="B30" s="28" t="s">
        <v>21</v>
      </c>
      <c r="D30" s="22">
        <v>3202</v>
      </c>
      <c r="E30" s="30"/>
      <c r="F30" s="22">
        <v>4221</v>
      </c>
    </row>
    <row r="31" spans="2:6" ht="15" customHeight="1">
      <c r="B31" s="28" t="s">
        <v>96</v>
      </c>
      <c r="D31" s="22">
        <v>2268</v>
      </c>
      <c r="E31" s="30"/>
      <c r="F31" s="22">
        <v>860</v>
      </c>
    </row>
    <row r="32" spans="2:5" ht="9" customHeight="1">
      <c r="B32" s="28"/>
      <c r="E32" s="30"/>
    </row>
    <row r="33" spans="1:6" ht="15" customHeight="1">
      <c r="A33" s="21"/>
      <c r="D33" s="29">
        <f>SUM(D28:D31)</f>
        <v>100263</v>
      </c>
      <c r="E33" s="30"/>
      <c r="F33" s="29">
        <f>SUM(F28:F31)</f>
        <v>75473</v>
      </c>
    </row>
    <row r="34" spans="1:5" ht="15" customHeight="1">
      <c r="A34" s="21"/>
      <c r="E34" s="30"/>
    </row>
    <row r="35" spans="1:6" ht="15" customHeight="1">
      <c r="A35" s="27" t="s">
        <v>70</v>
      </c>
      <c r="C35" s="22"/>
      <c r="D35" s="22">
        <f>D25-D33</f>
        <v>-7304</v>
      </c>
      <c r="E35" s="30"/>
      <c r="F35" s="22">
        <f>F25-F33</f>
        <v>-9347</v>
      </c>
    </row>
    <row r="36" spans="1:5" ht="10.5" customHeight="1">
      <c r="A36" s="21"/>
      <c r="E36" s="30"/>
    </row>
    <row r="37" spans="1:6" ht="15" customHeight="1" thickBot="1">
      <c r="A37" s="21"/>
      <c r="C37" s="30"/>
      <c r="D37" s="31">
        <f>D16+D35</f>
        <v>62769</v>
      </c>
      <c r="E37" s="30"/>
      <c r="F37" s="31">
        <f>F16+F35</f>
        <v>60067</v>
      </c>
    </row>
    <row r="38" spans="1:5" ht="15" customHeight="1" thickTop="1">
      <c r="A38" s="27" t="s">
        <v>22</v>
      </c>
      <c r="E38" s="30"/>
    </row>
    <row r="39" spans="2:6" ht="15" customHeight="1">
      <c r="B39" s="28" t="s">
        <v>23</v>
      </c>
      <c r="D39" s="22">
        <v>43763</v>
      </c>
      <c r="E39" s="30"/>
      <c r="F39" s="22">
        <v>43560</v>
      </c>
    </row>
    <row r="40" spans="2:6" ht="15" customHeight="1">
      <c r="B40" s="28" t="s">
        <v>24</v>
      </c>
      <c r="D40" s="22">
        <v>587</v>
      </c>
      <c r="E40" s="30"/>
      <c r="F40" s="22">
        <v>587</v>
      </c>
    </row>
    <row r="41" spans="2:6" ht="15" customHeight="1">
      <c r="B41" s="28" t="s">
        <v>25</v>
      </c>
      <c r="D41" s="22">
        <v>7430</v>
      </c>
      <c r="E41" s="30"/>
      <c r="F41" s="30">
        <v>2943</v>
      </c>
    </row>
    <row r="42" spans="2:6" ht="9" customHeight="1">
      <c r="B42" s="28"/>
      <c r="D42" s="32"/>
      <c r="E42" s="30"/>
      <c r="F42" s="32"/>
    </row>
    <row r="43" spans="4:6" ht="21" customHeight="1">
      <c r="D43" s="22">
        <f>SUM(D39:D41)</f>
        <v>51780</v>
      </c>
      <c r="E43" s="30"/>
      <c r="F43" s="22">
        <f>SUM(F39:F41)</f>
        <v>47090</v>
      </c>
    </row>
    <row r="44" spans="2:6" ht="15" customHeight="1">
      <c r="B44" s="28" t="s">
        <v>5</v>
      </c>
      <c r="D44" s="22">
        <v>0</v>
      </c>
      <c r="E44" s="30"/>
      <c r="F44" s="22">
        <v>0</v>
      </c>
    </row>
    <row r="45" spans="2:5" ht="9" customHeight="1">
      <c r="B45" s="28"/>
      <c r="E45" s="30"/>
    </row>
    <row r="46" spans="2:6" ht="15" customHeight="1">
      <c r="B46" s="28"/>
      <c r="D46" s="29">
        <f>SUM(D43:D44)</f>
        <v>51780</v>
      </c>
      <c r="E46" s="30"/>
      <c r="F46" s="29">
        <f>SUM(F43:F44)</f>
        <v>47090</v>
      </c>
    </row>
    <row r="47" spans="1:5" ht="15" customHeight="1">
      <c r="A47" s="28"/>
      <c r="E47" s="30"/>
    </row>
    <row r="48" spans="1:6" ht="15" customHeight="1">
      <c r="A48" s="21"/>
      <c r="B48" t="s">
        <v>26</v>
      </c>
      <c r="D48" s="22">
        <v>2763</v>
      </c>
      <c r="E48" s="30"/>
      <c r="F48" s="22">
        <v>3809</v>
      </c>
    </row>
    <row r="49" spans="1:6" ht="15" customHeight="1">
      <c r="A49" s="21"/>
      <c r="B49" t="s">
        <v>27</v>
      </c>
      <c r="D49" s="22">
        <v>5472</v>
      </c>
      <c r="E49" s="30"/>
      <c r="F49" s="22">
        <v>6170</v>
      </c>
    </row>
    <row r="50" spans="1:6" ht="15" customHeight="1">
      <c r="A50" s="21"/>
      <c r="B50" t="s">
        <v>95</v>
      </c>
      <c r="D50" s="22">
        <v>2754</v>
      </c>
      <c r="E50" s="30"/>
      <c r="F50" s="22">
        <v>2998</v>
      </c>
    </row>
    <row r="51" spans="1:5" ht="9.75" customHeight="1">
      <c r="A51" s="21"/>
      <c r="E51" s="30"/>
    </row>
    <row r="52" spans="1:6" ht="15" customHeight="1" thickBot="1">
      <c r="A52" s="21"/>
      <c r="C52" s="30"/>
      <c r="D52" s="31">
        <f>SUM(D46:D51)</f>
        <v>62769</v>
      </c>
      <c r="E52" s="30"/>
      <c r="F52" s="31">
        <f>SUM(F46:F51)</f>
        <v>60067</v>
      </c>
    </row>
    <row r="53" spans="1:5" ht="13.5" thickTop="1">
      <c r="A53" s="21"/>
      <c r="E53" s="30"/>
    </row>
    <row r="54" ht="12.75">
      <c r="A54" s="21"/>
    </row>
    <row r="55" ht="12.75">
      <c r="A55" s="28" t="s">
        <v>29</v>
      </c>
    </row>
    <row r="56" ht="12.75">
      <c r="A56" t="s">
        <v>87</v>
      </c>
    </row>
  </sheetData>
  <printOptions/>
  <pageMargins left="1" right="0.75" top="0.75" bottom="0.75" header="0.5" footer="0.5"/>
  <pageSetup fitToHeight="1" fitToWidth="1" horizontalDpi="180" verticalDpi="18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7">
      <selection activeCell="F15" sqref="F15"/>
    </sheetView>
  </sheetViews>
  <sheetFormatPr defaultColWidth="9.140625" defaultRowHeight="12.75"/>
  <cols>
    <col min="1" max="1" width="26.140625" style="0" customWidth="1"/>
    <col min="2" max="2" width="11.8515625" style="22" customWidth="1"/>
    <col min="3" max="3" width="2.8515625" style="22" customWidth="1"/>
    <col min="4" max="4" width="14.421875" style="22" customWidth="1"/>
    <col min="5" max="5" width="3.421875" style="22" customWidth="1"/>
    <col min="6" max="6" width="12.57421875" style="22" customWidth="1"/>
    <col min="7" max="7" width="2.8515625" style="22" customWidth="1"/>
    <col min="8" max="8" width="10.00390625" style="22" customWidth="1"/>
  </cols>
  <sheetData>
    <row r="1" spans="1:8" ht="18">
      <c r="A1" s="1" t="s">
        <v>0</v>
      </c>
      <c r="B1"/>
      <c r="C1"/>
      <c r="E1"/>
      <c r="F1" s="2"/>
      <c r="G1"/>
      <c r="H1"/>
    </row>
    <row r="2" spans="1:8" ht="12.75">
      <c r="A2" s="3" t="s">
        <v>1</v>
      </c>
      <c r="B2"/>
      <c r="C2"/>
      <c r="E2"/>
      <c r="F2" s="2"/>
      <c r="G2"/>
      <c r="H2"/>
    </row>
    <row r="4" ht="14.25" customHeight="1">
      <c r="A4" s="4" t="s">
        <v>54</v>
      </c>
    </row>
    <row r="5" spans="1:8" ht="12.75">
      <c r="A5" s="49" t="s">
        <v>102</v>
      </c>
      <c r="B5" s="32"/>
      <c r="C5" s="32"/>
      <c r="D5" s="32"/>
      <c r="E5" s="32"/>
      <c r="F5" s="32"/>
      <c r="G5" s="32"/>
      <c r="H5" s="32"/>
    </row>
    <row r="6" spans="3:7" s="6" customFormat="1" ht="22.5" customHeight="1">
      <c r="C6" s="7"/>
      <c r="D6" s="7" t="s">
        <v>30</v>
      </c>
      <c r="E6" s="7"/>
      <c r="F6" s="7" t="s">
        <v>31</v>
      </c>
      <c r="G6" s="7"/>
    </row>
    <row r="7" spans="2:8" s="6" customFormat="1" ht="12">
      <c r="B7" s="45" t="s">
        <v>23</v>
      </c>
      <c r="C7" s="7"/>
      <c r="D7" s="7" t="s">
        <v>24</v>
      </c>
      <c r="E7" s="7"/>
      <c r="F7" s="7" t="s">
        <v>25</v>
      </c>
      <c r="G7" s="7"/>
      <c r="H7" s="7" t="s">
        <v>32</v>
      </c>
    </row>
    <row r="8" spans="2:8" ht="12.75">
      <c r="B8" s="37" t="s">
        <v>2</v>
      </c>
      <c r="C8" s="34"/>
      <c r="D8" s="37" t="s">
        <v>2</v>
      </c>
      <c r="E8" s="34"/>
      <c r="F8" s="37" t="s">
        <v>2</v>
      </c>
      <c r="G8" s="34"/>
      <c r="H8" s="37" t="s">
        <v>2</v>
      </c>
    </row>
    <row r="10" ht="12.75">
      <c r="A10" s="4" t="s">
        <v>103</v>
      </c>
    </row>
    <row r="11" ht="12.75">
      <c r="A11" s="35" t="s">
        <v>104</v>
      </c>
    </row>
    <row r="13" spans="1:8" ht="21" customHeight="1">
      <c r="A13" t="s">
        <v>93</v>
      </c>
      <c r="B13" s="22">
        <v>43560</v>
      </c>
      <c r="D13" s="22">
        <v>587</v>
      </c>
      <c r="F13" s="22">
        <v>2943</v>
      </c>
      <c r="H13" s="22">
        <f>SUM(B13:G13)</f>
        <v>47090</v>
      </c>
    </row>
    <row r="14" spans="1:8" ht="25.5" customHeight="1">
      <c r="A14" t="s">
        <v>84</v>
      </c>
      <c r="B14" s="22">
        <v>0</v>
      </c>
      <c r="D14" s="22">
        <v>0</v>
      </c>
      <c r="F14" s="22">
        <v>4487</v>
      </c>
      <c r="H14" s="22">
        <f>B14+D14+F14</f>
        <v>4487</v>
      </c>
    </row>
    <row r="15" spans="1:8" ht="17.25" customHeight="1">
      <c r="A15" t="s">
        <v>82</v>
      </c>
      <c r="B15" s="22">
        <v>203</v>
      </c>
      <c r="D15" s="22">
        <v>0</v>
      </c>
      <c r="H15" s="22">
        <f>B15+D15+F15</f>
        <v>203</v>
      </c>
    </row>
    <row r="17" spans="1:8" ht="24.75" customHeight="1" thickBot="1">
      <c r="A17" t="s">
        <v>105</v>
      </c>
      <c r="B17" s="36">
        <f>B13+B15</f>
        <v>43763</v>
      </c>
      <c r="C17" s="30"/>
      <c r="D17" s="36">
        <f>D13</f>
        <v>587</v>
      </c>
      <c r="E17" s="30"/>
      <c r="F17" s="36">
        <f>SUM(F13:F15)</f>
        <v>7430</v>
      </c>
      <c r="G17" s="30"/>
      <c r="H17" s="36">
        <f>SUM(H13:H15)</f>
        <v>51780</v>
      </c>
    </row>
    <row r="18" ht="24.75" customHeight="1">
      <c r="A18" s="58"/>
    </row>
    <row r="19" ht="24.75" customHeight="1"/>
    <row r="20" ht="12.75">
      <c r="A20" s="4" t="s">
        <v>103</v>
      </c>
    </row>
    <row r="21" ht="12.75">
      <c r="A21" s="35" t="s">
        <v>106</v>
      </c>
    </row>
    <row r="23" ht="21" customHeight="1">
      <c r="A23" t="s">
        <v>92</v>
      </c>
    </row>
    <row r="24" spans="1:8" ht="21" customHeight="1">
      <c r="A24" t="s">
        <v>89</v>
      </c>
      <c r="B24" s="22">
        <v>19800</v>
      </c>
      <c r="D24" s="22">
        <v>4832</v>
      </c>
      <c r="F24" s="22">
        <v>13403</v>
      </c>
      <c r="H24" s="22">
        <f>SUM(B24:G24)</f>
        <v>38035</v>
      </c>
    </row>
    <row r="25" spans="1:8" ht="21" customHeight="1">
      <c r="A25" t="s">
        <v>90</v>
      </c>
      <c r="B25" s="32">
        <v>0</v>
      </c>
      <c r="C25" s="30"/>
      <c r="D25" s="32">
        <v>0</v>
      </c>
      <c r="E25" s="30"/>
      <c r="F25" s="32">
        <v>-360</v>
      </c>
      <c r="G25" s="30"/>
      <c r="H25" s="32">
        <f>SUM(B25:G25)</f>
        <v>-360</v>
      </c>
    </row>
    <row r="26" spans="1:8" ht="21" customHeight="1">
      <c r="A26" t="s">
        <v>91</v>
      </c>
      <c r="B26" s="30">
        <f>B24+B25</f>
        <v>19800</v>
      </c>
      <c r="C26" s="30"/>
      <c r="D26" s="30">
        <f>D24+D25</f>
        <v>4832</v>
      </c>
      <c r="E26" s="30"/>
      <c r="F26" s="30">
        <f>F24+F25</f>
        <v>13043</v>
      </c>
      <c r="G26" s="30"/>
      <c r="H26" s="30">
        <f>H24+H25</f>
        <v>37675</v>
      </c>
    </row>
    <row r="27" spans="1:8" ht="25.5" customHeight="1">
      <c r="A27" t="s">
        <v>74</v>
      </c>
      <c r="B27" s="22">
        <v>0</v>
      </c>
      <c r="D27" s="22">
        <v>0</v>
      </c>
      <c r="F27" s="22">
        <v>293</v>
      </c>
      <c r="H27" s="22">
        <f>B27+D27+F27</f>
        <v>293</v>
      </c>
    </row>
    <row r="29" spans="1:8" ht="24.75" customHeight="1" thickBot="1">
      <c r="A29" t="s">
        <v>107</v>
      </c>
      <c r="B29" s="36">
        <f>B27+B26</f>
        <v>19800</v>
      </c>
      <c r="C29" s="30"/>
      <c r="D29" s="36">
        <f>D24</f>
        <v>4832</v>
      </c>
      <c r="E29" s="30"/>
      <c r="F29" s="36">
        <f>F26+F27</f>
        <v>13336</v>
      </c>
      <c r="G29" s="30"/>
      <c r="H29" s="36">
        <f>H26+H27</f>
        <v>37968</v>
      </c>
    </row>
    <row r="30" ht="24.75" customHeight="1"/>
    <row r="31" ht="24.75" customHeight="1"/>
    <row r="32" ht="24.75" customHeight="1"/>
    <row r="33" ht="12.75">
      <c r="A33" t="s">
        <v>51</v>
      </c>
    </row>
    <row r="34" ht="12.75">
      <c r="A34" t="s">
        <v>94</v>
      </c>
    </row>
  </sheetData>
  <printOptions/>
  <pageMargins left="1" right="0.75" top="1" bottom="1" header="0.5" footer="0.5"/>
  <pageSetup horizontalDpi="180" verticalDpi="18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9">
      <selection activeCell="B13" sqref="B13"/>
    </sheetView>
  </sheetViews>
  <sheetFormatPr defaultColWidth="9.140625" defaultRowHeight="12.75"/>
  <cols>
    <col min="1" max="1" width="5.7109375" style="0" customWidth="1"/>
    <col min="2" max="2" width="39.28125" style="0" customWidth="1"/>
    <col min="3" max="3" width="11.8515625" style="22" customWidth="1"/>
    <col min="4" max="4" width="4.57421875" style="46" customWidth="1"/>
    <col min="5" max="5" width="10.7109375" style="53" customWidth="1"/>
  </cols>
  <sheetData>
    <row r="1" spans="1:6" ht="18">
      <c r="A1" s="1" t="s">
        <v>0</v>
      </c>
      <c r="B1" s="1"/>
      <c r="F1" s="2"/>
    </row>
    <row r="2" spans="1:6" ht="12.75">
      <c r="A2" s="3" t="s">
        <v>1</v>
      </c>
      <c r="B2" s="3"/>
      <c r="F2" s="2"/>
    </row>
    <row r="3" ht="12.75"/>
    <row r="4" spans="1:2" ht="12.75">
      <c r="A4" s="4" t="s">
        <v>109</v>
      </c>
      <c r="B4" s="4"/>
    </row>
    <row r="5" ht="12.75">
      <c r="A5" s="38" t="s">
        <v>108</v>
      </c>
    </row>
    <row r="6" spans="1:5" ht="12.75">
      <c r="A6" s="38"/>
      <c r="C6" s="59">
        <v>2004</v>
      </c>
      <c r="E6" s="59">
        <v>2003</v>
      </c>
    </row>
    <row r="7" spans="3:5" ht="17.25" customHeight="1">
      <c r="C7" s="23" t="s">
        <v>2</v>
      </c>
      <c r="E7" s="54" t="s">
        <v>2</v>
      </c>
    </row>
    <row r="8" spans="1:3" ht="12.75">
      <c r="A8" s="4" t="s">
        <v>42</v>
      </c>
      <c r="C8" s="34"/>
    </row>
    <row r="9" ht="12.75">
      <c r="C9" s="34"/>
    </row>
    <row r="10" spans="1:5" ht="12.75">
      <c r="A10" t="s">
        <v>33</v>
      </c>
      <c r="C10" s="22">
        <v>6336</v>
      </c>
      <c r="E10" s="22">
        <v>704</v>
      </c>
    </row>
    <row r="11" ht="12.75">
      <c r="E11" s="22"/>
    </row>
    <row r="12" spans="1:5" ht="12.75">
      <c r="A12" t="s">
        <v>34</v>
      </c>
      <c r="E12" s="22"/>
    </row>
    <row r="13" spans="2:5" ht="12.75">
      <c r="B13" t="s">
        <v>35</v>
      </c>
      <c r="C13" s="22">
        <v>4811</v>
      </c>
      <c r="E13" s="22">
        <v>4816</v>
      </c>
    </row>
    <row r="14" spans="2:5" ht="12.75">
      <c r="B14" t="s">
        <v>65</v>
      </c>
      <c r="C14" s="22">
        <v>2024</v>
      </c>
      <c r="E14" s="22">
        <v>-31</v>
      </c>
    </row>
    <row r="15" spans="3:5" ht="9" customHeight="1">
      <c r="C15" s="32"/>
      <c r="E15" s="32"/>
    </row>
    <row r="16" spans="1:5" ht="18" customHeight="1">
      <c r="A16" t="s">
        <v>36</v>
      </c>
      <c r="C16" s="22">
        <f>SUM(C10:C15)</f>
        <v>13171</v>
      </c>
      <c r="D16" s="30"/>
      <c r="E16" s="22">
        <f>SUM(E10:E15)</f>
        <v>5489</v>
      </c>
    </row>
    <row r="17" ht="12.75">
      <c r="E17" s="22"/>
    </row>
    <row r="18" spans="2:5" ht="15" customHeight="1">
      <c r="B18" t="s">
        <v>37</v>
      </c>
      <c r="C18" s="22">
        <v>-26988</v>
      </c>
      <c r="E18" s="22">
        <v>-4110</v>
      </c>
    </row>
    <row r="19" spans="2:5" ht="15" customHeight="1">
      <c r="B19" t="s">
        <v>38</v>
      </c>
      <c r="C19" s="22">
        <v>17091</v>
      </c>
      <c r="E19" s="22">
        <v>1200</v>
      </c>
    </row>
    <row r="20" spans="3:5" ht="6.75" customHeight="1">
      <c r="C20" s="32"/>
      <c r="E20" s="32"/>
    </row>
    <row r="21" spans="1:5" ht="18" customHeight="1">
      <c r="A21" t="s">
        <v>52</v>
      </c>
      <c r="C21" s="22">
        <f>SUM(C16:C19)</f>
        <v>3274</v>
      </c>
      <c r="D21" s="30"/>
      <c r="E21" s="22">
        <f>SUM(E16:E19)</f>
        <v>2579</v>
      </c>
    </row>
    <row r="22" ht="18" customHeight="1">
      <c r="E22" s="22"/>
    </row>
    <row r="23" spans="2:5" ht="12.75">
      <c r="B23" t="s">
        <v>66</v>
      </c>
      <c r="C23" s="22">
        <v>-1985</v>
      </c>
      <c r="E23" s="22">
        <v>-1843</v>
      </c>
    </row>
    <row r="24" spans="2:5" ht="12.75">
      <c r="B24" t="s">
        <v>39</v>
      </c>
      <c r="C24" s="22">
        <v>-964</v>
      </c>
      <c r="E24" s="22">
        <v>-453</v>
      </c>
    </row>
    <row r="25" ht="6.75" customHeight="1">
      <c r="E25" s="22"/>
    </row>
    <row r="26" spans="1:5" ht="12.75">
      <c r="A26" t="s">
        <v>110</v>
      </c>
      <c r="C26" s="29">
        <f>SUM(C21:C25)</f>
        <v>325</v>
      </c>
      <c r="D26" s="30"/>
      <c r="E26" s="29">
        <f>SUM(E21:E25)</f>
        <v>283</v>
      </c>
    </row>
    <row r="27" ht="12.75">
      <c r="E27" s="22"/>
    </row>
    <row r="28" spans="1:5" ht="12.75">
      <c r="A28" s="4" t="s">
        <v>53</v>
      </c>
      <c r="E28" s="22"/>
    </row>
    <row r="29" spans="2:5" ht="18" customHeight="1">
      <c r="B29" t="s">
        <v>68</v>
      </c>
      <c r="C29" s="22">
        <v>22</v>
      </c>
      <c r="E29" s="22">
        <v>66</v>
      </c>
    </row>
    <row r="30" spans="2:5" ht="15" customHeight="1">
      <c r="B30" t="s">
        <v>40</v>
      </c>
      <c r="C30" s="22">
        <v>-2390</v>
      </c>
      <c r="E30" s="22">
        <v>-4108</v>
      </c>
    </row>
    <row r="31" spans="3:5" ht="8.25" customHeight="1">
      <c r="C31" s="32"/>
      <c r="E31" s="32"/>
    </row>
    <row r="32" spans="2:5" ht="20.25" customHeight="1">
      <c r="B32" t="s">
        <v>41</v>
      </c>
      <c r="C32" s="32">
        <f>SUM(C29:C30)</f>
        <v>-2368</v>
      </c>
      <c r="D32" s="30"/>
      <c r="E32" s="32">
        <f>SUM(E29:E30)</f>
        <v>-4042</v>
      </c>
    </row>
    <row r="33" ht="12.75">
      <c r="E33" s="22"/>
    </row>
    <row r="34" spans="1:5" ht="12.75">
      <c r="A34" s="4" t="s">
        <v>43</v>
      </c>
      <c r="E34" s="22"/>
    </row>
    <row r="35" spans="1:5" ht="12.75">
      <c r="A35" s="4"/>
      <c r="B35" t="s">
        <v>79</v>
      </c>
      <c r="C35" s="22">
        <v>203</v>
      </c>
      <c r="E35" s="22">
        <v>0</v>
      </c>
    </row>
    <row r="36" spans="1:5" ht="15" customHeight="1">
      <c r="A36" s="4"/>
      <c r="B36" t="s">
        <v>62</v>
      </c>
      <c r="C36" s="33">
        <v>3958</v>
      </c>
      <c r="E36" s="22">
        <v>857</v>
      </c>
    </row>
    <row r="37" spans="1:5" ht="15" customHeight="1">
      <c r="A37" s="4"/>
      <c r="E37" s="22"/>
    </row>
    <row r="38" spans="1:5" ht="18" customHeight="1">
      <c r="A38" s="4"/>
      <c r="B38" t="s">
        <v>69</v>
      </c>
      <c r="C38" s="29">
        <f>SUM(C35:C37)</f>
        <v>4161</v>
      </c>
      <c r="D38" s="30"/>
      <c r="E38" s="29">
        <f>SUM(E35:E37)</f>
        <v>857</v>
      </c>
    </row>
    <row r="39" spans="1:5" ht="12.75">
      <c r="A39" s="4"/>
      <c r="E39" s="22"/>
    </row>
    <row r="40" spans="1:5" ht="15" customHeight="1">
      <c r="A40" t="s">
        <v>111</v>
      </c>
      <c r="C40" s="22">
        <f>C26+C32+C38</f>
        <v>2118</v>
      </c>
      <c r="E40" s="22">
        <f>E26+E32+E38</f>
        <v>-2902</v>
      </c>
    </row>
    <row r="41" spans="1:5" ht="15" customHeight="1">
      <c r="A41" t="s">
        <v>80</v>
      </c>
      <c r="C41" s="22">
        <v>-11366</v>
      </c>
      <c r="E41" s="22">
        <v>-11851</v>
      </c>
    </row>
    <row r="42" ht="10.5" customHeight="1">
      <c r="E42" s="22"/>
    </row>
    <row r="43" spans="1:5" ht="20.25" customHeight="1" thickBot="1">
      <c r="A43" t="s">
        <v>81</v>
      </c>
      <c r="C43" s="31">
        <f>SUM(C40:C41)</f>
        <v>-9248</v>
      </c>
      <c r="D43" s="30"/>
      <c r="E43" s="31">
        <f>SUM(E40:E41)</f>
        <v>-14753</v>
      </c>
    </row>
    <row r="44" ht="13.5" thickTop="1"/>
    <row r="45" ht="12.75" customHeight="1"/>
    <row r="48" ht="12.75">
      <c r="A48" t="s">
        <v>50</v>
      </c>
    </row>
    <row r="49" ht="12.75">
      <c r="A49" t="s">
        <v>94</v>
      </c>
    </row>
  </sheetData>
  <printOptions/>
  <pageMargins left="1" right="0.75" top="1" bottom="1" header="0.5" footer="0.5"/>
  <pageSetup horizontalDpi="180" verticalDpi="18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YINSON TRANSPORT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YINSON TRANSPORT (M) SDN BHD</dc:creator>
  <cp:keywords/>
  <dc:description/>
  <cp:lastModifiedBy>Jane</cp:lastModifiedBy>
  <cp:lastPrinted>2004-09-24T02:15:15Z</cp:lastPrinted>
  <dcterms:created xsi:type="dcterms:W3CDTF">2002-12-12T00:53:15Z</dcterms:created>
  <dcterms:modified xsi:type="dcterms:W3CDTF">2004-09-24T06:06:46Z</dcterms:modified>
  <cp:category/>
  <cp:version/>
  <cp:contentType/>
  <cp:contentStatus/>
</cp:coreProperties>
</file>