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3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0">'IS'!$A:$IV</definedName>
  </definedNames>
  <calcPr fullCalcOnLoad="1"/>
</workbook>
</file>

<file path=xl/sharedStrings.xml><?xml version="1.0" encoding="utf-8"?>
<sst xmlns="http://schemas.openxmlformats.org/spreadsheetml/2006/main" count="149" uniqueCount="112">
  <si>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</si>
  <si>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</si>
  <si>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</si>
  <si>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</si>
  <si>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Finance cost</t>
  </si>
  <si>
    <t>Minority interest</t>
  </si>
  <si>
    <t>UNAUDITED</t>
  </si>
  <si>
    <t>AUDITED</t>
  </si>
  <si>
    <t>AS AT</t>
  </si>
  <si>
    <t>NON-CURRENT ASSETS</t>
  </si>
  <si>
    <t xml:space="preserve"> </t>
  </si>
  <si>
    <t>Property, plant and equipment</t>
  </si>
  <si>
    <t>Investment in Associated Companies</t>
  </si>
  <si>
    <t>Other Investment</t>
  </si>
  <si>
    <t>CURRENT ASSETS</t>
  </si>
  <si>
    <t>Trade receivables</t>
  </si>
  <si>
    <t>Other receivables</t>
  </si>
  <si>
    <t>Inventories</t>
  </si>
  <si>
    <t>Fixed deposits</t>
  </si>
  <si>
    <t>Cash and bank balances</t>
  </si>
  <si>
    <t>CURRENT LIABILITIES</t>
  </si>
  <si>
    <t>Short term borrowings</t>
  </si>
  <si>
    <t>Trade payables</t>
  </si>
  <si>
    <t>Other payables</t>
  </si>
  <si>
    <t>FINANCED BY:</t>
  </si>
  <si>
    <t>Share capital</t>
  </si>
  <si>
    <t>Share premium</t>
  </si>
  <si>
    <t>Retained profits</t>
  </si>
  <si>
    <t>Hire purchase and lease payables</t>
  </si>
  <si>
    <t>Term loans</t>
  </si>
  <si>
    <t>Deferred taxation</t>
  </si>
  <si>
    <t>CONDENSED CONSOLIDATED BALANCE SHEET</t>
  </si>
  <si>
    <t xml:space="preserve">(The Condensed Consolidated Balance Sheet should be read in conjunction with the Annual 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</si>
  <si>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</si>
  <si>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</si>
  <si>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</si>
  <si>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</si>
  <si>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</si>
  <si>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</si>
  <si>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</si>
  <si>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</si>
  <si>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</si>
  <si>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</si>
  <si>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</si>
  <si>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</si>
  <si>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</si>
  <si>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</si>
  <si>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</si>
  <si>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</si>
  <si>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</si>
  <si>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</si>
  <si>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</si>
  <si>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Taxation</t>
  </si>
  <si>
    <t xml:space="preserve">(The Condensed Consolidated Statement of Changes in Equity should be read in conjunction with </t>
  </si>
  <si>
    <t>Cash generated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</si>
  <si>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</si>
  <si>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</si>
  <si>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</si>
  <si>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 xml:space="preserve">Comparative </t>
  </si>
  <si>
    <t>cumulative</t>
  </si>
  <si>
    <t>to date</t>
  </si>
  <si>
    <t xml:space="preserve">quarter </t>
  </si>
  <si>
    <t>ended</t>
  </si>
  <si>
    <t>quarter</t>
  </si>
  <si>
    <t>Bank borrowings</t>
  </si>
  <si>
    <t>Current</t>
  </si>
  <si>
    <t>Tax recoverable</t>
  </si>
  <si>
    <t>Non-operating items</t>
  </si>
  <si>
    <t>Interest paid</t>
  </si>
  <si>
    <t xml:space="preserve">(The Condensed Consolidated Income Statement should be read in conjunction with the Annual Financial </t>
  </si>
  <si>
    <t>31.1.2003</t>
  </si>
  <si>
    <t>Proceed from disposal of plant &amp; equipment</t>
  </si>
  <si>
    <t>Net cash from financing activities</t>
  </si>
  <si>
    <t>Report for the year ended 31 January 2003)</t>
  </si>
  <si>
    <t>Financial Report for the year ended 31 January 2003)</t>
  </si>
  <si>
    <t>At 1 February 2003</t>
  </si>
  <si>
    <t>At 1 February 2003 (restated)</t>
  </si>
  <si>
    <t>NET CURRENT LIABILITIES</t>
  </si>
  <si>
    <t>(as previously stated)</t>
  </si>
  <si>
    <t>Prior year adjustment</t>
  </si>
  <si>
    <t>the Annual Financial Report for the year ended 31 January, 2003)</t>
  </si>
  <si>
    <t>Deferred tax asset</t>
  </si>
  <si>
    <t>Cash and cash equivalents at end of period</t>
  </si>
  <si>
    <t xml:space="preserve">Profit after taxation and before minority interest </t>
  </si>
  <si>
    <t>Profit before taxation and minority interest</t>
  </si>
  <si>
    <t>Net profit for the period</t>
  </si>
  <si>
    <t>Cash and cash equivalents at beginning of period</t>
  </si>
  <si>
    <t>(The figures have not been audited)</t>
  </si>
  <si>
    <t>Earnings per share - Basic (sen)</t>
  </si>
  <si>
    <t>31.10.2002</t>
  </si>
  <si>
    <t>31.10.2003</t>
  </si>
  <si>
    <t>FOR THE  PERIOD ENDED 31 OCTOBER 2003</t>
  </si>
  <si>
    <t xml:space="preserve">9 MONTHS PERIOD ENDED </t>
  </si>
  <si>
    <t>31 OCTOBER 2003</t>
  </si>
  <si>
    <t>At 31 October 2003</t>
  </si>
  <si>
    <t xml:space="preserve">9 months </t>
  </si>
  <si>
    <t xml:space="preserve">CONDENSED  CONSOLIDATED  CASH FLOW  STATEMENT  FOR  THE  9  MONTHS </t>
  </si>
  <si>
    <t>ENDED  31 OCTOBER  2003</t>
  </si>
  <si>
    <t>FOR THE PERIOD ENDED 31 OCTOBER 2003</t>
  </si>
  <si>
    <t>AS AT 31 OCTOBER 2003</t>
  </si>
  <si>
    <t>Dividend</t>
  </si>
  <si>
    <t>9 MONTHS PERIOD ENDED</t>
  </si>
  <si>
    <t>At 1 February 2002</t>
  </si>
  <si>
    <t>At 1 February 2002 (restated)</t>
  </si>
  <si>
    <t>At 31 October 2002</t>
  </si>
  <si>
    <t>Dividend paid</t>
  </si>
  <si>
    <t>31 OCTOBER 2002</t>
  </si>
  <si>
    <t xml:space="preserve">Other operating income </t>
  </si>
  <si>
    <t>Net (decrease)/increase in cash and cash equivalents</t>
  </si>
  <si>
    <t>Net cash (used in)/from operating activities</t>
  </si>
  <si>
    <t xml:space="preserve">(The Condensed Consolidated Cash Flow Statement should be read in conjunction with the </t>
  </si>
  <si>
    <t>Annual Financial Report for the year ended 31 January, 2003)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</si>
</sst>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5" fillId="0" borderId="0" xfId="15" applyNumberFormat="1" applyFont="1" applyAlignment="1">
      <alignment horizontal="left"/>
    </xf>
    <xf numFmtId="164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5" applyNumberFormat="1" applyFon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164" fontId="5" fillId="0" borderId="0" xfId="15" applyNumberFormat="1" applyFont="1" applyBorder="1" applyAlignment="1">
      <alignment horizontal="right"/>
    </xf>
    <xf numFmtId="164" fontId="5" fillId="0" borderId="2" xfId="15" applyNumberFormat="1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 horizontal="left"/>
    </xf>
    <xf numFmtId="164" fontId="4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8"/>
  <sheetViews>
    <sheetView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2" width="11.00390625" style="0" customWidth="1"/>
    <col min="3" max="3" width="4.57421875" style="0" customWidth="1"/>
    <col min="4" max="4" width="10.7109375" style="2" customWidth="1"/>
    <col min="5" max="5" width="4.00390625" style="0" customWidth="1"/>
    <col min="6" max="6" width="9.421875" style="0" customWidth="1"/>
    <col min="7" max="7" width="3.8515625" style="0" customWidth="1"/>
    <col min="8" max="8" width="9.8515625" style="0" customWidth="1"/>
  </cols>
  <sheetData>
    <row r="6" spans="1:6" ht="18">
      <c r="A6" s="1" t="s">
        <v>0</v>
      </c>
      <c r="D6"/>
      <c r="F6" s="2"/>
    </row>
    <row r="7" spans="1:6" ht="12.75">
      <c r="A7" s="3" t="s">
        <v>1</v>
      </c>
      <c r="D7"/>
      <c r="F7" s="2"/>
    </row>
    <row r="8" spans="1:6" ht="12.75">
      <c r="A8" s="4"/>
      <c r="D8"/>
      <c r="F8" s="2"/>
    </row>
    <row r="9" spans="1:6" ht="15.75">
      <c r="A9" s="43" t="s">
        <v>57</v>
      </c>
      <c r="D9"/>
      <c r="F9" s="2"/>
    </row>
    <row r="10" spans="1:6" ht="15.75">
      <c r="A10" s="43" t="s">
        <v>91</v>
      </c>
      <c r="D10"/>
      <c r="F10" s="2"/>
    </row>
    <row r="11" spans="1:6" ht="12.75">
      <c r="A11" s="9" t="s">
        <v>87</v>
      </c>
      <c r="D11"/>
      <c r="F11" s="2"/>
    </row>
    <row r="13" spans="2:8" ht="12.75">
      <c r="B13" s="4">
        <v>2004</v>
      </c>
      <c r="D13" s="25">
        <v>2003</v>
      </c>
      <c r="F13" s="4">
        <v>2004</v>
      </c>
      <c r="H13" s="25">
        <v>2003</v>
      </c>
    </row>
    <row r="14" spans="2:8" s="6" customFormat="1" ht="17.25" customHeight="1">
      <c r="B14" s="6" t="s">
        <v>65</v>
      </c>
      <c r="D14" s="6" t="s">
        <v>58</v>
      </c>
      <c r="F14" s="6" t="s">
        <v>95</v>
      </c>
      <c r="H14" s="6" t="s">
        <v>95</v>
      </c>
    </row>
    <row r="15" spans="2:8" s="6" customFormat="1" ht="12">
      <c r="B15" s="6" t="s">
        <v>61</v>
      </c>
      <c r="D15" s="6" t="s">
        <v>63</v>
      </c>
      <c r="F15" s="6" t="s">
        <v>59</v>
      </c>
      <c r="H15" s="6" t="s">
        <v>59</v>
      </c>
    </row>
    <row r="16" spans="2:8" s="6" customFormat="1" ht="12">
      <c r="B16" s="6" t="s">
        <v>62</v>
      </c>
      <c r="D16" s="6" t="s">
        <v>62</v>
      </c>
      <c r="F16" s="6" t="s">
        <v>60</v>
      </c>
      <c r="H16" s="6" t="s">
        <v>60</v>
      </c>
    </row>
    <row r="17" spans="2:8" s="6" customFormat="1" ht="14.25" customHeight="1">
      <c r="B17" s="6" t="s">
        <v>90</v>
      </c>
      <c r="D17" s="6" t="s">
        <v>89</v>
      </c>
      <c r="F17" s="6" t="s">
        <v>90</v>
      </c>
      <c r="H17" s="6" t="s">
        <v>89</v>
      </c>
    </row>
    <row r="18" spans="2:8" s="6" customFormat="1" ht="20.25" customHeight="1">
      <c r="B18" s="7" t="s">
        <v>2</v>
      </c>
      <c r="C18" s="7"/>
      <c r="D18" s="7" t="s">
        <v>2</v>
      </c>
      <c r="E18" s="7"/>
      <c r="F18" s="7" t="s">
        <v>2</v>
      </c>
      <c r="G18" s="7"/>
      <c r="H18" s="7" t="s">
        <v>2</v>
      </c>
    </row>
    <row r="19" spans="1:8" s="8" customFormat="1" ht="8.25" customHeight="1">
      <c r="A19" s="44"/>
      <c r="B19" s="45"/>
      <c r="C19" s="45"/>
      <c r="D19" s="46"/>
      <c r="E19" s="45"/>
      <c r="F19" s="45"/>
      <c r="G19" s="45"/>
      <c r="H19" s="45"/>
    </row>
    <row r="20" spans="1:8" s="15" customFormat="1" ht="19.5" customHeight="1">
      <c r="A20" s="15" t="s">
        <v>3</v>
      </c>
      <c r="B20" s="17">
        <v>53405</v>
      </c>
      <c r="C20" s="17"/>
      <c r="D20" s="41">
        <v>39726</v>
      </c>
      <c r="E20" s="17"/>
      <c r="F20" s="17">
        <v>139550</v>
      </c>
      <c r="G20" s="17"/>
      <c r="H20" s="41">
        <v>111984</v>
      </c>
    </row>
    <row r="21" spans="1:8" s="9" customFormat="1" ht="19.5" customHeight="1">
      <c r="A21" s="9" t="s">
        <v>47</v>
      </c>
      <c r="B21" s="11">
        <v>-36938</v>
      </c>
      <c r="C21" s="11"/>
      <c r="D21" s="13">
        <v>-24247</v>
      </c>
      <c r="E21" s="11"/>
      <c r="F21" s="11">
        <v>-92634</v>
      </c>
      <c r="G21" s="11"/>
      <c r="H21" s="14">
        <v>-64786</v>
      </c>
    </row>
    <row r="22" spans="1:8" s="9" customFormat="1" ht="19.5" customHeight="1">
      <c r="A22" s="9" t="s">
        <v>48</v>
      </c>
      <c r="B22" s="11">
        <v>-12015</v>
      </c>
      <c r="C22" s="11"/>
      <c r="D22" s="13">
        <v>-12689</v>
      </c>
      <c r="E22" s="11"/>
      <c r="F22" s="17">
        <v>-35533</v>
      </c>
      <c r="G22" s="11"/>
      <c r="H22" s="14">
        <v>-39115</v>
      </c>
    </row>
    <row r="23" spans="2:8" s="9" customFormat="1" ht="13.5" customHeight="1">
      <c r="B23" s="16"/>
      <c r="C23" s="11"/>
      <c r="D23" s="42"/>
      <c r="E23" s="11"/>
      <c r="F23" s="16"/>
      <c r="G23" s="11"/>
      <c r="H23" s="18"/>
    </row>
    <row r="24" spans="1:8" s="9" customFormat="1" ht="19.5" customHeight="1">
      <c r="A24" s="9" t="s">
        <v>49</v>
      </c>
      <c r="B24" s="11">
        <f>SUM(B20:B22)</f>
        <v>4452</v>
      </c>
      <c r="C24" s="11"/>
      <c r="D24" s="11">
        <f>SUM(D20:D22)</f>
        <v>2790</v>
      </c>
      <c r="E24" s="11"/>
      <c r="F24" s="11">
        <f>SUM(F20:F22)</f>
        <v>11383</v>
      </c>
      <c r="G24" s="11"/>
      <c r="H24" s="11">
        <f>SUM(H20:H22)</f>
        <v>8083</v>
      </c>
    </row>
    <row r="25" spans="1:8" s="9" customFormat="1" ht="19.5" customHeight="1">
      <c r="A25" s="9" t="s">
        <v>107</v>
      </c>
      <c r="B25" s="11">
        <v>1</v>
      </c>
      <c r="C25" s="11"/>
      <c r="D25" s="11">
        <v>4</v>
      </c>
      <c r="E25" s="11"/>
      <c r="F25" s="11">
        <v>24</v>
      </c>
      <c r="G25" s="11"/>
      <c r="H25" s="11">
        <v>243</v>
      </c>
    </row>
    <row r="26" spans="1:8" s="9" customFormat="1" ht="19.5" customHeight="1">
      <c r="A26" s="9" t="s">
        <v>50</v>
      </c>
      <c r="B26" s="11">
        <v>-2636</v>
      </c>
      <c r="C26" s="11"/>
      <c r="D26" s="11">
        <v>-1800</v>
      </c>
      <c r="E26" s="11"/>
      <c r="F26" s="17">
        <v>-7004</v>
      </c>
      <c r="G26" s="11"/>
      <c r="H26" s="11">
        <v>-5491</v>
      </c>
    </row>
    <row r="27" spans="2:8" s="9" customFormat="1" ht="12.75" customHeight="1">
      <c r="B27" s="16"/>
      <c r="C27" s="11"/>
      <c r="D27" s="16"/>
      <c r="E27" s="11"/>
      <c r="F27" s="16"/>
      <c r="G27" s="11"/>
      <c r="H27" s="16"/>
    </row>
    <row r="28" spans="1:8" s="9" customFormat="1" ht="19.5" customHeight="1">
      <c r="A28" s="9" t="s">
        <v>51</v>
      </c>
      <c r="B28" s="17">
        <f>SUM(B24:B26)</f>
        <v>1817</v>
      </c>
      <c r="C28" s="17"/>
      <c r="D28" s="17">
        <f>SUM(D24:D26)</f>
        <v>994</v>
      </c>
      <c r="E28" s="17"/>
      <c r="F28" s="17">
        <f>SUM(F24:F26)</f>
        <v>4403</v>
      </c>
      <c r="G28" s="17"/>
      <c r="H28" s="17">
        <f>SUM(H24:H26)</f>
        <v>2835</v>
      </c>
    </row>
    <row r="29" spans="1:8" s="9" customFormat="1" ht="19.5" customHeight="1">
      <c r="A29" s="9" t="s">
        <v>4</v>
      </c>
      <c r="B29" s="11">
        <v>-1035</v>
      </c>
      <c r="C29" s="11"/>
      <c r="D29" s="14">
        <v>-787</v>
      </c>
      <c r="E29" s="11"/>
      <c r="F29" s="11">
        <v>-2917</v>
      </c>
      <c r="G29" s="11"/>
      <c r="H29" s="14">
        <v>-2267</v>
      </c>
    </row>
    <row r="30" spans="2:8" s="9" customFormat="1" ht="13.5" customHeight="1">
      <c r="B30" s="16"/>
      <c r="C30" s="11"/>
      <c r="D30" s="18"/>
      <c r="E30" s="11"/>
      <c r="F30" s="16"/>
      <c r="G30" s="11"/>
      <c r="H30" s="18"/>
    </row>
    <row r="31" spans="1:8" s="9" customFormat="1" ht="19.5" customHeight="1">
      <c r="A31" s="9" t="s">
        <v>84</v>
      </c>
      <c r="B31" s="11">
        <f>SUM(B28:B29)</f>
        <v>782</v>
      </c>
      <c r="C31" s="11"/>
      <c r="D31" s="11">
        <f>SUM(D28:D29)</f>
        <v>207</v>
      </c>
      <c r="E31" s="11"/>
      <c r="F31" s="11">
        <f>SUM(F28:F29)</f>
        <v>1486</v>
      </c>
      <c r="G31" s="11"/>
      <c r="H31" s="11">
        <f>SUM(H28:H29)</f>
        <v>568</v>
      </c>
    </row>
    <row r="32" spans="1:8" s="9" customFormat="1" ht="19.5" customHeight="1">
      <c r="A32" s="9" t="s">
        <v>52</v>
      </c>
      <c r="B32" s="11">
        <v>-319</v>
      </c>
      <c r="C32" s="11"/>
      <c r="D32" s="14">
        <v>-80</v>
      </c>
      <c r="E32" s="11"/>
      <c r="F32" s="11">
        <v>-735</v>
      </c>
      <c r="G32" s="11"/>
      <c r="H32" s="14">
        <v>-404</v>
      </c>
    </row>
    <row r="33" spans="2:8" s="9" customFormat="1" ht="12.75" customHeight="1">
      <c r="B33" s="16"/>
      <c r="C33" s="11"/>
      <c r="D33" s="18"/>
      <c r="E33" s="11"/>
      <c r="F33" s="16"/>
      <c r="G33" s="11"/>
      <c r="H33" s="18"/>
    </row>
    <row r="34" spans="1:8" s="9" customFormat="1" ht="16.5" customHeight="1">
      <c r="A34" s="9" t="s">
        <v>83</v>
      </c>
      <c r="B34" s="11">
        <f>B31+B32</f>
        <v>463</v>
      </c>
      <c r="C34" s="11"/>
      <c r="D34" s="11">
        <f>SUM(D31:D32)</f>
        <v>127</v>
      </c>
      <c r="E34" s="11"/>
      <c r="F34" s="11">
        <f>F31+F32</f>
        <v>751</v>
      </c>
      <c r="G34" s="11"/>
      <c r="H34" s="11">
        <f>SUM(H31:H32)</f>
        <v>164</v>
      </c>
    </row>
    <row r="35" spans="1:8" s="9" customFormat="1" ht="19.5" customHeight="1">
      <c r="A35" s="9" t="s">
        <v>5</v>
      </c>
      <c r="B35" s="11">
        <v>0</v>
      </c>
      <c r="C35" s="11"/>
      <c r="D35" s="14">
        <v>39</v>
      </c>
      <c r="E35" s="11"/>
      <c r="F35" s="11">
        <v>5</v>
      </c>
      <c r="G35" s="11"/>
      <c r="H35" s="14">
        <v>78</v>
      </c>
    </row>
    <row r="36" spans="2:8" s="9" customFormat="1" ht="10.5" customHeight="1" thickBot="1">
      <c r="B36" s="10"/>
      <c r="C36" s="11"/>
      <c r="D36" s="12"/>
      <c r="E36" s="11"/>
      <c r="F36" s="10"/>
      <c r="G36" s="11"/>
      <c r="H36" s="12"/>
    </row>
    <row r="37" spans="1:8" s="9" customFormat="1" ht="19.5" customHeight="1" thickBot="1">
      <c r="A37" s="9" t="s">
        <v>85</v>
      </c>
      <c r="B37" s="10">
        <f>SUM(B34:B36)</f>
        <v>463</v>
      </c>
      <c r="C37" s="11"/>
      <c r="D37" s="10">
        <f>SUM(D34:D36)</f>
        <v>166</v>
      </c>
      <c r="E37" s="11"/>
      <c r="F37" s="10">
        <f>F34+F35</f>
        <v>756</v>
      </c>
      <c r="G37" s="11"/>
      <c r="H37" s="10">
        <f>SUM(H34:H36)</f>
        <v>242</v>
      </c>
    </row>
    <row r="38" spans="2:8" s="9" customFormat="1" ht="17.25" customHeight="1">
      <c r="B38" s="11"/>
      <c r="C38" s="11"/>
      <c r="D38" s="14"/>
      <c r="E38" s="11"/>
      <c r="F38" s="11"/>
      <c r="G38" s="11"/>
      <c r="H38" s="14"/>
    </row>
    <row r="39" s="15" customFormat="1" ht="12" customHeight="1">
      <c r="A39" s="9"/>
    </row>
    <row r="40" spans="4:8" s="9" customFormat="1" ht="12">
      <c r="D40" s="19"/>
      <c r="H40" s="20"/>
    </row>
    <row r="41" spans="1:8" s="9" customFormat="1" ht="12">
      <c r="A41" s="9" t="s">
        <v>88</v>
      </c>
      <c r="B41" s="21">
        <f>B37/19800*100</f>
        <v>2.3383838383838387</v>
      </c>
      <c r="C41" s="21"/>
      <c r="D41" s="21">
        <f>D37/19800*100</f>
        <v>0.8383838383838385</v>
      </c>
      <c r="E41" s="21"/>
      <c r="F41" s="21">
        <f>F37/19800*100</f>
        <v>3.8181818181818183</v>
      </c>
      <c r="G41" s="21"/>
      <c r="H41" s="21">
        <f>H37/19800*100</f>
        <v>1.2222222222222223</v>
      </c>
    </row>
    <row r="42" s="9" customFormat="1" ht="12">
      <c r="D42" s="19"/>
    </row>
    <row r="45" spans="1:6" ht="12.75">
      <c r="A45" s="29" t="s">
        <v>69</v>
      </c>
      <c r="D45"/>
      <c r="F45" s="2"/>
    </row>
    <row r="46" spans="1:6" ht="12.75">
      <c r="A46" t="s">
        <v>73</v>
      </c>
      <c r="D46"/>
      <c r="F46" s="2"/>
    </row>
    <row r="48" ht="12.75">
      <c r="C48" s="23"/>
    </row>
  </sheetData>
  <printOptions/>
  <pageMargins left="1" right="0.5" top="1" bottom="1" header="0.5" footer="0.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6">
      <selection activeCell="A6" sqref="A6"/>
    </sheetView>
  </sheetViews>
  <sheetFormatPr defaultColWidth="9.140625" defaultRowHeight="12.75"/>
  <cols>
    <col min="1" max="1" width="4.7109375" style="0" customWidth="1"/>
    <col min="3" max="3" width="24.140625" style="0" customWidth="1"/>
    <col min="4" max="4" width="13.28125" style="23" customWidth="1"/>
    <col min="5" max="5" width="11.8515625" style="0" customWidth="1"/>
    <col min="6" max="6" width="14.28125" style="0" customWidth="1"/>
  </cols>
  <sheetData>
    <row r="1" spans="1:6" ht="18">
      <c r="A1" s="1" t="s">
        <v>0</v>
      </c>
      <c r="F1" s="2"/>
    </row>
    <row r="2" spans="1:6" ht="12.75">
      <c r="A2" s="3" t="s">
        <v>1</v>
      </c>
      <c r="F2" s="2"/>
    </row>
    <row r="3" spans="1:6" ht="12.75">
      <c r="A3" s="3"/>
      <c r="F3" s="2"/>
    </row>
    <row r="4" spans="1:6" ht="18" customHeight="1">
      <c r="A4" s="5" t="s">
        <v>31</v>
      </c>
      <c r="F4" s="2"/>
    </row>
    <row r="5" spans="1:6" ht="18" customHeight="1">
      <c r="A5" s="49" t="s">
        <v>99</v>
      </c>
      <c r="B5" s="50"/>
      <c r="C5" s="50"/>
      <c r="D5" s="33"/>
      <c r="E5" s="50"/>
      <c r="F5" s="51"/>
    </row>
    <row r="6" spans="1:6" ht="19.5" customHeight="1">
      <c r="A6" s="22"/>
      <c r="D6" s="24" t="s">
        <v>6</v>
      </c>
      <c r="E6" s="23"/>
      <c r="F6" s="25" t="s">
        <v>7</v>
      </c>
    </row>
    <row r="7" spans="1:6" ht="13.5" customHeight="1">
      <c r="A7" s="22"/>
      <c r="C7" s="4"/>
      <c r="D7" s="26" t="s">
        <v>8</v>
      </c>
      <c r="F7" s="26" t="s">
        <v>8</v>
      </c>
    </row>
    <row r="8" spans="1:6" ht="14.25" customHeight="1">
      <c r="A8" s="22"/>
      <c r="C8" s="4"/>
      <c r="D8" s="24" t="s">
        <v>90</v>
      </c>
      <c r="F8" s="26" t="s">
        <v>70</v>
      </c>
    </row>
    <row r="9" spans="1:6" ht="18" customHeight="1">
      <c r="A9" s="22"/>
      <c r="C9" s="27"/>
      <c r="D9" s="24" t="s">
        <v>2</v>
      </c>
      <c r="F9" s="26" t="s">
        <v>2</v>
      </c>
    </row>
    <row r="10" ht="14.25" customHeight="1">
      <c r="A10" s="28" t="s">
        <v>9</v>
      </c>
    </row>
    <row r="11" spans="1:6" ht="15" customHeight="1">
      <c r="A11" t="s">
        <v>10</v>
      </c>
      <c r="B11" s="29" t="s">
        <v>11</v>
      </c>
      <c r="D11" s="23">
        <v>65622</v>
      </c>
      <c r="F11" s="23">
        <v>62230</v>
      </c>
    </row>
    <row r="12" spans="2:6" ht="15" customHeight="1">
      <c r="B12" s="29" t="s">
        <v>12</v>
      </c>
      <c r="D12" s="35">
        <v>39</v>
      </c>
      <c r="F12" s="23">
        <v>39</v>
      </c>
    </row>
    <row r="13" spans="2:6" ht="15" customHeight="1">
      <c r="B13" s="29" t="s">
        <v>13</v>
      </c>
      <c r="D13" s="23">
        <v>100</v>
      </c>
      <c r="F13" s="23">
        <v>100</v>
      </c>
    </row>
    <row r="14" spans="2:6" ht="15" customHeight="1">
      <c r="B14" s="29" t="s">
        <v>81</v>
      </c>
      <c r="D14" s="23">
        <v>585</v>
      </c>
      <c r="F14" s="23">
        <v>258</v>
      </c>
    </row>
    <row r="15" spans="1:6" ht="11.25" customHeight="1">
      <c r="A15" s="29"/>
      <c r="F15" s="23"/>
    </row>
    <row r="16" spans="1:6" ht="15" customHeight="1">
      <c r="A16" s="22"/>
      <c r="D16" s="30">
        <f>SUM(D11:D15)</f>
        <v>66346</v>
      </c>
      <c r="F16" s="30">
        <f>SUM(F11:F14)</f>
        <v>62627</v>
      </c>
    </row>
    <row r="17" spans="1:6" ht="15" customHeight="1">
      <c r="A17" s="28" t="s">
        <v>14</v>
      </c>
      <c r="F17" s="23"/>
    </row>
    <row r="18" spans="2:6" ht="15" customHeight="1">
      <c r="B18" s="29" t="s">
        <v>15</v>
      </c>
      <c r="D18" s="23">
        <v>58380</v>
      </c>
      <c r="F18" s="23">
        <v>57695</v>
      </c>
    </row>
    <row r="19" spans="2:6" ht="15" customHeight="1">
      <c r="B19" s="29" t="s">
        <v>16</v>
      </c>
      <c r="D19" s="23">
        <v>1676</v>
      </c>
      <c r="F19" s="23">
        <v>2165</v>
      </c>
    </row>
    <row r="20" spans="2:6" ht="15" customHeight="1">
      <c r="B20" s="29" t="s">
        <v>66</v>
      </c>
      <c r="D20" s="23">
        <v>277</v>
      </c>
      <c r="F20" s="23">
        <v>204</v>
      </c>
    </row>
    <row r="21" spans="2:6" ht="15" customHeight="1">
      <c r="B21" s="29" t="s">
        <v>17</v>
      </c>
      <c r="D21" s="23">
        <v>711</v>
      </c>
      <c r="F21" s="23">
        <v>932</v>
      </c>
    </row>
    <row r="22" spans="2:6" ht="15" customHeight="1">
      <c r="B22" s="29" t="s">
        <v>18</v>
      </c>
      <c r="D22" s="23">
        <v>125</v>
      </c>
      <c r="F22" s="23">
        <v>75</v>
      </c>
    </row>
    <row r="23" spans="2:6" ht="15" customHeight="1">
      <c r="B23" s="29" t="s">
        <v>19</v>
      </c>
      <c r="D23" s="23">
        <v>991</v>
      </c>
      <c r="F23" s="23">
        <v>477</v>
      </c>
    </row>
    <row r="24" spans="2:6" ht="8.25" customHeight="1">
      <c r="B24" s="29"/>
      <c r="F24" s="23"/>
    </row>
    <row r="25" spans="1:6" ht="15" customHeight="1">
      <c r="A25" s="22"/>
      <c r="D25" s="30">
        <f>SUM(D18:D24)</f>
        <v>62160</v>
      </c>
      <c r="F25" s="30">
        <f>SUM(F18:F23)</f>
        <v>61548</v>
      </c>
    </row>
    <row r="26" spans="1:6" ht="15" customHeight="1">
      <c r="A26" s="22"/>
      <c r="F26" s="31"/>
    </row>
    <row r="27" spans="1:6" ht="15" customHeight="1">
      <c r="A27" s="28" t="s">
        <v>20</v>
      </c>
      <c r="F27" s="23"/>
    </row>
    <row r="28" spans="2:6" ht="15" customHeight="1">
      <c r="B28" s="29" t="s">
        <v>21</v>
      </c>
      <c r="D28" s="23">
        <v>53781</v>
      </c>
      <c r="F28" s="23">
        <v>43593</v>
      </c>
    </row>
    <row r="29" spans="2:6" ht="15" customHeight="1">
      <c r="B29" s="29" t="s">
        <v>22</v>
      </c>
      <c r="D29" s="23">
        <v>15366</v>
      </c>
      <c r="F29" s="23">
        <v>20627</v>
      </c>
    </row>
    <row r="30" spans="2:6" ht="15" customHeight="1">
      <c r="B30" s="29" t="s">
        <v>23</v>
      </c>
      <c r="D30" s="23">
        <v>3548</v>
      </c>
      <c r="F30" s="23">
        <v>3977</v>
      </c>
    </row>
    <row r="31" spans="2:6" ht="15" customHeight="1">
      <c r="B31" s="29" t="s">
        <v>52</v>
      </c>
      <c r="D31" s="23">
        <v>830</v>
      </c>
      <c r="F31" s="23">
        <v>457</v>
      </c>
    </row>
    <row r="32" spans="2:6" ht="9" customHeight="1">
      <c r="B32" s="29"/>
      <c r="F32" s="23"/>
    </row>
    <row r="33" spans="1:6" ht="15" customHeight="1">
      <c r="A33" s="22"/>
      <c r="D33" s="30">
        <f>SUM(D28:D31)</f>
        <v>73525</v>
      </c>
      <c r="F33" s="30">
        <f>SUM(F28:F31)</f>
        <v>68654</v>
      </c>
    </row>
    <row r="34" spans="1:6" ht="15" customHeight="1">
      <c r="A34" s="22"/>
      <c r="F34" s="31"/>
    </row>
    <row r="35" spans="1:6" ht="15" customHeight="1">
      <c r="A35" s="28" t="s">
        <v>77</v>
      </c>
      <c r="C35" s="23"/>
      <c r="D35" s="23">
        <f>D25-D33</f>
        <v>-11365</v>
      </c>
      <c r="F35" s="23">
        <f>F25-F33</f>
        <v>-7106</v>
      </c>
    </row>
    <row r="36" spans="1:6" ht="10.5" customHeight="1">
      <c r="A36" s="22"/>
      <c r="F36" s="23"/>
    </row>
    <row r="37" spans="1:6" ht="15" customHeight="1" thickBot="1">
      <c r="A37" s="22"/>
      <c r="C37" s="31"/>
      <c r="D37" s="32">
        <f>D16+D35</f>
        <v>54981</v>
      </c>
      <c r="E37" s="31"/>
      <c r="F37" s="32">
        <f>F16+F35</f>
        <v>55521</v>
      </c>
    </row>
    <row r="38" spans="1:6" ht="15" customHeight="1" thickTop="1">
      <c r="A38" s="28" t="s">
        <v>24</v>
      </c>
      <c r="F38" s="23"/>
    </row>
    <row r="39" spans="2:6" ht="15" customHeight="1">
      <c r="B39" s="29" t="s">
        <v>25</v>
      </c>
      <c r="D39" s="23">
        <v>19800</v>
      </c>
      <c r="F39" s="23">
        <v>19800</v>
      </c>
    </row>
    <row r="40" spans="2:6" ht="15" customHeight="1">
      <c r="B40" s="29" t="s">
        <v>26</v>
      </c>
      <c r="D40" s="23">
        <v>4832</v>
      </c>
      <c r="F40" s="23">
        <v>4832</v>
      </c>
    </row>
    <row r="41" spans="2:6" ht="15" customHeight="1">
      <c r="B41" s="29" t="s">
        <v>27</v>
      </c>
      <c r="D41" s="31">
        <v>13585</v>
      </c>
      <c r="E41" s="48"/>
      <c r="F41" s="31">
        <v>13043</v>
      </c>
    </row>
    <row r="42" spans="2:6" ht="9" customHeight="1">
      <c r="B42" s="29"/>
      <c r="D42" s="33"/>
      <c r="E42" s="48"/>
      <c r="F42" s="33"/>
    </row>
    <row r="43" spans="4:6" ht="21" customHeight="1">
      <c r="D43" s="23">
        <f>SUM(D39:D41)</f>
        <v>38217</v>
      </c>
      <c r="F43" s="34">
        <f>SUM(F39:F41)</f>
        <v>37675</v>
      </c>
    </row>
    <row r="44" spans="2:6" ht="15" customHeight="1">
      <c r="B44" s="29" t="s">
        <v>5</v>
      </c>
      <c r="D44" s="23">
        <v>0</v>
      </c>
      <c r="F44" s="31">
        <v>5</v>
      </c>
    </row>
    <row r="45" spans="2:6" ht="9" customHeight="1">
      <c r="B45" s="29"/>
      <c r="F45" s="31"/>
    </row>
    <row r="46" spans="2:6" ht="15" customHeight="1">
      <c r="B46" s="29"/>
      <c r="D46" s="30">
        <f>SUM(D43:D44)</f>
        <v>38217</v>
      </c>
      <c r="F46" s="30">
        <f>SUM(F43:F44)</f>
        <v>37680</v>
      </c>
    </row>
    <row r="47" spans="1:6" ht="15" customHeight="1">
      <c r="A47" s="29"/>
      <c r="F47" s="31"/>
    </row>
    <row r="48" spans="1:6" ht="15" customHeight="1">
      <c r="A48" s="22"/>
      <c r="B48" t="s">
        <v>28</v>
      </c>
      <c r="D48" s="23">
        <v>4231</v>
      </c>
      <c r="F48" s="23">
        <v>3678</v>
      </c>
    </row>
    <row r="49" spans="1:6" ht="15" customHeight="1">
      <c r="A49" s="22"/>
      <c r="B49" t="s">
        <v>29</v>
      </c>
      <c r="D49" s="23">
        <v>8845</v>
      </c>
      <c r="F49" s="23">
        <v>10286</v>
      </c>
    </row>
    <row r="50" spans="1:6" ht="15" customHeight="1">
      <c r="A50" s="22"/>
      <c r="B50" t="s">
        <v>30</v>
      </c>
      <c r="D50" s="23">
        <v>3688</v>
      </c>
      <c r="F50" s="23">
        <v>3877</v>
      </c>
    </row>
    <row r="51" ht="9.75" customHeight="1">
      <c r="A51" s="22"/>
    </row>
    <row r="52" spans="1:6" ht="15" customHeight="1" thickBot="1">
      <c r="A52" s="22"/>
      <c r="C52" s="31"/>
      <c r="D52" s="32">
        <f>SUM(D46:D51)</f>
        <v>54981</v>
      </c>
      <c r="F52" s="32">
        <f>SUM(F46:F51)</f>
        <v>55521</v>
      </c>
    </row>
    <row r="53" ht="13.5" thickTop="1">
      <c r="A53" s="22"/>
    </row>
    <row r="54" spans="1:5" ht="12.75">
      <c r="A54" s="22"/>
      <c r="E54" s="23"/>
    </row>
    <row r="55" spans="1:6" ht="12.75">
      <c r="A55" s="29" t="s">
        <v>32</v>
      </c>
      <c r="E55" s="23"/>
      <c r="F55" s="2"/>
    </row>
    <row r="56" spans="1:6" ht="12.75">
      <c r="A56" t="s">
        <v>74</v>
      </c>
      <c r="F56" s="2"/>
    </row>
    <row r="57" ht="12.75">
      <c r="F57" s="2"/>
    </row>
  </sheetData>
  <printOptions/>
  <pageMargins left="1" right="0.75" top="0.75" bottom="0.75" header="0.5" footer="0.5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9">
      <selection activeCell="H29" sqref="H29"/>
    </sheetView>
  </sheetViews>
  <sheetFormatPr defaultColWidth="9.140625" defaultRowHeight="12.75"/>
  <cols>
    <col min="1" max="1" width="25.00390625" style="0" customWidth="1"/>
    <col min="2" max="2" width="11.8515625" style="23" customWidth="1"/>
    <col min="3" max="3" width="2.8515625" style="23" customWidth="1"/>
    <col min="4" max="4" width="14.421875" style="23" customWidth="1"/>
    <col min="5" max="5" width="3.421875" style="23" customWidth="1"/>
    <col min="6" max="6" width="12.57421875" style="23" customWidth="1"/>
    <col min="7" max="7" width="2.8515625" style="23" customWidth="1"/>
    <col min="8" max="8" width="10.00390625" style="23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56</v>
      </c>
    </row>
    <row r="5" spans="1:8" ht="12.75">
      <c r="A5" s="52" t="s">
        <v>98</v>
      </c>
      <c r="B5" s="33"/>
      <c r="C5" s="33"/>
      <c r="D5" s="33"/>
      <c r="E5" s="33"/>
      <c r="F5" s="33"/>
      <c r="G5" s="33"/>
      <c r="H5" s="33"/>
    </row>
    <row r="6" spans="3:7" s="6" customFormat="1" ht="22.5" customHeight="1">
      <c r="C6" s="7"/>
      <c r="D6" s="7" t="s">
        <v>33</v>
      </c>
      <c r="E6" s="7"/>
      <c r="F6" s="7" t="s">
        <v>34</v>
      </c>
      <c r="G6" s="7"/>
    </row>
    <row r="7" spans="2:8" s="6" customFormat="1" ht="12">
      <c r="B7" s="47" t="s">
        <v>25</v>
      </c>
      <c r="C7" s="7"/>
      <c r="D7" s="7" t="s">
        <v>26</v>
      </c>
      <c r="E7" s="7"/>
      <c r="F7" s="7" t="s">
        <v>27</v>
      </c>
      <c r="G7" s="7"/>
      <c r="H7" s="7" t="s">
        <v>35</v>
      </c>
    </row>
    <row r="8" spans="2:8" ht="12.75">
      <c r="B8" s="39" t="s">
        <v>2</v>
      </c>
      <c r="C8" s="36"/>
      <c r="D8" s="39" t="s">
        <v>2</v>
      </c>
      <c r="E8" s="36"/>
      <c r="F8" s="39" t="s">
        <v>2</v>
      </c>
      <c r="G8" s="36"/>
      <c r="H8" s="39" t="s">
        <v>2</v>
      </c>
    </row>
    <row r="10" ht="12.75">
      <c r="A10" s="4" t="s">
        <v>92</v>
      </c>
    </row>
    <row r="11" ht="12.75">
      <c r="A11" s="37" t="s">
        <v>93</v>
      </c>
    </row>
    <row r="13" ht="12.75">
      <c r="A13" t="s">
        <v>75</v>
      </c>
    </row>
    <row r="14" spans="1:8" ht="21" customHeight="1">
      <c r="A14" t="s">
        <v>78</v>
      </c>
      <c r="B14" s="23">
        <v>19800</v>
      </c>
      <c r="D14" s="23">
        <v>4832</v>
      </c>
      <c r="F14" s="23">
        <v>13403</v>
      </c>
      <c r="H14" s="23">
        <f>B14+D14+F14</f>
        <v>38035</v>
      </c>
    </row>
    <row r="15" spans="1:8" ht="21.75" customHeight="1">
      <c r="A15" t="s">
        <v>79</v>
      </c>
      <c r="B15" s="33"/>
      <c r="D15" s="33"/>
      <c r="F15" s="33">
        <v>-360</v>
      </c>
      <c r="H15" s="33">
        <f>B15+D15+F15</f>
        <v>-360</v>
      </c>
    </row>
    <row r="16" spans="1:8" ht="21.75" customHeight="1">
      <c r="A16" t="s">
        <v>76</v>
      </c>
      <c r="B16" s="23">
        <f>B14+B15</f>
        <v>19800</v>
      </c>
      <c r="D16" s="23">
        <f>D14+D15</f>
        <v>4832</v>
      </c>
      <c r="F16" s="23">
        <f>F14+F15</f>
        <v>13043</v>
      </c>
      <c r="H16" s="23">
        <f>H14+H15</f>
        <v>37675</v>
      </c>
    </row>
    <row r="17" spans="1:8" ht="25.5" customHeight="1">
      <c r="A17" t="s">
        <v>85</v>
      </c>
      <c r="B17" s="23">
        <v>0</v>
      </c>
      <c r="D17" s="23">
        <v>0</v>
      </c>
      <c r="F17" s="23">
        <f>'IS'!F37</f>
        <v>756</v>
      </c>
      <c r="H17" s="23">
        <f>B17+D17+F17</f>
        <v>756</v>
      </c>
    </row>
    <row r="18" spans="1:8" ht="21" customHeight="1">
      <c r="A18" t="s">
        <v>100</v>
      </c>
      <c r="F18" s="23">
        <v>-214</v>
      </c>
      <c r="H18" s="23">
        <v>-214</v>
      </c>
    </row>
    <row r="19" spans="1:8" ht="24.75" customHeight="1" thickBot="1">
      <c r="A19" t="s">
        <v>94</v>
      </c>
      <c r="B19" s="38">
        <f>B16+B17</f>
        <v>19800</v>
      </c>
      <c r="C19" s="31"/>
      <c r="D19" s="38">
        <f>D16+D17</f>
        <v>4832</v>
      </c>
      <c r="E19" s="31"/>
      <c r="F19" s="38">
        <f>SUM(F16:F18)</f>
        <v>13585</v>
      </c>
      <c r="G19" s="31"/>
      <c r="H19" s="38">
        <f>SUM(H16:H18)</f>
        <v>38217</v>
      </c>
    </row>
    <row r="20" ht="24.75" customHeight="1"/>
    <row r="21" ht="12.75">
      <c r="A21" s="4" t="s">
        <v>101</v>
      </c>
    </row>
    <row r="22" ht="12.75">
      <c r="A22" s="37" t="s">
        <v>106</v>
      </c>
    </row>
    <row r="24" ht="12.75">
      <c r="A24" t="s">
        <v>102</v>
      </c>
    </row>
    <row r="25" spans="1:8" ht="21" customHeight="1">
      <c r="A25" t="s">
        <v>78</v>
      </c>
      <c r="B25" s="23">
        <v>19800</v>
      </c>
      <c r="D25" s="23">
        <v>4832</v>
      </c>
      <c r="F25" s="23">
        <v>12920</v>
      </c>
      <c r="H25" s="23">
        <v>37552</v>
      </c>
    </row>
    <row r="26" spans="1:8" ht="21" customHeight="1">
      <c r="A26" t="s">
        <v>79</v>
      </c>
      <c r="B26" s="33"/>
      <c r="D26" s="33"/>
      <c r="F26" s="33">
        <v>-464</v>
      </c>
      <c r="H26" s="33">
        <v>-464</v>
      </c>
    </row>
    <row r="27" spans="1:8" ht="21" customHeight="1">
      <c r="A27" t="s">
        <v>103</v>
      </c>
      <c r="B27" s="23">
        <f>SUM(B25:B26)</f>
        <v>19800</v>
      </c>
      <c r="D27" s="23">
        <f>SUM(D25:D26)</f>
        <v>4832</v>
      </c>
      <c r="F27" s="23">
        <f>SUM(F25:F26)</f>
        <v>12456</v>
      </c>
      <c r="H27" s="23">
        <f>SUM(H25:H26)</f>
        <v>37088</v>
      </c>
    </row>
    <row r="28" spans="1:8" ht="21" customHeight="1">
      <c r="A28" t="s">
        <v>85</v>
      </c>
      <c r="F28" s="23">
        <v>242</v>
      </c>
      <c r="H28" s="23">
        <v>242</v>
      </c>
    </row>
    <row r="29" spans="1:8" ht="21" customHeight="1">
      <c r="A29" t="s">
        <v>100</v>
      </c>
      <c r="F29" s="23">
        <v>-214</v>
      </c>
      <c r="H29" s="23">
        <v>-214</v>
      </c>
    </row>
    <row r="30" spans="1:8" ht="21" customHeight="1" thickBot="1">
      <c r="A30" t="s">
        <v>104</v>
      </c>
      <c r="B30" s="38">
        <f>B27+B28+B29</f>
        <v>19800</v>
      </c>
      <c r="D30" s="38">
        <f>D27+D28+D29</f>
        <v>4832</v>
      </c>
      <c r="F30" s="38">
        <f>F27+F28+F29</f>
        <v>12484</v>
      </c>
      <c r="H30" s="38">
        <f>H27+H28+H29</f>
        <v>37116</v>
      </c>
    </row>
    <row r="37" ht="12.75">
      <c r="A37" t="s">
        <v>53</v>
      </c>
    </row>
    <row r="38" ht="12.75">
      <c r="A38" t="s">
        <v>80</v>
      </c>
    </row>
  </sheetData>
  <printOptions/>
  <pageMargins left="1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45">
      <selection activeCell="A49" sqref="A49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11.8515625" style="23" bestFit="1" customWidth="1"/>
    <col min="4" max="4" width="8.421875" style="48" customWidth="1"/>
    <col min="5" max="5" width="10.7109375" style="23" customWidth="1"/>
  </cols>
  <sheetData>
    <row r="1" spans="1:7" ht="18">
      <c r="A1" s="1" t="s">
        <v>0</v>
      </c>
      <c r="B1" s="1"/>
      <c r="G1" s="2"/>
    </row>
    <row r="2" spans="1:7" ht="12.75">
      <c r="A2" s="3" t="s">
        <v>1</v>
      </c>
      <c r="B2" s="3"/>
      <c r="G2" s="2"/>
    </row>
    <row r="4" spans="1:2" ht="12.75">
      <c r="A4" s="4" t="s">
        <v>96</v>
      </c>
      <c r="B4" s="4"/>
    </row>
    <row r="5" ht="12.75">
      <c r="A5" s="40" t="s">
        <v>97</v>
      </c>
    </row>
    <row r="6" spans="1:5" ht="12.75">
      <c r="A6" s="40"/>
      <c r="C6" s="39" t="s">
        <v>90</v>
      </c>
      <c r="E6" s="23" t="s">
        <v>89</v>
      </c>
    </row>
    <row r="7" spans="3:5" ht="12.75">
      <c r="C7" s="36" t="s">
        <v>2</v>
      </c>
      <c r="E7" s="36" t="s">
        <v>2</v>
      </c>
    </row>
    <row r="8" spans="1:3" ht="12.75">
      <c r="A8" s="4" t="s">
        <v>45</v>
      </c>
      <c r="C8" s="36"/>
    </row>
    <row r="9" ht="12.75">
      <c r="C9" s="36"/>
    </row>
    <row r="10" spans="1:5" ht="12.75">
      <c r="A10" t="s">
        <v>36</v>
      </c>
      <c r="C10" s="23">
        <f>'IS'!F31</f>
        <v>1486</v>
      </c>
      <c r="E10" s="23">
        <v>568</v>
      </c>
    </row>
    <row r="12" ht="12.75">
      <c r="A12" t="s">
        <v>37</v>
      </c>
    </row>
    <row r="13" spans="2:5" ht="12.75">
      <c r="B13" t="s">
        <v>38</v>
      </c>
      <c r="C13" s="23">
        <v>7682</v>
      </c>
      <c r="E13" s="23">
        <v>5537</v>
      </c>
    </row>
    <row r="14" spans="2:5" ht="12.75">
      <c r="B14" t="s">
        <v>67</v>
      </c>
      <c r="C14" s="23">
        <v>-31</v>
      </c>
      <c r="E14" s="23">
        <v>52</v>
      </c>
    </row>
    <row r="15" spans="3:5" ht="9" customHeight="1">
      <c r="C15" s="33"/>
      <c r="E15" s="33"/>
    </row>
    <row r="16" spans="1:5" ht="18" customHeight="1">
      <c r="A16" t="s">
        <v>39</v>
      </c>
      <c r="C16" s="23">
        <f>SUM(C10:C15)</f>
        <v>9137</v>
      </c>
      <c r="D16" s="31"/>
      <c r="E16" s="23">
        <f>SUM(E10:E15)</f>
        <v>6157</v>
      </c>
    </row>
    <row r="18" spans="2:5" ht="15" customHeight="1">
      <c r="B18" t="s">
        <v>40</v>
      </c>
      <c r="C18" s="23">
        <v>-435</v>
      </c>
      <c r="E18" s="23">
        <v>1177</v>
      </c>
    </row>
    <row r="19" spans="2:5" ht="15" customHeight="1">
      <c r="B19" t="s">
        <v>41</v>
      </c>
      <c r="C19" s="23">
        <v>-5690</v>
      </c>
      <c r="E19" s="23">
        <v>2832</v>
      </c>
    </row>
    <row r="20" spans="3:5" ht="6.75" customHeight="1">
      <c r="C20" s="33"/>
      <c r="E20" s="33"/>
    </row>
    <row r="21" spans="1:5" ht="18" customHeight="1">
      <c r="A21" t="s">
        <v>54</v>
      </c>
      <c r="C21" s="23">
        <f>SUM(C16:C19)</f>
        <v>3012</v>
      </c>
      <c r="D21" s="31"/>
      <c r="E21" s="23">
        <f>SUM(E16:E19)</f>
        <v>10166</v>
      </c>
    </row>
    <row r="22" ht="18" customHeight="1"/>
    <row r="23" spans="2:5" ht="12.75">
      <c r="B23" t="s">
        <v>68</v>
      </c>
      <c r="C23" s="23">
        <v>-2917</v>
      </c>
      <c r="E23" s="23">
        <v>-2216</v>
      </c>
    </row>
    <row r="24" spans="2:5" ht="12.75">
      <c r="B24" t="s">
        <v>42</v>
      </c>
      <c r="C24" s="23">
        <v>-951</v>
      </c>
      <c r="E24" s="23">
        <v>-320</v>
      </c>
    </row>
    <row r="25" ht="6.75" customHeight="1"/>
    <row r="26" spans="1:5" ht="12.75">
      <c r="A26" t="s">
        <v>109</v>
      </c>
      <c r="C26" s="30">
        <f>SUM(C21:C25)</f>
        <v>-856</v>
      </c>
      <c r="D26" s="31"/>
      <c r="E26" s="30">
        <f>SUM(E21:E25)</f>
        <v>7630</v>
      </c>
    </row>
    <row r="28" ht="12.75">
      <c r="A28" s="4" t="s">
        <v>55</v>
      </c>
    </row>
    <row r="29" spans="2:5" ht="18" customHeight="1">
      <c r="B29" t="s">
        <v>71</v>
      </c>
      <c r="C29" s="23">
        <v>66</v>
      </c>
      <c r="E29" s="23">
        <v>10</v>
      </c>
    </row>
    <row r="30" spans="2:5" ht="15" customHeight="1">
      <c r="B30" t="s">
        <v>43</v>
      </c>
      <c r="C30" s="23">
        <v>-2921</v>
      </c>
      <c r="E30" s="23">
        <v>-12228</v>
      </c>
    </row>
    <row r="31" ht="8.25" customHeight="1">
      <c r="C31" s="33"/>
    </row>
    <row r="32" spans="2:5" ht="20.25" customHeight="1">
      <c r="B32" t="s">
        <v>44</v>
      </c>
      <c r="C32" s="33">
        <f>SUM(C29:C30)</f>
        <v>-2855</v>
      </c>
      <c r="D32" s="31"/>
      <c r="E32" s="30">
        <f>SUM(E29:E30)</f>
        <v>-12218</v>
      </c>
    </row>
    <row r="34" ht="12.75">
      <c r="A34" s="4" t="s">
        <v>46</v>
      </c>
    </row>
    <row r="35" spans="1:5" ht="15" customHeight="1">
      <c r="A35" s="4"/>
      <c r="B35" t="s">
        <v>64</v>
      </c>
      <c r="C35" s="23">
        <v>3191</v>
      </c>
      <c r="E35" s="23">
        <v>5110</v>
      </c>
    </row>
    <row r="36" spans="1:5" ht="15" customHeight="1">
      <c r="A36" s="4"/>
      <c r="B36" t="s">
        <v>105</v>
      </c>
      <c r="C36" s="23">
        <v>-214</v>
      </c>
      <c r="E36" s="23">
        <v>-214</v>
      </c>
    </row>
    <row r="37" spans="1:5" ht="18" customHeight="1">
      <c r="A37" s="4"/>
      <c r="B37" t="s">
        <v>72</v>
      </c>
      <c r="C37" s="30">
        <f>SUM(C35:C36)</f>
        <v>2977</v>
      </c>
      <c r="D37" s="31"/>
      <c r="E37" s="30">
        <f>SUM(E35:E36)</f>
        <v>4896</v>
      </c>
    </row>
    <row r="38" ht="12.75">
      <c r="A38" s="4"/>
    </row>
    <row r="39" spans="1:5" ht="15" customHeight="1">
      <c r="A39" t="s">
        <v>108</v>
      </c>
      <c r="C39" s="23">
        <f>C26+C32+C37</f>
        <v>-734</v>
      </c>
      <c r="E39" s="23">
        <v>308</v>
      </c>
    </row>
    <row r="40" spans="1:5" ht="15" customHeight="1">
      <c r="A40" t="s">
        <v>86</v>
      </c>
      <c r="C40" s="23">
        <v>-11851</v>
      </c>
      <c r="E40" s="23">
        <v>-10044</v>
      </c>
    </row>
    <row r="41" ht="10.5" customHeight="1"/>
    <row r="42" spans="1:5" ht="20.25" customHeight="1" thickBot="1">
      <c r="A42" t="s">
        <v>82</v>
      </c>
      <c r="C42" s="32">
        <f>SUM(C39:C40)</f>
        <v>-12585</v>
      </c>
      <c r="D42" s="31"/>
      <c r="E42" s="32">
        <f>SUM(E39:E40)</f>
        <v>-9736</v>
      </c>
    </row>
    <row r="43" ht="13.5" thickTop="1"/>
    <row r="44" ht="12.75" customHeight="1"/>
    <row r="47" ht="12.75">
      <c r="A47" t="s">
        <v>110</v>
      </c>
    </row>
    <row r="48" ht="12.75">
      <c r="A48" t="s">
        <v>111</v>
      </c>
    </row>
  </sheetData>
  <printOptions/>
  <pageMargins left="1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TRANSPORT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TRANSPORT (M) SDN BHD</dc:creator>
  <cp:keywords/>
  <dc:description/>
  <cp:lastModifiedBy>Yinson Transport (M) Sdn Bhd</cp:lastModifiedBy>
  <cp:lastPrinted>2003-12-31T01:20:25Z</cp:lastPrinted>
  <dcterms:created xsi:type="dcterms:W3CDTF">2002-12-12T00:53:15Z</dcterms:created>
  <dcterms:modified xsi:type="dcterms:W3CDTF">2003-12-31T01:20:29Z</dcterms:modified>
  <cp:category/>
  <cp:version/>
  <cp:contentType/>
  <cp:contentStatus/>
</cp:coreProperties>
</file>