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665" windowWidth="11340" windowHeight="6540" activeTab="3"/>
  </bookViews>
  <sheets>
    <sheet name="IS" sheetId="1" r:id="rId1"/>
    <sheet name="BS" sheetId="2" r:id="rId2"/>
    <sheet name="Equity Statement" sheetId="3" r:id="rId3"/>
    <sheet name="Cash Flow" sheetId="4" r:id="rId4"/>
  </sheets>
  <definedNames>
    <definedName name="_xlnm.Print_Area" localSheetId="0">'IS'!$A:$IV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<sst xmlns="http://schemas.openxmlformats.org/spreadsheetml/2006/main" count="135" uniqueCount="105">
  <si>
    <r>
      <t xml:space="preserve">YINSON HOLDINGS BERHAD </t>
    </r>
    <r>
      <rPr>
        <sz val="10"/>
        <rFont val="Arial"/>
        <family val="2"/>
      </rPr>
      <t>(Company No. 259147-A)</t>
    </r>
  </si>
  <si>
    <t>(Incorporated in Malaysia)</t>
  </si>
  <si>
    <t>RM'000</t>
  </si>
  <si>
    <t>Revenue</t>
  </si>
  <si>
    <t>Finance cost</t>
  </si>
  <si>
    <t>Minority interest</t>
  </si>
  <si>
    <t>UNAUDITED</t>
  </si>
  <si>
    <t>AUDITED</t>
  </si>
  <si>
    <t>AS AT</t>
  </si>
  <si>
    <t>31.1.2002</t>
  </si>
  <si>
    <t>NON-CURRENT ASSETS</t>
  </si>
  <si>
    <t xml:space="preserve"> </t>
  </si>
  <si>
    <t>Property, plant and equipment</t>
  </si>
  <si>
    <t>Investment in Associated Companies</t>
  </si>
  <si>
    <t>Other Investment</t>
  </si>
  <si>
    <t>CURRENT ASSETS</t>
  </si>
  <si>
    <t>Trade receivables</t>
  </si>
  <si>
    <t>Other receivables</t>
  </si>
  <si>
    <t>Associated company</t>
  </si>
  <si>
    <t>Inventories</t>
  </si>
  <si>
    <t>Fixed deposits</t>
  </si>
  <si>
    <t>Cash and bank balances</t>
  </si>
  <si>
    <t>CURRENT LIABILITIES</t>
  </si>
  <si>
    <t>Short term borrowings</t>
  </si>
  <si>
    <t>Trade payables</t>
  </si>
  <si>
    <t>Other payables</t>
  </si>
  <si>
    <t>Provision for taxation</t>
  </si>
  <si>
    <t>FINANCED BY:</t>
  </si>
  <si>
    <t>Share capital</t>
  </si>
  <si>
    <t>Share premium</t>
  </si>
  <si>
    <t>Retained profits</t>
  </si>
  <si>
    <t>Hire purchase and lease payables</t>
  </si>
  <si>
    <t>Term loans</t>
  </si>
  <si>
    <t>Deferred taxation</t>
  </si>
  <si>
    <t>31.10.2002</t>
  </si>
  <si>
    <t>CONDENSED CONSOLIDATED BALANCE SHEET</t>
  </si>
  <si>
    <t>As at 31 October 2002</t>
  </si>
  <si>
    <t xml:space="preserve">(The Condensed Consolidated Balance Sheet should be read in conjunction with the Annual </t>
  </si>
  <si>
    <t>Financial Report for the year ended 31 January 2002)</t>
  </si>
  <si>
    <t>31.10.2001</t>
  </si>
  <si>
    <t>(The figures have not been audited.)</t>
  </si>
  <si>
    <t xml:space="preserve">Non-distributable </t>
  </si>
  <si>
    <t xml:space="preserve">Distributable </t>
  </si>
  <si>
    <t>Total</t>
  </si>
  <si>
    <t xml:space="preserve">9 MONTHS PERIOD ENDED </t>
  </si>
  <si>
    <t>31 OCTOBER 2002</t>
  </si>
  <si>
    <t>At 1 February, 2002</t>
  </si>
  <si>
    <t>At 31 October, 2002</t>
  </si>
  <si>
    <t>Dividend</t>
  </si>
  <si>
    <t>Profit before taxation</t>
  </si>
  <si>
    <t>Adjustments for:</t>
  </si>
  <si>
    <t>Non-cash items</t>
  </si>
  <si>
    <t>Operating profit before working capital changes</t>
  </si>
  <si>
    <t>Net changes in current assets</t>
  </si>
  <si>
    <t>Net changes in current liabilities</t>
  </si>
  <si>
    <t>Tax paid</t>
  </si>
  <si>
    <t>Net cash from operating activities</t>
  </si>
  <si>
    <t>Proceed from disposal of pant &amp; equipment</t>
  </si>
  <si>
    <t>Purchase of property, plant and equipment</t>
  </si>
  <si>
    <t>Net cash used in investing activities</t>
  </si>
  <si>
    <t>CASH FLOWS FROM OPERATING ACTIVITIES</t>
  </si>
  <si>
    <t>CASH FLOWS FROM FINANCING ACTIVITIES</t>
  </si>
  <si>
    <t>Cost of trading goods sold</t>
  </si>
  <si>
    <t>Direct expenses</t>
  </si>
  <si>
    <t>Gross profit</t>
  </si>
  <si>
    <t>Other operating income</t>
  </si>
  <si>
    <t>Administrative expenses</t>
  </si>
  <si>
    <t>Profit from operations</t>
  </si>
  <si>
    <t>Taxation</t>
  </si>
  <si>
    <t>the Annual Financial Report for the year ended 31 January, 2002)</t>
  </si>
  <si>
    <t xml:space="preserve">(The Condensed Consolidated Cash Flow Statement should be read in conjunction with </t>
  </si>
  <si>
    <t xml:space="preserve">(The Condensed Consolidated Statement of Changes in Equity should be read in conjunction with </t>
  </si>
  <si>
    <t>Cash and cash equivalents at end of period</t>
  </si>
  <si>
    <t>Cash generated from operations</t>
  </si>
  <si>
    <t>CASH FLOWS FROM INVESTING ACTIVITIES</t>
  </si>
  <si>
    <t>Net profit for the period</t>
  </si>
  <si>
    <t xml:space="preserve">CONDENSED CONSOLIDATED STATEMENT OF CHANGES IN EQUITY </t>
  </si>
  <si>
    <t>FOR THE PERIOD ENDED 31 OCTOBER 2002</t>
  </si>
  <si>
    <t>FOR THE QUARTER ENDED 31 OCTOBER 2002</t>
  </si>
  <si>
    <t xml:space="preserve">CONDENSED CONSOLIDATED INCOME STATEMENT </t>
  </si>
  <si>
    <t xml:space="preserve">Comparative </t>
  </si>
  <si>
    <t xml:space="preserve">9 months </t>
  </si>
  <si>
    <t>cumulative</t>
  </si>
  <si>
    <t>to date</t>
  </si>
  <si>
    <t xml:space="preserve">quarter </t>
  </si>
  <si>
    <t>ended</t>
  </si>
  <si>
    <t>quarter</t>
  </si>
  <si>
    <t>Bank borrowings</t>
  </si>
  <si>
    <t>Net increase in cash and cash equivalents</t>
  </si>
  <si>
    <t>Cash and cash equivalents at beginning of period</t>
  </si>
  <si>
    <t>Profit before taxation and minority interest</t>
  </si>
  <si>
    <t xml:space="preserve">    minority interest</t>
  </si>
  <si>
    <t>Current</t>
  </si>
  <si>
    <t>Tax recoverable</t>
  </si>
  <si>
    <t>Non-operating items</t>
  </si>
  <si>
    <t>Interest paid</t>
  </si>
  <si>
    <t>Dividend paid</t>
  </si>
  <si>
    <t>Net cash from financing</t>
  </si>
  <si>
    <t xml:space="preserve">CONDENSED  CONSOLIDATED  CASH FLOW  STATEMENT  FOR  THE  9  MONTHS </t>
  </si>
  <si>
    <t>ENDED  31  OCTOBER  2002</t>
  </si>
  <si>
    <t>Report for the year ended 31 January 2002)</t>
  </si>
  <si>
    <t xml:space="preserve">(The Condensed Consolidated Income Statement should be read in conjunction with the Annual Financial </t>
  </si>
  <si>
    <t>NET CURRENT (LIABILITIES)/ASSETS</t>
  </si>
  <si>
    <t>Earnings per share - Basic (sen)</t>
  </si>
  <si>
    <t xml:space="preserve">Profit after taxation and before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</si>
</sst>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</numFmts>
  <fonts count="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164" fontId="4" fillId="0" borderId="0" xfId="15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1" xfId="15" applyNumberFormat="1" applyFont="1" applyBorder="1" applyAlignment="1">
      <alignment/>
    </xf>
    <xf numFmtId="164" fontId="5" fillId="0" borderId="0" xfId="15" applyNumberFormat="1" applyFont="1" applyAlignment="1">
      <alignment/>
    </xf>
    <xf numFmtId="164" fontId="5" fillId="0" borderId="1" xfId="15" applyNumberFormat="1" applyFont="1" applyBorder="1" applyAlignment="1">
      <alignment horizontal="right"/>
    </xf>
    <xf numFmtId="164" fontId="5" fillId="0" borderId="0" xfId="15" applyNumberFormat="1" applyFont="1" applyAlignment="1">
      <alignment horizontal="left"/>
    </xf>
    <xf numFmtId="164" fontId="5" fillId="0" borderId="0" xfId="15" applyNumberFormat="1" applyFont="1" applyAlignment="1">
      <alignment horizontal="right"/>
    </xf>
    <xf numFmtId="0" fontId="5" fillId="0" borderId="0" xfId="0" applyFont="1" applyBorder="1" applyAlignment="1">
      <alignment/>
    </xf>
    <xf numFmtId="164" fontId="5" fillId="0" borderId="2" xfId="15" applyNumberFormat="1" applyFont="1" applyBorder="1" applyAlignment="1">
      <alignment/>
    </xf>
    <xf numFmtId="164" fontId="5" fillId="0" borderId="0" xfId="15" applyNumberFormat="1" applyFont="1" applyBorder="1" applyAlignment="1">
      <alignment/>
    </xf>
    <xf numFmtId="164" fontId="5" fillId="0" borderId="2" xfId="15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3" fontId="5" fillId="0" borderId="0" xfId="15" applyNumberFormat="1" applyFont="1" applyAlignment="1">
      <alignment/>
    </xf>
    <xf numFmtId="43" fontId="0" fillId="0" borderId="0" xfId="15" applyAlignment="1">
      <alignment/>
    </xf>
    <xf numFmtId="164" fontId="0" fillId="0" borderId="0" xfId="15" applyNumberFormat="1" applyAlignment="1">
      <alignment/>
    </xf>
    <xf numFmtId="164" fontId="2" fillId="0" borderId="0" xfId="15" applyNumberFormat="1" applyFont="1" applyAlignment="1">
      <alignment horizontal="right"/>
    </xf>
    <xf numFmtId="0" fontId="2" fillId="0" borderId="0" xfId="0" applyFont="1" applyAlignment="1">
      <alignment horizontal="right"/>
    </xf>
    <xf numFmtId="43" fontId="2" fillId="0" borderId="0" xfId="15" applyFont="1" applyAlignment="1">
      <alignment horizontal="right"/>
    </xf>
    <xf numFmtId="0" fontId="2" fillId="0" borderId="0" xfId="0" applyFont="1" applyAlignment="1">
      <alignment horizontal="center"/>
    </xf>
    <xf numFmtId="43" fontId="2" fillId="0" borderId="0" xfId="15" applyFont="1" applyAlignment="1">
      <alignment/>
    </xf>
    <xf numFmtId="43" fontId="0" fillId="0" borderId="0" xfId="15" applyFont="1" applyAlignment="1">
      <alignment/>
    </xf>
    <xf numFmtId="164" fontId="0" fillId="0" borderId="3" xfId="15" applyNumberFormat="1" applyBorder="1" applyAlignment="1">
      <alignment/>
    </xf>
    <xf numFmtId="164" fontId="0" fillId="0" borderId="0" xfId="15" applyNumberFormat="1" applyBorder="1" applyAlignment="1">
      <alignment/>
    </xf>
    <xf numFmtId="164" fontId="0" fillId="0" borderId="4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15" applyNumberFormat="1" applyFont="1" applyAlignment="1">
      <alignment/>
    </xf>
    <xf numFmtId="164" fontId="0" fillId="0" borderId="0" xfId="15" applyNumberFormat="1" applyAlignment="1">
      <alignment horizontal="right"/>
    </xf>
    <xf numFmtId="15" fontId="2" fillId="0" borderId="0" xfId="0" applyNumberFormat="1" applyFont="1" applyAlignment="1" quotePrefix="1">
      <alignment/>
    </xf>
    <xf numFmtId="164" fontId="0" fillId="0" borderId="5" xfId="15" applyNumberFormat="1" applyBorder="1" applyAlignment="1">
      <alignment/>
    </xf>
    <xf numFmtId="164" fontId="0" fillId="0" borderId="0" xfId="15" applyNumberFormat="1" applyFont="1" applyAlignment="1">
      <alignment horizontal="right"/>
    </xf>
    <xf numFmtId="15" fontId="2" fillId="0" borderId="0" xfId="0" applyNumberFormat="1" applyFont="1" applyAlignment="1">
      <alignment/>
    </xf>
    <xf numFmtId="164" fontId="5" fillId="0" borderId="0" xfId="15" applyNumberFormat="1" applyFont="1" applyBorder="1" applyAlignment="1">
      <alignment horizontal="right"/>
    </xf>
    <xf numFmtId="164" fontId="5" fillId="0" borderId="2" xfId="15" applyNumberFormat="1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2" xfId="0" applyFont="1" applyBorder="1" applyAlignment="1">
      <alignment/>
    </xf>
    <xf numFmtId="164" fontId="4" fillId="0" borderId="2" xfId="15" applyNumberFormat="1" applyFont="1" applyBorder="1" applyAlignment="1">
      <alignment/>
    </xf>
    <xf numFmtId="164" fontId="4" fillId="0" borderId="2" xfId="15" applyNumberFormat="1" applyFont="1" applyBorder="1" applyAlignment="1">
      <alignment horizontal="left"/>
    </xf>
    <xf numFmtId="164" fontId="4" fillId="0" borderId="0" xfId="15" applyNumberFormat="1" applyFont="1" applyAlignment="1">
      <alignment/>
    </xf>
    <xf numFmtId="0" fontId="0" fillId="0" borderId="0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49"/>
  <sheetViews>
    <sheetView workbookViewId="0" topLeftCell="A1">
      <selection activeCell="A16" sqref="A16"/>
    </sheetView>
  </sheetViews>
  <sheetFormatPr defaultColWidth="9.140625" defaultRowHeight="12.75"/>
  <cols>
    <col min="1" max="1" width="35.8515625" style="0" customWidth="1"/>
    <col min="2" max="2" width="11.00390625" style="0" customWidth="1"/>
    <col min="3" max="3" width="4.57421875" style="0" customWidth="1"/>
    <col min="4" max="4" width="10.7109375" style="2" customWidth="1"/>
    <col min="5" max="5" width="4.00390625" style="0" customWidth="1"/>
    <col min="6" max="6" width="9.421875" style="0" customWidth="1"/>
    <col min="7" max="7" width="3.8515625" style="0" customWidth="1"/>
    <col min="8" max="8" width="9.8515625" style="0" customWidth="1"/>
  </cols>
  <sheetData>
    <row r="6" spans="1:6" ht="18">
      <c r="A6" s="1" t="s">
        <v>0</v>
      </c>
      <c r="D6"/>
      <c r="F6" s="2"/>
    </row>
    <row r="7" spans="1:6" ht="12.75">
      <c r="A7" s="3" t="s">
        <v>1</v>
      </c>
      <c r="D7"/>
      <c r="F7" s="2"/>
    </row>
    <row r="8" spans="1:6" ht="12.75">
      <c r="A8" s="4"/>
      <c r="D8"/>
      <c r="F8" s="2"/>
    </row>
    <row r="9" spans="1:6" ht="15.75">
      <c r="A9" s="43" t="s">
        <v>79</v>
      </c>
      <c r="D9"/>
      <c r="F9" s="2"/>
    </row>
    <row r="10" spans="1:6" ht="15.75">
      <c r="A10" s="43" t="s">
        <v>78</v>
      </c>
      <c r="D10"/>
      <c r="F10" s="2"/>
    </row>
    <row r="11" spans="1:6" ht="12.75">
      <c r="A11" s="9" t="s">
        <v>40</v>
      </c>
      <c r="D11"/>
      <c r="F11" s="2"/>
    </row>
    <row r="13" spans="2:8" ht="12.75">
      <c r="B13" s="4">
        <v>2003</v>
      </c>
      <c r="D13" s="25">
        <v>2002</v>
      </c>
      <c r="F13" s="4">
        <v>2003</v>
      </c>
      <c r="H13" s="25">
        <v>2002</v>
      </c>
    </row>
    <row r="14" spans="2:8" s="6" customFormat="1" ht="17.25" customHeight="1">
      <c r="B14" s="6" t="s">
        <v>92</v>
      </c>
      <c r="D14" s="6" t="s">
        <v>80</v>
      </c>
      <c r="F14" s="6" t="s">
        <v>81</v>
      </c>
      <c r="H14" s="6" t="s">
        <v>81</v>
      </c>
    </row>
    <row r="15" spans="2:8" s="6" customFormat="1" ht="12">
      <c r="B15" s="6" t="s">
        <v>84</v>
      </c>
      <c r="D15" s="6" t="s">
        <v>86</v>
      </c>
      <c r="F15" s="6" t="s">
        <v>82</v>
      </c>
      <c r="H15" s="6" t="s">
        <v>82</v>
      </c>
    </row>
    <row r="16" spans="2:8" s="6" customFormat="1" ht="12">
      <c r="B16" s="6" t="s">
        <v>85</v>
      </c>
      <c r="D16" s="6" t="s">
        <v>85</v>
      </c>
      <c r="F16" s="6" t="s">
        <v>83</v>
      </c>
      <c r="H16" s="6" t="s">
        <v>83</v>
      </c>
    </row>
    <row r="17" spans="2:8" s="6" customFormat="1" ht="14.25" customHeight="1">
      <c r="B17" s="6" t="s">
        <v>34</v>
      </c>
      <c r="D17" s="6" t="s">
        <v>39</v>
      </c>
      <c r="F17" s="6" t="s">
        <v>34</v>
      </c>
      <c r="H17" s="6" t="s">
        <v>39</v>
      </c>
    </row>
    <row r="18" spans="2:8" s="6" customFormat="1" ht="20.25" customHeight="1">
      <c r="B18" s="7" t="s">
        <v>2</v>
      </c>
      <c r="C18" s="7"/>
      <c r="D18" s="7" t="s">
        <v>2</v>
      </c>
      <c r="E18" s="7"/>
      <c r="F18" s="7" t="s">
        <v>2</v>
      </c>
      <c r="G18" s="7"/>
      <c r="H18" s="7" t="s">
        <v>2</v>
      </c>
    </row>
    <row r="19" spans="1:8" s="8" customFormat="1" ht="8.25" customHeight="1">
      <c r="A19" s="44"/>
      <c r="B19" s="45"/>
      <c r="C19" s="45"/>
      <c r="D19" s="46"/>
      <c r="E19" s="45"/>
      <c r="F19" s="45"/>
      <c r="G19" s="45"/>
      <c r="H19" s="45"/>
    </row>
    <row r="20" spans="1:8" s="15" customFormat="1" ht="19.5" customHeight="1">
      <c r="A20" s="15" t="s">
        <v>3</v>
      </c>
      <c r="B20" s="17">
        <v>39726</v>
      </c>
      <c r="C20" s="17"/>
      <c r="D20" s="41">
        <v>40726</v>
      </c>
      <c r="E20" s="17"/>
      <c r="F20" s="17">
        <v>111984</v>
      </c>
      <c r="G20" s="17"/>
      <c r="H20" s="41">
        <v>102918</v>
      </c>
    </row>
    <row r="21" spans="1:8" s="9" customFormat="1" ht="19.5" customHeight="1">
      <c r="A21" s="9" t="s">
        <v>62</v>
      </c>
      <c r="B21" s="11">
        <v>-24247</v>
      </c>
      <c r="C21" s="11"/>
      <c r="D21" s="13">
        <v>-25649</v>
      </c>
      <c r="E21" s="11"/>
      <c r="F21" s="11">
        <v>-64786</v>
      </c>
      <c r="G21" s="11"/>
      <c r="H21" s="14">
        <v>-59574</v>
      </c>
    </row>
    <row r="22" spans="1:8" s="9" customFormat="1" ht="19.5" customHeight="1">
      <c r="A22" s="9" t="s">
        <v>63</v>
      </c>
      <c r="B22" s="11">
        <v>-12689</v>
      </c>
      <c r="C22" s="11"/>
      <c r="D22" s="13">
        <v>-12364</v>
      </c>
      <c r="E22" s="11"/>
      <c r="F22" s="17">
        <v>-39115</v>
      </c>
      <c r="G22" s="11"/>
      <c r="H22" s="14">
        <v>-35697</v>
      </c>
    </row>
    <row r="23" spans="2:8" s="9" customFormat="1" ht="13.5" customHeight="1">
      <c r="B23" s="16"/>
      <c r="C23" s="11"/>
      <c r="D23" s="42"/>
      <c r="E23" s="11"/>
      <c r="F23" s="16"/>
      <c r="G23" s="11"/>
      <c r="H23" s="18"/>
    </row>
    <row r="24" spans="1:8" s="9" customFormat="1" ht="19.5" customHeight="1">
      <c r="A24" s="9" t="s">
        <v>64</v>
      </c>
      <c r="B24" s="11">
        <f>SUM(B20:B22)</f>
        <v>2790</v>
      </c>
      <c r="C24" s="11"/>
      <c r="D24" s="11">
        <f>SUM(D20:D22)</f>
        <v>2713</v>
      </c>
      <c r="E24" s="11"/>
      <c r="F24" s="11">
        <f>SUM(F20:F22)</f>
        <v>8083</v>
      </c>
      <c r="G24" s="11"/>
      <c r="H24" s="11">
        <f>SUM(H20:H22)</f>
        <v>7647</v>
      </c>
    </row>
    <row r="25" spans="1:8" s="9" customFormat="1" ht="19.5" customHeight="1">
      <c r="A25" s="9" t="s">
        <v>65</v>
      </c>
      <c r="B25" s="11">
        <v>4</v>
      </c>
      <c r="C25" s="11"/>
      <c r="D25" s="11">
        <v>-8</v>
      </c>
      <c r="E25" s="11"/>
      <c r="F25" s="11">
        <v>243</v>
      </c>
      <c r="G25" s="11"/>
      <c r="H25" s="11">
        <v>62</v>
      </c>
    </row>
    <row r="26" spans="1:8" s="9" customFormat="1" ht="19.5" customHeight="1">
      <c r="A26" s="9" t="s">
        <v>66</v>
      </c>
      <c r="B26" s="11">
        <v>-1800</v>
      </c>
      <c r="C26" s="11"/>
      <c r="D26" s="11">
        <v>-1834</v>
      </c>
      <c r="E26" s="11"/>
      <c r="F26" s="17">
        <v>-5491</v>
      </c>
      <c r="G26" s="11"/>
      <c r="H26" s="11">
        <v>-5021</v>
      </c>
    </row>
    <row r="27" spans="2:8" s="9" customFormat="1" ht="12.75" customHeight="1">
      <c r="B27" s="16"/>
      <c r="C27" s="11"/>
      <c r="D27" s="16"/>
      <c r="E27" s="11"/>
      <c r="F27" s="16"/>
      <c r="G27" s="11"/>
      <c r="H27" s="16"/>
    </row>
    <row r="28" spans="1:8" s="9" customFormat="1" ht="19.5" customHeight="1">
      <c r="A28" s="9" t="s">
        <v>67</v>
      </c>
      <c r="B28" s="17">
        <f>SUM(B24:B26)</f>
        <v>994</v>
      </c>
      <c r="C28" s="17"/>
      <c r="D28" s="17">
        <f>SUM(D24:D26)</f>
        <v>871</v>
      </c>
      <c r="E28" s="17"/>
      <c r="F28" s="17">
        <f>SUM(F24:F26)</f>
        <v>2835</v>
      </c>
      <c r="G28" s="17"/>
      <c r="H28" s="17">
        <f>SUM(H24:H26)</f>
        <v>2688</v>
      </c>
    </row>
    <row r="29" spans="1:8" s="9" customFormat="1" ht="19.5" customHeight="1">
      <c r="A29" s="9" t="s">
        <v>4</v>
      </c>
      <c r="B29" s="11">
        <v>-787</v>
      </c>
      <c r="C29" s="11"/>
      <c r="D29" s="14">
        <v>-678</v>
      </c>
      <c r="E29" s="11"/>
      <c r="F29" s="11">
        <v>-2267</v>
      </c>
      <c r="G29" s="11"/>
      <c r="H29" s="14">
        <v>-1878</v>
      </c>
    </row>
    <row r="30" spans="2:8" s="9" customFormat="1" ht="13.5" customHeight="1">
      <c r="B30" s="16"/>
      <c r="C30" s="11"/>
      <c r="D30" s="18"/>
      <c r="E30" s="11"/>
      <c r="F30" s="16"/>
      <c r="G30" s="11"/>
      <c r="H30" s="18"/>
    </row>
    <row r="31" spans="1:8" s="9" customFormat="1" ht="19.5" customHeight="1">
      <c r="A31" s="9" t="s">
        <v>90</v>
      </c>
      <c r="B31" s="11">
        <f>SUM(B28:B29)</f>
        <v>207</v>
      </c>
      <c r="C31" s="11"/>
      <c r="D31" s="11">
        <f>SUM(D28:D29)</f>
        <v>193</v>
      </c>
      <c r="E31" s="11"/>
      <c r="F31" s="11">
        <f>SUM(F28:F29)</f>
        <v>568</v>
      </c>
      <c r="G31" s="11"/>
      <c r="H31" s="11">
        <f>SUM(H28:H29)</f>
        <v>810</v>
      </c>
    </row>
    <row r="32" spans="1:8" s="9" customFormat="1" ht="19.5" customHeight="1">
      <c r="A32" s="9" t="s">
        <v>68</v>
      </c>
      <c r="B32" s="11">
        <v>-140</v>
      </c>
      <c r="C32" s="11"/>
      <c r="D32" s="14">
        <v>-178</v>
      </c>
      <c r="E32" s="11"/>
      <c r="F32" s="11">
        <v>-472</v>
      </c>
      <c r="G32" s="11"/>
      <c r="H32" s="14">
        <v>-492</v>
      </c>
    </row>
    <row r="33" spans="2:8" s="9" customFormat="1" ht="12.75" customHeight="1">
      <c r="B33" s="16"/>
      <c r="C33" s="11"/>
      <c r="D33" s="18"/>
      <c r="E33" s="11"/>
      <c r="F33" s="16"/>
      <c r="G33" s="11"/>
      <c r="H33" s="18"/>
    </row>
    <row r="34" ht="19.5" customHeight="1">
      <c r="A34" s="9" t="s">
        <v>104</v>
      </c>
    </row>
    <row r="35" spans="1:8" s="9" customFormat="1" ht="11.25" customHeight="1">
      <c r="A35" s="9" t="s">
        <v>91</v>
      </c>
      <c r="B35" s="11">
        <f>SUM(B31:B32)</f>
        <v>67</v>
      </c>
      <c r="C35" s="11"/>
      <c r="D35" s="11">
        <f>SUM(D31:D32)</f>
        <v>15</v>
      </c>
      <c r="E35" s="11"/>
      <c r="F35" s="11">
        <f>SUM(F31:F32)</f>
        <v>96</v>
      </c>
      <c r="G35" s="11"/>
      <c r="H35" s="11">
        <f>SUM(H31:H32)</f>
        <v>318</v>
      </c>
    </row>
    <row r="36" spans="1:8" s="9" customFormat="1" ht="19.5" customHeight="1">
      <c r="A36" s="9" t="s">
        <v>5</v>
      </c>
      <c r="B36" s="11">
        <v>46</v>
      </c>
      <c r="C36" s="11"/>
      <c r="D36" s="14">
        <v>37</v>
      </c>
      <c r="E36" s="11"/>
      <c r="F36" s="11">
        <v>92</v>
      </c>
      <c r="G36" s="11"/>
      <c r="H36" s="14">
        <v>85</v>
      </c>
    </row>
    <row r="37" spans="2:8" s="9" customFormat="1" ht="10.5" customHeight="1" thickBot="1">
      <c r="B37" s="10"/>
      <c r="C37" s="11"/>
      <c r="D37" s="12"/>
      <c r="E37" s="11"/>
      <c r="F37" s="10"/>
      <c r="G37" s="11"/>
      <c r="H37" s="12"/>
    </row>
    <row r="38" spans="1:8" s="9" customFormat="1" ht="19.5" customHeight="1" thickBot="1">
      <c r="A38" s="9" t="s">
        <v>75</v>
      </c>
      <c r="B38" s="10">
        <f>SUM(B35:B37)</f>
        <v>113</v>
      </c>
      <c r="C38" s="11"/>
      <c r="D38" s="10">
        <f>SUM(D35:D37)</f>
        <v>52</v>
      </c>
      <c r="E38" s="11"/>
      <c r="F38" s="10">
        <f>SUM(F35:F37)</f>
        <v>188</v>
      </c>
      <c r="G38" s="11"/>
      <c r="H38" s="10">
        <f>SUM(H35:H37)</f>
        <v>403</v>
      </c>
    </row>
    <row r="39" spans="2:8" s="9" customFormat="1" ht="17.25" customHeight="1">
      <c r="B39" s="11"/>
      <c r="C39" s="11"/>
      <c r="D39" s="14"/>
      <c r="E39" s="11"/>
      <c r="F39" s="11"/>
      <c r="G39" s="11"/>
      <c r="H39" s="14"/>
    </row>
    <row r="40" s="15" customFormat="1" ht="12" customHeight="1">
      <c r="A40" s="9"/>
    </row>
    <row r="41" spans="4:8" s="9" customFormat="1" ht="12">
      <c r="D41" s="19"/>
      <c r="H41" s="20"/>
    </row>
    <row r="42" spans="1:8" s="9" customFormat="1" ht="12">
      <c r="A42" s="9" t="s">
        <v>103</v>
      </c>
      <c r="B42" s="21">
        <f>B38/19800*100</f>
        <v>0.5707070707070707</v>
      </c>
      <c r="C42" s="21"/>
      <c r="D42" s="21">
        <f>D38/19800*100</f>
        <v>0.26262626262626265</v>
      </c>
      <c r="E42" s="21"/>
      <c r="F42" s="21">
        <f>F38/19800*100</f>
        <v>0.9494949494949495</v>
      </c>
      <c r="G42" s="21"/>
      <c r="H42" s="21">
        <f>H38/19800*100</f>
        <v>2.0353535353535355</v>
      </c>
    </row>
    <row r="43" s="9" customFormat="1" ht="12">
      <c r="D43" s="19"/>
    </row>
    <row r="46" spans="1:6" ht="12.75">
      <c r="A46" s="29" t="s">
        <v>101</v>
      </c>
      <c r="D46"/>
      <c r="F46" s="2"/>
    </row>
    <row r="47" spans="1:6" ht="12.75">
      <c r="A47" t="s">
        <v>100</v>
      </c>
      <c r="D47"/>
      <c r="F47" s="2"/>
    </row>
    <row r="49" ht="12.75">
      <c r="C49" s="23"/>
    </row>
  </sheetData>
  <printOptions/>
  <pageMargins left="1" right="0.5" top="1" bottom="1" header="0.5" footer="0.5"/>
  <pageSetup horizontalDpi="180" verticalDpi="18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selection activeCell="E14" sqref="E14"/>
    </sheetView>
  </sheetViews>
  <sheetFormatPr defaultColWidth="9.140625" defaultRowHeight="12.75"/>
  <cols>
    <col min="1" max="1" width="4.7109375" style="0" customWidth="1"/>
    <col min="3" max="3" width="24.140625" style="0" customWidth="1"/>
    <col min="4" max="4" width="13.28125" style="23" customWidth="1"/>
    <col min="5" max="5" width="11.8515625" style="0" customWidth="1"/>
    <col min="6" max="6" width="14.28125" style="0" customWidth="1"/>
  </cols>
  <sheetData>
    <row r="1" spans="1:6" ht="18">
      <c r="A1" s="1" t="s">
        <v>0</v>
      </c>
      <c r="F1" s="2"/>
    </row>
    <row r="2" spans="1:6" ht="12.75">
      <c r="A2" s="3" t="s">
        <v>1</v>
      </c>
      <c r="F2" s="2"/>
    </row>
    <row r="3" spans="1:6" ht="12.75">
      <c r="A3" s="3"/>
      <c r="F3" s="2"/>
    </row>
    <row r="4" spans="1:6" ht="18" customHeight="1">
      <c r="A4" s="5" t="s">
        <v>35</v>
      </c>
      <c r="F4" s="2"/>
    </row>
    <row r="5" spans="1:6" ht="18" customHeight="1">
      <c r="A5" s="49" t="s">
        <v>36</v>
      </c>
      <c r="B5" s="50"/>
      <c r="C5" s="50"/>
      <c r="D5" s="33"/>
      <c r="E5" s="50"/>
      <c r="F5" s="51"/>
    </row>
    <row r="6" spans="1:6" ht="19.5" customHeight="1">
      <c r="A6" s="22"/>
      <c r="D6" s="24" t="s">
        <v>6</v>
      </c>
      <c r="E6" s="23"/>
      <c r="F6" s="25" t="s">
        <v>7</v>
      </c>
    </row>
    <row r="7" spans="1:6" ht="13.5" customHeight="1">
      <c r="A7" s="22"/>
      <c r="C7" s="4"/>
      <c r="D7" s="26" t="s">
        <v>8</v>
      </c>
      <c r="F7" s="26" t="s">
        <v>8</v>
      </c>
    </row>
    <row r="8" spans="1:6" ht="14.25" customHeight="1">
      <c r="A8" s="22"/>
      <c r="C8" s="4"/>
      <c r="D8" s="24" t="s">
        <v>34</v>
      </c>
      <c r="F8" s="26" t="s">
        <v>9</v>
      </c>
    </row>
    <row r="9" spans="1:6" ht="18" customHeight="1">
      <c r="A9" s="22"/>
      <c r="C9" s="27"/>
      <c r="D9" s="24" t="s">
        <v>2</v>
      </c>
      <c r="F9" s="26" t="s">
        <v>2</v>
      </c>
    </row>
    <row r="10" ht="14.25" customHeight="1">
      <c r="A10" s="28" t="s">
        <v>10</v>
      </c>
    </row>
    <row r="11" spans="1:6" ht="15" customHeight="1">
      <c r="A11" t="s">
        <v>11</v>
      </c>
      <c r="B11" s="29" t="s">
        <v>12</v>
      </c>
      <c r="D11" s="23">
        <v>57931</v>
      </c>
      <c r="F11" s="23">
        <v>45696</v>
      </c>
    </row>
    <row r="12" spans="2:6" ht="15" customHeight="1">
      <c r="B12" s="29" t="s">
        <v>13</v>
      </c>
      <c r="D12" s="35">
        <v>39</v>
      </c>
      <c r="F12" s="23">
        <v>39</v>
      </c>
    </row>
    <row r="13" spans="2:6" ht="15" customHeight="1">
      <c r="B13" s="29" t="s">
        <v>14</v>
      </c>
      <c r="D13" s="23">
        <v>100</v>
      </c>
      <c r="F13" s="23">
        <v>100</v>
      </c>
    </row>
    <row r="14" spans="1:6" ht="11.25" customHeight="1">
      <c r="A14" s="29"/>
      <c r="F14" s="23"/>
    </row>
    <row r="15" spans="1:6" ht="15" customHeight="1">
      <c r="A15" s="22"/>
      <c r="D15" s="30">
        <f>SUM(D11:D14)</f>
        <v>58070</v>
      </c>
      <c r="F15" s="30">
        <f>SUM(F11:F13)</f>
        <v>45835</v>
      </c>
    </row>
    <row r="16" spans="1:6" ht="15" customHeight="1">
      <c r="A16" s="28" t="s">
        <v>15</v>
      </c>
      <c r="F16" s="23"/>
    </row>
    <row r="17" spans="2:6" ht="15" customHeight="1">
      <c r="B17" s="29" t="s">
        <v>16</v>
      </c>
      <c r="D17" s="23">
        <v>55188</v>
      </c>
      <c r="F17" s="23">
        <v>56515</v>
      </c>
    </row>
    <row r="18" spans="2:6" ht="15" customHeight="1">
      <c r="B18" s="29" t="s">
        <v>17</v>
      </c>
      <c r="D18" s="23">
        <v>1447</v>
      </c>
      <c r="F18" s="23">
        <v>1839</v>
      </c>
    </row>
    <row r="19" spans="2:6" ht="15" customHeight="1">
      <c r="B19" s="29" t="s">
        <v>18</v>
      </c>
      <c r="D19" s="23">
        <v>11</v>
      </c>
      <c r="F19" s="23">
        <v>15</v>
      </c>
    </row>
    <row r="20" spans="2:6" ht="15" customHeight="1">
      <c r="B20" s="29" t="s">
        <v>93</v>
      </c>
      <c r="D20" s="23">
        <v>282</v>
      </c>
      <c r="F20" s="23">
        <v>0</v>
      </c>
    </row>
    <row r="21" spans="2:6" ht="15" customHeight="1">
      <c r="B21" s="29" t="s">
        <v>19</v>
      </c>
      <c r="D21" s="23">
        <v>1006</v>
      </c>
      <c r="F21" s="23">
        <v>754</v>
      </c>
    </row>
    <row r="22" spans="2:6" ht="15" customHeight="1">
      <c r="B22" s="29" t="s">
        <v>20</v>
      </c>
      <c r="D22" s="23">
        <v>72</v>
      </c>
      <c r="F22" s="23">
        <v>72</v>
      </c>
    </row>
    <row r="23" spans="2:6" ht="15" customHeight="1">
      <c r="B23" s="29" t="s">
        <v>21</v>
      </c>
      <c r="D23" s="23">
        <v>769</v>
      </c>
      <c r="F23" s="23">
        <v>817</v>
      </c>
    </row>
    <row r="24" spans="2:6" ht="8.25" customHeight="1">
      <c r="B24" s="29"/>
      <c r="F24" s="23"/>
    </row>
    <row r="25" spans="1:6" ht="15" customHeight="1">
      <c r="A25" s="22"/>
      <c r="D25" s="30">
        <f>SUM(D17:D24)</f>
        <v>58775</v>
      </c>
      <c r="F25" s="30">
        <f>SUM(F17:F23)</f>
        <v>60012</v>
      </c>
    </row>
    <row r="26" spans="1:6" ht="15" customHeight="1">
      <c r="A26" s="22"/>
      <c r="F26" s="31"/>
    </row>
    <row r="27" spans="1:6" ht="15" customHeight="1">
      <c r="A27" s="28" t="s">
        <v>22</v>
      </c>
      <c r="F27" s="23"/>
    </row>
    <row r="28" spans="2:6" ht="15" customHeight="1">
      <c r="B28" s="29" t="s">
        <v>23</v>
      </c>
      <c r="D28" s="23">
        <v>37251</v>
      </c>
      <c r="F28" s="23">
        <v>31273</v>
      </c>
    </row>
    <row r="29" spans="2:6" ht="15" customHeight="1">
      <c r="B29" s="29" t="s">
        <v>24</v>
      </c>
      <c r="D29" s="23">
        <v>22087</v>
      </c>
      <c r="F29" s="23">
        <v>20337</v>
      </c>
    </row>
    <row r="30" spans="2:6" ht="15" customHeight="1">
      <c r="B30" s="29" t="s">
        <v>25</v>
      </c>
      <c r="D30" s="23">
        <v>2379</v>
      </c>
      <c r="F30" s="23">
        <v>1297</v>
      </c>
    </row>
    <row r="31" spans="2:6" ht="15" customHeight="1">
      <c r="B31" s="29" t="s">
        <v>26</v>
      </c>
      <c r="D31" s="23">
        <v>394</v>
      </c>
      <c r="F31" s="23">
        <v>0</v>
      </c>
    </row>
    <row r="32" spans="2:6" ht="9" customHeight="1">
      <c r="B32" s="29"/>
      <c r="F32" s="23"/>
    </row>
    <row r="33" spans="1:6" ht="15" customHeight="1">
      <c r="A33" s="22"/>
      <c r="D33" s="30">
        <f>SUM(D28:D31)</f>
        <v>62111</v>
      </c>
      <c r="F33" s="30">
        <f>SUM(F28:F30)</f>
        <v>52907</v>
      </c>
    </row>
    <row r="34" spans="1:6" ht="15" customHeight="1">
      <c r="A34" s="22"/>
      <c r="F34" s="31"/>
    </row>
    <row r="35" spans="1:6" ht="15" customHeight="1">
      <c r="A35" s="28" t="s">
        <v>102</v>
      </c>
      <c r="C35" s="23"/>
      <c r="D35" s="23">
        <f>D25-D33</f>
        <v>-3336</v>
      </c>
      <c r="F35" s="23">
        <f>F25-F33</f>
        <v>7105</v>
      </c>
    </row>
    <row r="36" spans="1:6" ht="10.5" customHeight="1">
      <c r="A36" s="22"/>
      <c r="F36" s="23"/>
    </row>
    <row r="37" spans="1:6" ht="15" customHeight="1" thickBot="1">
      <c r="A37" s="22"/>
      <c r="C37" s="31"/>
      <c r="D37" s="32">
        <f>D35+D11+D12+D13</f>
        <v>54734</v>
      </c>
      <c r="F37" s="32">
        <f>F35+F15</f>
        <v>52940</v>
      </c>
    </row>
    <row r="38" spans="1:6" ht="15" customHeight="1" thickTop="1">
      <c r="A38" s="28" t="s">
        <v>27</v>
      </c>
      <c r="F38" s="23"/>
    </row>
    <row r="39" spans="2:6" ht="15" customHeight="1">
      <c r="B39" s="29" t="s">
        <v>28</v>
      </c>
      <c r="D39" s="23">
        <v>19800</v>
      </c>
      <c r="F39" s="23">
        <v>19800</v>
      </c>
    </row>
    <row r="40" spans="2:6" ht="15" customHeight="1">
      <c r="B40" s="29" t="s">
        <v>29</v>
      </c>
      <c r="D40" s="23">
        <v>4832</v>
      </c>
      <c r="F40" s="23">
        <v>4832</v>
      </c>
    </row>
    <row r="41" spans="2:6" ht="15" customHeight="1">
      <c r="B41" s="29" t="s">
        <v>30</v>
      </c>
      <c r="D41" s="31">
        <v>12894</v>
      </c>
      <c r="E41" s="48"/>
      <c r="F41" s="31">
        <v>12920</v>
      </c>
    </row>
    <row r="42" spans="2:6" ht="9" customHeight="1">
      <c r="B42" s="29"/>
      <c r="D42" s="33"/>
      <c r="E42" s="48"/>
      <c r="F42" s="33"/>
    </row>
    <row r="43" spans="4:6" ht="21" customHeight="1">
      <c r="D43" s="23">
        <f>SUM(D39:D41)</f>
        <v>37526</v>
      </c>
      <c r="F43" s="34">
        <f>SUM(F39:F41)</f>
        <v>37552</v>
      </c>
    </row>
    <row r="44" spans="2:6" ht="15" customHeight="1">
      <c r="B44" s="29" t="s">
        <v>5</v>
      </c>
      <c r="D44" s="23">
        <v>78</v>
      </c>
      <c r="F44" s="31">
        <v>170</v>
      </c>
    </row>
    <row r="45" spans="2:6" ht="9" customHeight="1">
      <c r="B45" s="29"/>
      <c r="F45" s="31"/>
    </row>
    <row r="46" spans="2:6" ht="15" customHeight="1">
      <c r="B46" s="29"/>
      <c r="D46" s="30">
        <f>SUM(D43:D44)</f>
        <v>37604</v>
      </c>
      <c r="F46" s="30">
        <f>SUM(F43:F44)</f>
        <v>37722</v>
      </c>
    </row>
    <row r="47" spans="1:6" ht="15" customHeight="1">
      <c r="A47" s="29"/>
      <c r="F47" s="31"/>
    </row>
    <row r="48" spans="1:6" ht="15" customHeight="1">
      <c r="A48" s="22"/>
      <c r="B48" t="s">
        <v>31</v>
      </c>
      <c r="D48" s="23">
        <v>3048</v>
      </c>
      <c r="F48" s="23">
        <v>2178</v>
      </c>
    </row>
    <row r="49" spans="1:6" ht="15" customHeight="1">
      <c r="A49" s="22"/>
      <c r="B49" t="s">
        <v>32</v>
      </c>
      <c r="D49" s="23">
        <v>10685</v>
      </c>
      <c r="F49" s="23">
        <v>9570</v>
      </c>
    </row>
    <row r="50" spans="1:6" ht="15" customHeight="1">
      <c r="A50" s="22"/>
      <c r="B50" t="s">
        <v>33</v>
      </c>
      <c r="D50" s="23">
        <v>3397</v>
      </c>
      <c r="F50" s="23">
        <v>3470</v>
      </c>
    </row>
    <row r="51" ht="9.75" customHeight="1">
      <c r="A51" s="22"/>
    </row>
    <row r="52" spans="1:6" ht="15" customHeight="1" thickBot="1">
      <c r="A52" s="22"/>
      <c r="C52" s="31"/>
      <c r="D52" s="32">
        <f>SUM(D46:D51)</f>
        <v>54734</v>
      </c>
      <c r="F52" s="32">
        <f>SUM(F46:F51)</f>
        <v>52940</v>
      </c>
    </row>
    <row r="53" ht="13.5" thickTop="1">
      <c r="A53" s="22"/>
    </row>
    <row r="54" spans="1:5" ht="12.75">
      <c r="A54" s="22"/>
      <c r="E54" s="23"/>
    </row>
    <row r="55" spans="1:6" ht="12.75">
      <c r="A55" s="29" t="s">
        <v>37</v>
      </c>
      <c r="E55" s="23"/>
      <c r="F55" s="2"/>
    </row>
    <row r="56" spans="1:6" ht="12.75">
      <c r="A56" t="s">
        <v>38</v>
      </c>
      <c r="F56" s="2"/>
    </row>
    <row r="57" ht="12.75">
      <c r="F57" s="2"/>
    </row>
  </sheetData>
  <printOptions/>
  <pageMargins left="1" right="0.75" top="0.75" bottom="0.75" header="0.5" footer="0.5"/>
  <pageSetup horizontalDpi="180" verticalDpi="18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B11" sqref="B11"/>
    </sheetView>
  </sheetViews>
  <sheetFormatPr defaultColWidth="9.140625" defaultRowHeight="12.75"/>
  <cols>
    <col min="1" max="1" width="25.00390625" style="0" customWidth="1"/>
    <col min="2" max="2" width="11.8515625" style="23" customWidth="1"/>
    <col min="3" max="3" width="2.8515625" style="23" customWidth="1"/>
    <col min="4" max="4" width="14.421875" style="23" customWidth="1"/>
    <col min="5" max="5" width="3.421875" style="23" customWidth="1"/>
    <col min="6" max="6" width="12.57421875" style="23" customWidth="1"/>
    <col min="7" max="7" width="2.8515625" style="23" customWidth="1"/>
    <col min="8" max="8" width="10.00390625" style="23" customWidth="1"/>
  </cols>
  <sheetData>
    <row r="1" spans="1:8" ht="18">
      <c r="A1" s="1" t="s">
        <v>0</v>
      </c>
      <c r="B1"/>
      <c r="C1"/>
      <c r="E1"/>
      <c r="F1" s="2"/>
      <c r="G1"/>
      <c r="H1"/>
    </row>
    <row r="2" spans="1:8" ht="12.75">
      <c r="A2" s="3" t="s">
        <v>1</v>
      </c>
      <c r="B2"/>
      <c r="C2"/>
      <c r="E2"/>
      <c r="F2" s="2"/>
      <c r="G2"/>
      <c r="H2"/>
    </row>
    <row r="4" ht="14.25" customHeight="1">
      <c r="A4" s="4" t="s">
        <v>76</v>
      </c>
    </row>
    <row r="5" spans="1:8" ht="12.75">
      <c r="A5" s="52" t="s">
        <v>77</v>
      </c>
      <c r="B5" s="33"/>
      <c r="C5" s="33"/>
      <c r="D5" s="33"/>
      <c r="E5" s="33"/>
      <c r="F5" s="33"/>
      <c r="G5" s="33"/>
      <c r="H5" s="33"/>
    </row>
    <row r="6" spans="3:7" s="6" customFormat="1" ht="22.5" customHeight="1">
      <c r="C6" s="7"/>
      <c r="D6" s="7" t="s">
        <v>41</v>
      </c>
      <c r="E6" s="7"/>
      <c r="F6" s="7" t="s">
        <v>42</v>
      </c>
      <c r="G6" s="7"/>
    </row>
    <row r="7" spans="2:8" s="6" customFormat="1" ht="12">
      <c r="B7" s="47" t="s">
        <v>28</v>
      </c>
      <c r="C7" s="7"/>
      <c r="D7" s="7" t="s">
        <v>29</v>
      </c>
      <c r="E7" s="7"/>
      <c r="F7" s="7" t="s">
        <v>30</v>
      </c>
      <c r="G7" s="7"/>
      <c r="H7" s="7" t="s">
        <v>43</v>
      </c>
    </row>
    <row r="8" spans="2:8" ht="12.75">
      <c r="B8" s="39" t="s">
        <v>2</v>
      </c>
      <c r="C8" s="36"/>
      <c r="D8" s="39" t="s">
        <v>2</v>
      </c>
      <c r="E8" s="36"/>
      <c r="F8" s="39" t="s">
        <v>2</v>
      </c>
      <c r="G8" s="36"/>
      <c r="H8" s="39" t="s">
        <v>2</v>
      </c>
    </row>
    <row r="10" ht="12.75">
      <c r="A10" s="4" t="s">
        <v>44</v>
      </c>
    </row>
    <row r="11" ht="12.75">
      <c r="A11" s="37" t="s">
        <v>45</v>
      </c>
    </row>
    <row r="13" spans="1:8" ht="24.75" customHeight="1">
      <c r="A13" t="s">
        <v>46</v>
      </c>
      <c r="B13" s="23">
        <v>19800</v>
      </c>
      <c r="D13" s="23">
        <v>4832</v>
      </c>
      <c r="F13" s="23">
        <v>12920</v>
      </c>
      <c r="H13" s="23">
        <f>B13+D13+F13</f>
        <v>37552</v>
      </c>
    </row>
    <row r="14" spans="1:8" ht="24.75" customHeight="1">
      <c r="A14" t="s">
        <v>75</v>
      </c>
      <c r="B14" s="23">
        <v>0</v>
      </c>
      <c r="D14" s="23">
        <v>0</v>
      </c>
      <c r="F14" s="23">
        <v>188</v>
      </c>
      <c r="H14" s="23">
        <f>B14+D14+F14</f>
        <v>188</v>
      </c>
    </row>
    <row r="15" spans="1:8" ht="24.75" customHeight="1">
      <c r="A15" t="s">
        <v>48</v>
      </c>
      <c r="B15" s="23">
        <v>0</v>
      </c>
      <c r="D15" s="23">
        <v>0</v>
      </c>
      <c r="F15" s="23">
        <v>-214</v>
      </c>
      <c r="H15" s="23">
        <f>B15+D15+F15</f>
        <v>-214</v>
      </c>
    </row>
    <row r="16" spans="1:8" ht="24.75" customHeight="1" thickBot="1">
      <c r="A16" t="s">
        <v>47</v>
      </c>
      <c r="B16" s="38">
        <f>SUM(B13:B14)</f>
        <v>19800</v>
      </c>
      <c r="D16" s="38">
        <f>SUM(D13:D14)</f>
        <v>4832</v>
      </c>
      <c r="F16" s="38">
        <f>SUM(F13:F15)</f>
        <v>12894</v>
      </c>
      <c r="H16" s="38">
        <f>SUM(H13:H15)</f>
        <v>37526</v>
      </c>
    </row>
    <row r="17" ht="24.75" customHeight="1"/>
    <row r="23" ht="12.75">
      <c r="A23" t="s">
        <v>71</v>
      </c>
    </row>
    <row r="24" ht="12.75">
      <c r="A24" t="s">
        <v>69</v>
      </c>
    </row>
  </sheetData>
  <printOptions/>
  <pageMargins left="1" right="0.75" top="1" bottom="1" header="0.5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20">
      <selection activeCell="C41" sqref="C41"/>
    </sheetView>
  </sheetViews>
  <sheetFormatPr defaultColWidth="9.140625" defaultRowHeight="12.75"/>
  <cols>
    <col min="1" max="1" width="5.7109375" style="0" customWidth="1"/>
    <col min="2" max="2" width="55.8515625" style="0" customWidth="1"/>
    <col min="3" max="3" width="11.8515625" style="23" bestFit="1" customWidth="1"/>
  </cols>
  <sheetData>
    <row r="1" spans="1:7" ht="18">
      <c r="A1" s="1" t="s">
        <v>0</v>
      </c>
      <c r="B1" s="1"/>
      <c r="E1" s="23"/>
      <c r="G1" s="2"/>
    </row>
    <row r="2" spans="1:7" ht="12.75">
      <c r="A2" s="3" t="s">
        <v>1</v>
      </c>
      <c r="B2" s="3"/>
      <c r="E2" s="23"/>
      <c r="G2" s="2"/>
    </row>
    <row r="4" spans="1:2" ht="12.75">
      <c r="A4" s="4" t="s">
        <v>98</v>
      </c>
      <c r="B4" s="4"/>
    </row>
    <row r="5" ht="12.75">
      <c r="A5" s="40" t="s">
        <v>99</v>
      </c>
    </row>
    <row r="6" ht="12.75">
      <c r="C6" s="36" t="s">
        <v>2</v>
      </c>
    </row>
    <row r="7" spans="1:3" ht="12.75">
      <c r="A7" s="4" t="s">
        <v>60</v>
      </c>
      <c r="C7" s="36"/>
    </row>
    <row r="8" ht="12.75">
      <c r="C8" s="36"/>
    </row>
    <row r="9" spans="1:3" ht="12.75">
      <c r="A9" t="s">
        <v>49</v>
      </c>
      <c r="C9" s="23">
        <v>568</v>
      </c>
    </row>
    <row r="11" ht="12.75">
      <c r="A11" t="s">
        <v>50</v>
      </c>
    </row>
    <row r="12" spans="2:3" ht="12.75">
      <c r="B12" t="s">
        <v>51</v>
      </c>
      <c r="C12" s="23">
        <v>5537</v>
      </c>
    </row>
    <row r="13" spans="2:3" ht="12.75">
      <c r="B13" t="s">
        <v>94</v>
      </c>
      <c r="C13" s="23">
        <v>52</v>
      </c>
    </row>
    <row r="14" ht="9" customHeight="1">
      <c r="C14" s="33"/>
    </row>
    <row r="15" spans="1:3" ht="18" customHeight="1">
      <c r="A15" t="s">
        <v>52</v>
      </c>
      <c r="C15" s="23">
        <f>SUM(C9:C14)</f>
        <v>6157</v>
      </c>
    </row>
    <row r="17" spans="2:3" ht="15" customHeight="1">
      <c r="B17" t="s">
        <v>53</v>
      </c>
      <c r="C17" s="23">
        <v>1177</v>
      </c>
    </row>
    <row r="18" spans="2:3" ht="15" customHeight="1">
      <c r="B18" t="s">
        <v>54</v>
      </c>
      <c r="C18" s="23">
        <v>2832</v>
      </c>
    </row>
    <row r="19" ht="6.75" customHeight="1">
      <c r="C19" s="33"/>
    </row>
    <row r="20" spans="1:3" ht="18" customHeight="1">
      <c r="A20" t="s">
        <v>73</v>
      </c>
      <c r="C20" s="23">
        <f>SUM(C15:C18)</f>
        <v>10166</v>
      </c>
    </row>
    <row r="21" ht="18" customHeight="1"/>
    <row r="22" spans="2:3" ht="12.75">
      <c r="B22" t="s">
        <v>95</v>
      </c>
      <c r="C22" s="23">
        <v>-2216</v>
      </c>
    </row>
    <row r="23" spans="2:3" ht="12.75">
      <c r="B23" t="s">
        <v>55</v>
      </c>
      <c r="C23" s="23">
        <v>-320</v>
      </c>
    </row>
    <row r="24" ht="6.75" customHeight="1"/>
    <row r="25" spans="1:3" ht="12.75">
      <c r="A25" t="s">
        <v>56</v>
      </c>
      <c r="C25" s="30">
        <f>SUM(C20:C24)</f>
        <v>7630</v>
      </c>
    </row>
    <row r="27" ht="12.75">
      <c r="A27" s="4" t="s">
        <v>74</v>
      </c>
    </row>
    <row r="28" spans="2:3" ht="18" customHeight="1">
      <c r="B28" t="s">
        <v>57</v>
      </c>
      <c r="C28" s="23">
        <v>10</v>
      </c>
    </row>
    <row r="29" spans="2:3" ht="15" customHeight="1">
      <c r="B29" t="s">
        <v>58</v>
      </c>
      <c r="C29" s="23">
        <v>-12228</v>
      </c>
    </row>
    <row r="30" ht="8.25" customHeight="1">
      <c r="C30" s="33"/>
    </row>
    <row r="31" spans="2:3" ht="20.25" customHeight="1">
      <c r="B31" t="s">
        <v>59</v>
      </c>
      <c r="C31" s="33">
        <f>SUM(C28:C29)</f>
        <v>-12218</v>
      </c>
    </row>
    <row r="33" ht="12.75">
      <c r="A33" s="4" t="s">
        <v>61</v>
      </c>
    </row>
    <row r="34" spans="1:3" ht="15" customHeight="1">
      <c r="A34" s="4"/>
      <c r="B34" t="s">
        <v>87</v>
      </c>
      <c r="C34" s="23">
        <v>5110</v>
      </c>
    </row>
    <row r="35" spans="1:3" ht="15" customHeight="1">
      <c r="A35" s="4"/>
      <c r="B35" t="s">
        <v>96</v>
      </c>
      <c r="C35" s="23">
        <v>-214</v>
      </c>
    </row>
    <row r="36" ht="6.75" customHeight="1">
      <c r="A36" s="4"/>
    </row>
    <row r="37" spans="1:3" ht="18" customHeight="1">
      <c r="A37" s="4"/>
      <c r="B37" t="s">
        <v>97</v>
      </c>
      <c r="C37" s="30">
        <f>SUM(C34:C36)</f>
        <v>4896</v>
      </c>
    </row>
    <row r="38" ht="12.75">
      <c r="A38" s="4"/>
    </row>
    <row r="39" spans="1:3" ht="15" customHeight="1">
      <c r="A39" t="s">
        <v>88</v>
      </c>
      <c r="C39" s="23">
        <v>308</v>
      </c>
    </row>
    <row r="40" spans="1:3" ht="15" customHeight="1">
      <c r="A40" t="s">
        <v>89</v>
      </c>
      <c r="C40" s="23">
        <v>-10044</v>
      </c>
    </row>
    <row r="41" ht="10.5" customHeight="1"/>
    <row r="42" spans="1:3" ht="20.25" customHeight="1" thickBot="1">
      <c r="A42" t="s">
        <v>72</v>
      </c>
      <c r="C42" s="32">
        <f>SUM(C39:C40)</f>
        <v>-9736</v>
      </c>
    </row>
    <row r="43" ht="13.5" thickTop="1"/>
    <row r="44" ht="12.75" customHeight="1"/>
    <row r="47" ht="12.75">
      <c r="A47" t="s">
        <v>70</v>
      </c>
    </row>
    <row r="48" ht="12.75">
      <c r="A48" t="s">
        <v>69</v>
      </c>
    </row>
  </sheetData>
  <printOptions/>
  <pageMargins left="1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YINSON TRANSPORT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YINSON TRANSPORT (M) SDN BHD</dc:creator>
  <cp:keywords/>
  <dc:description/>
  <cp:lastModifiedBy>YINSON TRANSPORT (M) SDN BHD</cp:lastModifiedBy>
  <cp:lastPrinted>2002-12-30T22:44:38Z</cp:lastPrinted>
  <dcterms:created xsi:type="dcterms:W3CDTF">2002-12-12T00:53:15Z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