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0140" windowHeight="4560" firstSheet="1" activeTab="1"/>
  </bookViews>
  <sheets>
    <sheet name="XXXX" sheetId="1" state="veryHidden" r:id="rId1"/>
    <sheet name="IS" sheetId="2" r:id="rId2"/>
    <sheet name="B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<sst xmlns="http://schemas.openxmlformats.org/spreadsheetml/2006/main" count="100" uniqueCount="77">
  <si>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</si>
  <si>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</si>
  <si>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</si>
  <si>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</si>
  <si>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</si>
  <si>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</si>
  <si>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</si>
  <si>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</si>
  <si>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</si>
  <si>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</si>
  <si>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</si>
  <si>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</si>
  <si>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31.1.2002</t>
  </si>
  <si>
    <t>RM'000</t>
  </si>
  <si>
    <t>(a)</t>
  </si>
  <si>
    <t>Revenue</t>
  </si>
  <si>
    <t>Profit before finance cost, depreciation</t>
  </si>
  <si>
    <t>and amortisation, income tax and</t>
  </si>
  <si>
    <t>(b)</t>
  </si>
  <si>
    <t>Finance cost</t>
  </si>
  <si>
    <t>(c )</t>
  </si>
  <si>
    <t>Depreciation and amortisation</t>
  </si>
  <si>
    <t>(d)</t>
  </si>
  <si>
    <t>(e)</t>
  </si>
  <si>
    <t xml:space="preserve">Profit / (loss) before income tax and </t>
  </si>
  <si>
    <t>(f)</t>
  </si>
  <si>
    <t>Income tax</t>
  </si>
  <si>
    <t>(g)</t>
  </si>
  <si>
    <t>Profit / (loss) after income tax before</t>
  </si>
  <si>
    <t>(h)</t>
  </si>
  <si>
    <t>Net profit / (loss) from ordinary activities</t>
  </si>
  <si>
    <t>above:-</t>
  </si>
  <si>
    <t>Basic (based on 19,800,000</t>
  </si>
  <si>
    <t>ordinary shares) (sen)</t>
  </si>
  <si>
    <t>CONSOLIDATED BALANCE SHEET</t>
  </si>
  <si>
    <t>UNAUDITED</t>
  </si>
  <si>
    <t>AUDITED</t>
  </si>
  <si>
    <t>AS AT</t>
  </si>
  <si>
    <t>END OF</t>
  </si>
  <si>
    <t xml:space="preserve">PRECEDING </t>
  </si>
  <si>
    <t xml:space="preserve">FINANCIAL </t>
  </si>
  <si>
    <t>YEAR END</t>
  </si>
  <si>
    <t>Investment in Associated Companies</t>
  </si>
  <si>
    <t>Other Investment</t>
  </si>
  <si>
    <t>Net tangible assets per share (RM)</t>
  </si>
  <si>
    <t>Quarterly Report On Consolidated Results For The Financial Quarter Ended 30 April, 2002.</t>
  </si>
  <si>
    <t>30.4.2002</t>
  </si>
  <si>
    <t>30.4.2001</t>
  </si>
  <si>
    <t>Property, plant and equipment</t>
  </si>
  <si>
    <t>Trade receivables</t>
  </si>
  <si>
    <t>Other receivables</t>
  </si>
  <si>
    <t>CURRENT ASSETS</t>
  </si>
  <si>
    <t>CURRENT LIABILITIES</t>
  </si>
  <si>
    <t>NET CURRENT ASSETS</t>
  </si>
  <si>
    <t>Trade payables</t>
  </si>
  <si>
    <t>Short term borrowings</t>
  </si>
  <si>
    <t>Other payables</t>
  </si>
  <si>
    <t>Cash and bank balances</t>
  </si>
  <si>
    <t>Fixed deposits</t>
  </si>
  <si>
    <t>Associated company</t>
  </si>
  <si>
    <t>FINANCED BY:</t>
  </si>
  <si>
    <t>Retained profits</t>
  </si>
  <si>
    <t>Share premium</t>
  </si>
  <si>
    <t>Share capital</t>
  </si>
  <si>
    <t>Hire purchase and lease payables</t>
  </si>
  <si>
    <t>Term loans</t>
  </si>
  <si>
    <t>Deferred taxation</t>
  </si>
  <si>
    <t>Provision for taxation</t>
  </si>
  <si>
    <t xml:space="preserve"> </t>
  </si>
  <si>
    <t>NON-CURRENT ASSETS</t>
  </si>
  <si>
    <t xml:space="preserve">    INDIVIDUAL QUARTER</t>
  </si>
  <si>
    <t xml:space="preserve">     CUMULATIVE QUARTER</t>
  </si>
  <si>
    <t xml:space="preserve">attributable to members of the company </t>
  </si>
  <si>
    <t>Earnings/ (losses) per share based on 2(h )</t>
  </si>
  <si>
    <t>Inventories</t>
  </si>
  <si>
    <t>minority interest</t>
  </si>
  <si>
    <t>Minority interest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</si>
</sst>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d\-mmm\-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#,##0.00000"/>
    <numFmt numFmtId="172" formatCode="&quot;$&quot;#,##0.000_);\(&quot;$&quot;#,##0.00\)"/>
    <numFmt numFmtId="173" formatCode="0.0%"/>
    <numFmt numFmtId="174" formatCode="&quot;$&quot;#,##0.0000_);\(&quot;$&quot;#,##0.000\)"/>
    <numFmt numFmtId="175" formatCode="&quot;$&quot;#,##0"/>
    <numFmt numFmtId="176" formatCode="&quot;$&quot;#,##0.0000"/>
    <numFmt numFmtId="177" formatCode="&quot;$&quot;#,##0.000"/>
    <numFmt numFmtId="178" formatCode="&quot;$&quot;#,##0.00_);\(&quot;$&quot;#,##0.0\)"/>
    <numFmt numFmtId="179" formatCode="&quot;$&quot;#,##0.0000_);\(&quot;$&quot;#,##0.0000\)"/>
    <numFmt numFmtId="180" formatCode="&quot;$&quot;#,##0.00000_);\(&quot;$&quot;#,##0.00000\)"/>
    <numFmt numFmtId="181" formatCode="0.0000"/>
    <numFmt numFmtId="182" formatCode="&quot;$&quot;#,##0.00000"/>
    <numFmt numFmtId="183" formatCode="&quot;$&quot;#,##0.0"/>
    <numFmt numFmtId="184" formatCode="&quot;$&quot;#,##0.00"/>
    <numFmt numFmtId="185" formatCode="_(&quot;$&quot;* #,##0.00000_);_(&quot;$&quot;* \(#,##0.00000\);_(&quot;$&quot;* &quot;-&quot;??_);_(@_)"/>
    <numFmt numFmtId="186" formatCode="###0"/>
    <numFmt numFmtId="187" formatCode="###0.00"/>
    <numFmt numFmtId="188" formatCode="\+###0"/>
    <numFmt numFmtId="189" formatCode="\+###0.00"/>
    <numFmt numFmtId="190" formatCode="#,##0.#####"/>
    <numFmt numFmtId="191" formatCode="\+#,##0"/>
    <numFmt numFmtId="192" formatCode="\+#,##0.00"/>
    <numFmt numFmtId="193" formatCode="0,000"/>
    <numFmt numFmtId="194" formatCode="0,000.00"/>
    <numFmt numFmtId="195" formatCode="\+0,000"/>
    <numFmt numFmtId="196" formatCode="\+0,000.00"/>
    <numFmt numFmtId="197" formatCode="&quot;$&quot;#,##0;\(&quot;$&quot;#,##0\)"/>
    <numFmt numFmtId="198" formatCode="&quot;$&quot;#,##0.00;\(&quot;$&quot;#,##0.00\)"/>
    <numFmt numFmtId="199" formatCode="\+&quot;$&quot;#,##0"/>
    <numFmt numFmtId="200" formatCode="\+&quot;$&quot;#,##0.00"/>
    <numFmt numFmtId="201" formatCode="##0%"/>
    <numFmt numFmtId="202" formatCode="##0.00%"/>
    <numFmt numFmtId="203" formatCode="\+##0%"/>
    <numFmt numFmtId="204" formatCode="\+##0.00"/>
    <numFmt numFmtId="205" formatCode="mm/dd"/>
    <numFmt numFmtId="206" formatCode="mm/dd/yy"/>
    <numFmt numFmtId="207" formatCode="dd\-mmm"/>
    <numFmt numFmtId="208" formatCode="mmm\-yyyy"/>
    <numFmt numFmtId="209" formatCode="dd\-mmm\-yyyy"/>
    <numFmt numFmtId="210" formatCode="yyyy\-mm\-dd"/>
    <numFmt numFmtId="211" formatCode="mm/dd/yy\ hh:mm\ AM/PM"/>
    <numFmt numFmtId="212" formatCode="mm/dd/yy\ hh:mm:ss"/>
    <numFmt numFmtId="213" formatCode="m/d/yyyy"/>
    <numFmt numFmtId="214" formatCode="m/d/yyyy\ h:mm:ss\ AM/PM"/>
    <numFmt numFmtId="215" formatCode="0.0"/>
    <numFmt numFmtId="216" formatCode="0.000"/>
    <numFmt numFmtId="217" formatCode="_(* #,##0.0_);_(* \(#,##0.0\);_(* &quot;-&quot;?_);_(@_)"/>
    <numFmt numFmtId="218" formatCode="&quot;R&quot;\ #,##0;&quot;R&quot;\ \-#,##0"/>
    <numFmt numFmtId="219" formatCode="&quot;R&quot;\ #,##0;[Red]&quot;R&quot;\ \-#,##0"/>
    <numFmt numFmtId="220" formatCode="&quot;R&quot;\ #,##0.00;&quot;R&quot;\ \-#,##0.00"/>
    <numFmt numFmtId="221" formatCode="&quot;R&quot;\ #,##0.00;[Red]&quot;R&quot;\ \-#,##0.00"/>
    <numFmt numFmtId="222" formatCode="_ &quot;R&quot;\ * #,##0_ ;_ &quot;R&quot;\ * \-#,##0_ ;_ &quot;R&quot;\ * &quot;-&quot;_ ;_ @_ "/>
    <numFmt numFmtId="223" formatCode="_ * #,##0_ ;_ * \-#,##0_ ;_ * &quot;-&quot;_ ;_ @_ "/>
    <numFmt numFmtId="224" formatCode="_ &quot;R&quot;\ * #,##0.00_ ;_ &quot;R&quot;\ * \-#,##0.00_ ;_ &quot;R&quot;\ * &quot;-&quot;??_ ;_ @_ "/>
    <numFmt numFmtId="225" formatCode="_ * #,##0.00_ ;_ * \-#,##0.00_ ;_ * &quot;-&quot;??_ ;_ @_ "/>
    <numFmt numFmtId="226" formatCode="_-* #,##0.0_-;\-* #,##0.0_-;_-* &quot;-&quot;??_-;_-@_-"/>
    <numFmt numFmtId="227" formatCode="_-* #,##0_-;\-* #,##0_-;_-* &quot;-&quot;??_-;_-@_-"/>
    <numFmt numFmtId="228" formatCode="#,##0.0"/>
    <numFmt numFmtId="229" formatCode="#,##0.000"/>
    <numFmt numFmtId="230" formatCode="#,##0;\(#,##0\)"/>
    <numFmt numFmtId="231" formatCode="&quot;£&quot;#,##0;\-&quot;£&quot;#,##0"/>
    <numFmt numFmtId="232" formatCode="&quot;£&quot;#,##0;[Red]\-&quot;£&quot;#,##0"/>
    <numFmt numFmtId="233" formatCode="&quot;£&quot;#,##0.00;\-&quot;£&quot;#,##0.00"/>
    <numFmt numFmtId="234" formatCode="&quot;£&quot;#,##0.00;[Red]\-&quot;£&quot;#,##0.00"/>
    <numFmt numFmtId="235" formatCode="_-&quot;£&quot;* #,##0_-;\-&quot;£&quot;* #,##0_-;_-&quot;£&quot;* &quot;-&quot;_-;_-@_-"/>
    <numFmt numFmtId="236" formatCode="_-&quot;£&quot;* #,##0.00_-;\-&quot;£&quot;* #,##0.00_-;_-&quot;£&quot;* &quot;-&quot;??_-;_-@_-"/>
    <numFmt numFmtId="237" formatCode="#,##0.0_);[Red]\(#,##0.0\)"/>
    <numFmt numFmtId="238" formatCode="#,##0.0;[Red]\-#,##0.0"/>
    <numFmt numFmtId="239" formatCode="#,##0.000;[Red]\-#,##0.000"/>
    <numFmt numFmtId="240" formatCode="#,##0.000_);[Red]\(#,##0.000\)"/>
    <numFmt numFmtId="241" formatCode="#,##0.0000;[Red]\-#,##0.0000"/>
    <numFmt numFmtId="242" formatCode="0.000%"/>
    <numFmt numFmtId="243" formatCode="###0_);[Red]\(###0\)"/>
    <numFmt numFmtId="244" formatCode="###0.0_);[Red]\(###0.0\)"/>
    <numFmt numFmtId="245" formatCode="###0.00_);[Red]\(###0.00\)"/>
    <numFmt numFmtId="246" formatCode="###0.000_);[Red]\(###0.000\)"/>
    <numFmt numFmtId="247" formatCode="###0.0000_);[Red]\(###0.0000\)"/>
    <numFmt numFmtId="248" formatCode="###0;[Red]\-###0"/>
    <numFmt numFmtId="249" formatCode="#,##0.00000;[Red]\-#,##0.00000"/>
    <numFmt numFmtId="250" formatCode="#,##0.000000;[Red]\-#,##0.000000"/>
    <numFmt numFmtId="251" formatCode="#,##0.0000000;[Red]\-#,##0.0000000"/>
    <numFmt numFmtId="252" formatCode="#,##0.00000000;[Red]\-#,##0.00000000"/>
    <numFmt numFmtId="253" formatCode="#,##0.000000000;[Red]\-#,##0.000000000"/>
    <numFmt numFmtId="254" formatCode="#,##0.0000000000;[Red]\-#,##0.0000000000"/>
    <numFmt numFmtId="255" formatCode="#,##0.00000000000;[Red]\-#,##0.00000000000"/>
    <numFmt numFmtId="256" formatCode="###0.0;[Red]\-###0.0"/>
    <numFmt numFmtId="257" formatCode="###0.00;[Red]\-###0.00"/>
    <numFmt numFmtId="258" formatCode="#,##0.0000_);[Red]\(#,##0.0000\)"/>
    <numFmt numFmtId="259" formatCode="0.0000%"/>
    <numFmt numFmtId="260" formatCode="0.00000%"/>
    <numFmt numFmtId="261" formatCode="0.000000%"/>
    <numFmt numFmtId="262" formatCode="#,##0.0000"/>
    <numFmt numFmtId="263" formatCode="#,##0.000000"/>
    <numFmt numFmtId="264" formatCode="0.00000"/>
    <numFmt numFmtId="265" formatCode="0.000000"/>
    <numFmt numFmtId="266" formatCode="###0.000;[Red]\-###0.000"/>
    <numFmt numFmtId="267" formatCode="###0.0000;[Red]\-###0.0000"/>
    <numFmt numFmtId="268" formatCode="#,##0.00000_);[Red]\(#,##0.00000\)"/>
    <numFmt numFmtId="269" formatCode="#,##0.0000000"/>
    <numFmt numFmtId="270" formatCode="0.0000000"/>
    <numFmt numFmtId="271" formatCode="0.00000000"/>
    <numFmt numFmtId="272" formatCode="0.000000000"/>
    <numFmt numFmtId="273" formatCode="0.0000000000"/>
    <numFmt numFmtId="274" formatCode="0_)"/>
    <numFmt numFmtId="275" formatCode="0.00_)"/>
    <numFmt numFmtId="276" formatCode="#,##0.000000_);[Red]\(#,##0.000000\)"/>
    <numFmt numFmtId="277" formatCode="#,##0.000_);\(#,##0.000\)"/>
    <numFmt numFmtId="278" formatCode="#,##0.0000_);\(#,##0.0000\)"/>
    <numFmt numFmtId="279" formatCode="###0.00000_);[Red]\(###0.00000\)"/>
    <numFmt numFmtId="280" formatCode="###0.000000_);[Red]\(###0.000000\)"/>
    <numFmt numFmtId="281" formatCode="###0.0000000_);[Red]\(###0.0000000\)"/>
    <numFmt numFmtId="282" formatCode="###0.00000000_);[Red]\(###0.00000000\)"/>
    <numFmt numFmtId="283" formatCode="0.0_)"/>
    <numFmt numFmtId="284" formatCode="#,##0.0_);\(#,##0.0\)"/>
    <numFmt numFmtId="285" formatCode="General_)"/>
    <numFmt numFmtId="286" formatCode="#,##0.00000000"/>
    <numFmt numFmtId="287" formatCode="0%;\(0%\)"/>
    <numFmt numFmtId="288" formatCode="#,###.0_);\(#,##0.0\)"/>
    <numFmt numFmtId="289" formatCode="##,##0.0_);\(#,##0.0\)"/>
    <numFmt numFmtId="290" formatCode="#,##0\)"/>
    <numFmt numFmtId="291" formatCode="0.0%;\(0.0%\)"/>
    <numFmt numFmtId="292" formatCode="#,##0.0000_)"/>
    <numFmt numFmtId="293" formatCode="0\);"/>
    <numFmt numFmtId="294" formatCode="##,##0.000_);\(#,##0.000\)"/>
    <numFmt numFmtId="295" formatCode="#,##0;[Red]\(#,##0\)"/>
    <numFmt numFmtId="296" formatCode="#,##0.00;[Red]\(#,##0.00\)"/>
    <numFmt numFmtId="297" formatCode="##,##0.00_);\(#,##0.00\)"/>
    <numFmt numFmtId="298" formatCode=";;;"/>
    <numFmt numFmtId="299" formatCode="#,##0.0_);\(#,##0.00\)"/>
    <numFmt numFmtId="300" formatCode="#,##0.00000_);\(#,##0.00000\)"/>
    <numFmt numFmtId="301" formatCode="#,##0.000000_);\(#,##0.000000\)"/>
    <numFmt numFmtId="302" formatCode="#,###.00_);\(#,##0.00\)"/>
    <numFmt numFmtId="303" formatCode="#,###.000_);\(#,##0.000\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8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8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49" fontId="9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275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2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2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275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7" fillId="0" borderId="0">
      <alignment/>
      <protection/>
    </xf>
    <xf numFmtId="285" fontId="1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99" fontId="12" fillId="0" borderId="0" xfId="0" applyNumberFormat="1" applyAlignment="1">
      <alignment vertical="top"/>
    </xf>
    <xf numFmtId="199" fontId="12" fillId="0" borderId="0" xfId="0" applyNumberFormat="1" applyAlignment="1">
      <alignment vertical="top"/>
    </xf>
    <xf numFmtId="199" fontId="12" fillId="0" borderId="0" xfId="0" applyNumberFormat="1" applyAlignment="1">
      <alignment vertical="top"/>
    </xf>
    <xf numFmtId="199" fontId="12" fillId="0" borderId="0" xfId="0" applyNumberFormat="1" applyAlignment="1">
      <alignment vertical="top"/>
    </xf>
    <xf numFmtId="199" fontId="12" fillId="0" borderId="0" xfId="0" applyNumberForma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left"/>
    </xf>
    <xf numFmtId="0" fontId="6" fillId="0" borderId="0" xfId="0" applyFont="1" applyAlignment="1">
      <alignment/>
    </xf>
    <xf numFmtId="164" fontId="6" fillId="0" borderId="3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3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left"/>
    </xf>
    <xf numFmtId="164" fontId="6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164" fontId="6" fillId="0" borderId="2" xfId="15" applyNumberFormat="1" applyFont="1" applyBorder="1" applyAlignment="1">
      <alignment horizontal="right"/>
    </xf>
    <xf numFmtId="164" fontId="6" fillId="0" borderId="4" xfId="15" applyNumberFormat="1" applyFont="1" applyBorder="1" applyAlignment="1">
      <alignment/>
    </xf>
    <xf numFmtId="164" fontId="6" fillId="0" borderId="4" xfId="15" applyNumberFormat="1" applyFont="1" applyBorder="1" applyAlignment="1">
      <alignment horizontal="left"/>
    </xf>
    <xf numFmtId="0" fontId="6" fillId="0" borderId="4" xfId="0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164" fontId="6" fillId="0" borderId="5" xfId="15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3" fontId="6" fillId="0" borderId="0" xfId="15" applyNumberFormat="1" applyFont="1" applyAlignment="1">
      <alignment/>
    </xf>
    <xf numFmtId="43" fontId="6" fillId="0" borderId="0" xfId="15" applyFont="1" applyAlignment="1">
      <alignment horizontal="right"/>
    </xf>
    <xf numFmtId="43" fontId="6" fillId="0" borderId="0" xfId="15" applyFont="1" applyAlignment="1">
      <alignment/>
    </xf>
    <xf numFmtId="165" fontId="6" fillId="0" borderId="0" xfId="15" applyNumberFormat="1" applyFon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Font="1" applyAlignment="1">
      <alignment/>
    </xf>
    <xf numFmtId="164" fontId="0" fillId="0" borderId="6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7" xfId="15" applyNumberFormat="1" applyBorder="1" applyAlignment="1">
      <alignment/>
    </xf>
    <xf numFmtId="43" fontId="2" fillId="0" borderId="0" xfId="15" applyFont="1" applyAlignment="1">
      <alignment/>
    </xf>
    <xf numFmtId="164" fontId="0" fillId="0" borderId="2" xfId="15" applyNumberFormat="1" applyBorder="1" applyAlignment="1">
      <alignment/>
    </xf>
    <xf numFmtId="164" fontId="0" fillId="0" borderId="0" xfId="0" applyNumberFormat="1" applyAlignment="1">
      <alignment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8"/>
  <sheetViews>
    <sheetView tabSelected="1" workbookViewId="0" topLeftCell="A38">
      <selection activeCell="C38" sqref="C38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31.8515625" style="0" customWidth="1"/>
    <col min="4" max="4" width="9.7109375" style="0" customWidth="1"/>
    <col min="5" max="5" width="5.28125" style="0" customWidth="1"/>
    <col min="6" max="6" width="10.7109375" style="7" customWidth="1"/>
    <col min="7" max="7" width="4.8515625" style="0" customWidth="1"/>
    <col min="8" max="8" width="9.57421875" style="0" customWidth="1"/>
    <col min="9" max="9" width="6.8515625" style="0" customWidth="1"/>
    <col min="10" max="10" width="9.8515625" style="0" customWidth="1"/>
  </cols>
  <sheetData>
    <row r="4" ht="18">
      <c r="A4" s="6" t="s">
        <v>0</v>
      </c>
    </row>
    <row r="5" ht="12.75">
      <c r="A5" s="8" t="s">
        <v>1</v>
      </c>
    </row>
    <row r="6" ht="12.75">
      <c r="A6" s="9"/>
    </row>
    <row r="7" ht="24" customHeight="1">
      <c r="A7" s="10" t="s">
        <v>2</v>
      </c>
    </row>
    <row r="8" ht="12.75">
      <c r="A8" s="9"/>
    </row>
    <row r="9" ht="12.75">
      <c r="A9" s="9" t="s">
        <v>45</v>
      </c>
    </row>
    <row r="10" ht="24" customHeight="1">
      <c r="A10" s="11" t="s">
        <v>3</v>
      </c>
    </row>
    <row r="11" ht="12.75">
      <c r="A11" s="9"/>
    </row>
    <row r="12" ht="12.75">
      <c r="A12" s="9"/>
    </row>
    <row r="13" ht="12.75">
      <c r="A13" s="9" t="s">
        <v>4</v>
      </c>
    </row>
    <row r="14" ht="12.75">
      <c r="A14" s="9"/>
    </row>
    <row r="15" spans="4:8" ht="12.75">
      <c r="D15" s="9" t="s">
        <v>70</v>
      </c>
      <c r="H15" s="9" t="s">
        <v>71</v>
      </c>
    </row>
    <row r="16" spans="4:10" s="12" customFormat="1" ht="17.25" customHeight="1">
      <c r="D16" s="12" t="s">
        <v>5</v>
      </c>
      <c r="F16" s="12" t="s">
        <v>6</v>
      </c>
      <c r="H16" s="12" t="s">
        <v>5</v>
      </c>
      <c r="J16" s="12" t="s">
        <v>6</v>
      </c>
    </row>
    <row r="17" spans="4:10" s="12" customFormat="1" ht="12">
      <c r="D17" s="12" t="s">
        <v>7</v>
      </c>
      <c r="F17" s="12" t="s">
        <v>8</v>
      </c>
      <c r="H17" s="12" t="s">
        <v>7</v>
      </c>
      <c r="J17" s="12" t="s">
        <v>8</v>
      </c>
    </row>
    <row r="18" spans="4:10" s="12" customFormat="1" ht="12">
      <c r="D18" s="12" t="s">
        <v>9</v>
      </c>
      <c r="F18" s="12" t="s">
        <v>9</v>
      </c>
      <c r="H18" s="12" t="s">
        <v>10</v>
      </c>
      <c r="J18" s="12" t="s">
        <v>11</v>
      </c>
    </row>
    <row r="19" spans="4:10" s="12" customFormat="1" ht="19.5" customHeight="1">
      <c r="D19" s="12" t="s">
        <v>46</v>
      </c>
      <c r="F19" s="12" t="s">
        <v>47</v>
      </c>
      <c r="H19" s="12" t="s">
        <v>46</v>
      </c>
      <c r="J19" s="12" t="s">
        <v>47</v>
      </c>
    </row>
    <row r="20" spans="4:10" s="12" customFormat="1" ht="20.25" customHeight="1">
      <c r="D20" s="13" t="s">
        <v>13</v>
      </c>
      <c r="E20" s="13"/>
      <c r="F20" s="13" t="s">
        <v>13</v>
      </c>
      <c r="G20" s="13"/>
      <c r="H20" s="13" t="s">
        <v>13</v>
      </c>
      <c r="I20" s="13"/>
      <c r="J20" s="13" t="s">
        <v>13</v>
      </c>
    </row>
    <row r="21" spans="4:10" s="14" customFormat="1" ht="12">
      <c r="D21" s="15"/>
      <c r="E21" s="15"/>
      <c r="F21" s="16"/>
      <c r="G21" s="15"/>
      <c r="H21" s="15"/>
      <c r="I21" s="15"/>
      <c r="J21" s="15"/>
    </row>
    <row r="22" spans="1:10" s="17" customFormat="1" ht="15.75" customHeight="1" thickBot="1">
      <c r="A22" s="17">
        <v>1</v>
      </c>
      <c r="B22" s="17" t="s">
        <v>14</v>
      </c>
      <c r="C22" s="17" t="s">
        <v>15</v>
      </c>
      <c r="D22" s="18">
        <v>31905</v>
      </c>
      <c r="E22" s="19"/>
      <c r="F22" s="20">
        <v>29187</v>
      </c>
      <c r="G22" s="19"/>
      <c r="H22" s="18">
        <v>31905</v>
      </c>
      <c r="I22" s="19"/>
      <c r="J22" s="20">
        <v>29187</v>
      </c>
    </row>
    <row r="23" spans="4:10" s="17" customFormat="1" ht="12">
      <c r="D23" s="19"/>
      <c r="E23" s="19"/>
      <c r="F23" s="21"/>
      <c r="G23" s="19"/>
      <c r="H23" s="19"/>
      <c r="I23" s="19"/>
      <c r="J23" s="22"/>
    </row>
    <row r="24" spans="1:10" s="17" customFormat="1" ht="12">
      <c r="A24" s="17">
        <v>2</v>
      </c>
      <c r="B24" s="17" t="s">
        <v>14</v>
      </c>
      <c r="C24" s="17" t="s">
        <v>16</v>
      </c>
      <c r="D24" s="19"/>
      <c r="E24" s="19"/>
      <c r="F24" s="21"/>
      <c r="G24" s="19"/>
      <c r="H24" s="19"/>
      <c r="I24" s="19"/>
      <c r="J24" s="22"/>
    </row>
    <row r="25" spans="3:10" s="17" customFormat="1" ht="12">
      <c r="C25" s="17" t="s">
        <v>17</v>
      </c>
      <c r="D25" s="19"/>
      <c r="E25" s="19"/>
      <c r="F25" s="21"/>
      <c r="G25" s="19"/>
      <c r="H25" s="19"/>
      <c r="I25" s="19"/>
      <c r="J25" s="22"/>
    </row>
    <row r="26" spans="3:10" s="17" customFormat="1" ht="12">
      <c r="C26" s="17" t="s">
        <v>75</v>
      </c>
      <c r="D26" s="19">
        <f>D30-D28-D27</f>
        <v>1589</v>
      </c>
      <c r="E26" s="19"/>
      <c r="F26" s="19">
        <f>F30-F28-F27</f>
        <v>1694</v>
      </c>
      <c r="G26" s="19"/>
      <c r="H26" s="19">
        <v>1589</v>
      </c>
      <c r="I26" s="19"/>
      <c r="J26" s="19">
        <f>J30-J28-J27</f>
        <v>1694</v>
      </c>
    </row>
    <row r="27" spans="2:10" s="17" customFormat="1" ht="22.5" customHeight="1">
      <c r="B27" s="17" t="s">
        <v>18</v>
      </c>
      <c r="C27" s="17" t="s">
        <v>19</v>
      </c>
      <c r="D27" s="19">
        <v>-706</v>
      </c>
      <c r="E27" s="19"/>
      <c r="F27" s="22">
        <v>-570</v>
      </c>
      <c r="G27" s="19"/>
      <c r="H27" s="19">
        <v>-706</v>
      </c>
      <c r="I27" s="19"/>
      <c r="J27" s="22">
        <v>-570</v>
      </c>
    </row>
    <row r="28" spans="2:10" s="23" customFormat="1" ht="21" customHeight="1">
      <c r="B28" s="23" t="s">
        <v>20</v>
      </c>
      <c r="C28" s="23" t="s">
        <v>21</v>
      </c>
      <c r="D28" s="25">
        <v>-977</v>
      </c>
      <c r="E28" s="24"/>
      <c r="F28" s="26">
        <v>-817</v>
      </c>
      <c r="G28" s="24"/>
      <c r="H28" s="25">
        <v>-977</v>
      </c>
      <c r="I28" s="24"/>
      <c r="J28" s="26">
        <v>-817</v>
      </c>
    </row>
    <row r="29" spans="2:9" s="17" customFormat="1" ht="15.75" customHeight="1">
      <c r="B29" s="17" t="s">
        <v>22</v>
      </c>
      <c r="C29" s="17" t="s">
        <v>24</v>
      </c>
      <c r="D29" s="19"/>
      <c r="E29" s="19"/>
      <c r="F29" s="19"/>
      <c r="G29" s="19"/>
      <c r="H29" s="19"/>
      <c r="I29" s="19"/>
    </row>
    <row r="30" spans="3:10" s="17" customFormat="1" ht="12">
      <c r="C30" s="17" t="s">
        <v>75</v>
      </c>
      <c r="D30" s="19">
        <v>-94</v>
      </c>
      <c r="F30" s="22">
        <v>307</v>
      </c>
      <c r="H30" s="19">
        <v>-94</v>
      </c>
      <c r="J30" s="22">
        <v>307</v>
      </c>
    </row>
    <row r="31" spans="2:10" s="17" customFormat="1" ht="23.25" customHeight="1">
      <c r="B31" s="17" t="s">
        <v>23</v>
      </c>
      <c r="C31" s="17" t="s">
        <v>26</v>
      </c>
      <c r="D31" s="25">
        <v>-80</v>
      </c>
      <c r="E31" s="19"/>
      <c r="F31" s="26">
        <v>-145</v>
      </c>
      <c r="G31" s="19"/>
      <c r="H31" s="25">
        <v>-80</v>
      </c>
      <c r="I31" s="19"/>
      <c r="J31" s="26">
        <v>-145</v>
      </c>
    </row>
    <row r="32" spans="2:10" s="17" customFormat="1" ht="23.25" customHeight="1">
      <c r="B32" s="17" t="s">
        <v>25</v>
      </c>
      <c r="C32" s="17" t="s">
        <v>28</v>
      </c>
      <c r="E32" s="19"/>
      <c r="F32" s="22"/>
      <c r="G32" s="19"/>
      <c r="H32" s="19"/>
      <c r="I32" s="19"/>
      <c r="J32" s="22"/>
    </row>
    <row r="33" spans="3:10" s="17" customFormat="1" ht="14.25" customHeight="1">
      <c r="C33" s="17" t="s">
        <v>75</v>
      </c>
      <c r="D33" s="24">
        <f>D30+D31</f>
        <v>-174</v>
      </c>
      <c r="E33" s="24"/>
      <c r="F33" s="24">
        <f>F30+F31</f>
        <v>162</v>
      </c>
      <c r="G33" s="24"/>
      <c r="H33" s="24">
        <f>H30+H31</f>
        <v>-174</v>
      </c>
      <c r="I33" s="24"/>
      <c r="J33" s="24">
        <f>J30+J31</f>
        <v>162</v>
      </c>
    </row>
    <row r="34" spans="2:10" s="17" customFormat="1" ht="23.25" customHeight="1">
      <c r="B34" s="17" t="s">
        <v>27</v>
      </c>
      <c r="C34" s="17" t="s">
        <v>76</v>
      </c>
      <c r="D34" s="19">
        <v>1</v>
      </c>
      <c r="E34" s="19"/>
      <c r="F34" s="22">
        <v>0</v>
      </c>
      <c r="G34" s="19"/>
      <c r="H34" s="19">
        <v>1</v>
      </c>
      <c r="I34" s="19"/>
      <c r="J34" s="22">
        <v>0</v>
      </c>
    </row>
    <row r="35" spans="2:10" s="17" customFormat="1" ht="17.25" customHeight="1">
      <c r="B35" s="17" t="s">
        <v>29</v>
      </c>
      <c r="C35" s="17" t="s">
        <v>30</v>
      </c>
      <c r="D35" s="27"/>
      <c r="E35" s="19"/>
      <c r="F35" s="28"/>
      <c r="G35" s="19"/>
      <c r="H35" s="27"/>
      <c r="I35" s="19"/>
      <c r="J35" s="29"/>
    </row>
    <row r="36" spans="3:10" s="23" customFormat="1" ht="12.75" thickBot="1">
      <c r="C36" s="23" t="s">
        <v>72</v>
      </c>
      <c r="D36" s="30">
        <f>D33+D34</f>
        <v>-173</v>
      </c>
      <c r="E36" s="31"/>
      <c r="F36" s="32">
        <v>162</v>
      </c>
      <c r="G36" s="24"/>
      <c r="H36" s="32">
        <f>H30+H31+H34</f>
        <v>-173</v>
      </c>
      <c r="I36" s="24"/>
      <c r="J36" s="33">
        <v>162</v>
      </c>
    </row>
    <row r="37" s="23" customFormat="1" ht="12" customHeight="1" thickTop="1">
      <c r="C37" s="17"/>
    </row>
    <row r="38" spans="1:10" s="17" customFormat="1" ht="29.25" customHeight="1">
      <c r="A38" s="17">
        <v>3</v>
      </c>
      <c r="B38" s="17" t="s">
        <v>14</v>
      </c>
      <c r="C38" s="17" t="s">
        <v>73</v>
      </c>
      <c r="F38" s="34"/>
      <c r="J38" s="35"/>
    </row>
    <row r="39" spans="3:10" s="17" customFormat="1" ht="12">
      <c r="C39" s="17" t="s">
        <v>31</v>
      </c>
      <c r="F39" s="34"/>
      <c r="J39" s="35"/>
    </row>
    <row r="40" spans="3:10" s="17" customFormat="1" ht="12">
      <c r="C40" s="17" t="s">
        <v>32</v>
      </c>
      <c r="F40" s="34"/>
      <c r="J40" s="35"/>
    </row>
    <row r="41" spans="3:10" s="17" customFormat="1" ht="12">
      <c r="C41" s="17" t="s">
        <v>33</v>
      </c>
      <c r="D41" s="36">
        <v>-0.87</v>
      </c>
      <c r="E41" s="19"/>
      <c r="F41" s="37">
        <v>0.82</v>
      </c>
      <c r="H41" s="38">
        <v>-0.87</v>
      </c>
      <c r="I41" s="39"/>
      <c r="J41" s="37">
        <v>0.82</v>
      </c>
    </row>
    <row r="42" s="17" customFormat="1" ht="12">
      <c r="F42" s="34"/>
    </row>
    <row r="48" spans="2:5" ht="12.75">
      <c r="B48" s="40"/>
      <c r="E48" s="41"/>
    </row>
  </sheetData>
  <printOptions/>
  <pageMargins left="1" right="0.75" top="1" bottom="1" header="0.5" footer="0.5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0">
      <selection activeCell="C44" sqref="C44"/>
    </sheetView>
  </sheetViews>
  <sheetFormatPr defaultColWidth="9.140625" defaultRowHeight="12.75"/>
  <cols>
    <col min="1" max="1" width="5.8515625" style="0" customWidth="1"/>
    <col min="2" max="2" width="4.7109375" style="0" customWidth="1"/>
    <col min="4" max="4" width="24.140625" style="0" customWidth="1"/>
    <col min="5" max="5" width="13.28125" style="41" customWidth="1"/>
    <col min="6" max="6" width="11.8515625" style="0" customWidth="1"/>
    <col min="7" max="7" width="14.28125" style="0" customWidth="1"/>
  </cols>
  <sheetData>
    <row r="1" spans="1:7" ht="18">
      <c r="A1" s="6" t="s">
        <v>0</v>
      </c>
      <c r="G1" s="7"/>
    </row>
    <row r="2" spans="1:7" ht="12.75">
      <c r="A2" s="8" t="s">
        <v>1</v>
      </c>
      <c r="G2" s="7"/>
    </row>
    <row r="3" spans="1:7" ht="12.75">
      <c r="A3" s="8"/>
      <c r="G3" s="7"/>
    </row>
    <row r="4" spans="1:7" ht="18" customHeight="1">
      <c r="A4" s="11" t="s">
        <v>34</v>
      </c>
      <c r="G4" s="7"/>
    </row>
    <row r="5" spans="2:7" ht="12.75">
      <c r="B5" s="40"/>
      <c r="E5" s="42" t="s">
        <v>35</v>
      </c>
      <c r="F5" s="41"/>
      <c r="G5" s="43" t="s">
        <v>36</v>
      </c>
    </row>
    <row r="6" spans="2:7" ht="14.25" customHeight="1">
      <c r="B6" s="40"/>
      <c r="D6" s="9"/>
      <c r="E6" s="44" t="s">
        <v>37</v>
      </c>
      <c r="G6" s="44" t="s">
        <v>37</v>
      </c>
    </row>
    <row r="7" spans="2:7" ht="12.75">
      <c r="B7" s="40"/>
      <c r="D7" s="9"/>
      <c r="E7" s="44" t="s">
        <v>38</v>
      </c>
      <c r="G7" s="44" t="s">
        <v>39</v>
      </c>
    </row>
    <row r="8" spans="2:7" ht="12.75">
      <c r="B8" s="40"/>
      <c r="D8" s="9"/>
      <c r="E8" s="44" t="s">
        <v>5</v>
      </c>
      <c r="G8" s="44" t="s">
        <v>40</v>
      </c>
    </row>
    <row r="9" spans="2:7" ht="12.75">
      <c r="B9" s="40"/>
      <c r="D9" s="9"/>
      <c r="E9" s="44" t="s">
        <v>9</v>
      </c>
      <c r="G9" s="44" t="s">
        <v>41</v>
      </c>
    </row>
    <row r="10" spans="2:7" ht="18.75" customHeight="1">
      <c r="B10" s="40"/>
      <c r="D10" s="9"/>
      <c r="E10" s="42" t="s">
        <v>46</v>
      </c>
      <c r="G10" s="44" t="s">
        <v>12</v>
      </c>
    </row>
    <row r="11" spans="2:7" ht="21.75" customHeight="1">
      <c r="B11" s="40"/>
      <c r="D11" s="45"/>
      <c r="E11" s="42" t="s">
        <v>13</v>
      </c>
      <c r="G11" s="44" t="s">
        <v>13</v>
      </c>
    </row>
    <row r="12" ht="14.25" customHeight="1">
      <c r="B12" s="51" t="s">
        <v>69</v>
      </c>
    </row>
    <row r="13" spans="1:7" ht="15" customHeight="1">
      <c r="A13" s="46">
        <v>1</v>
      </c>
      <c r="B13" t="s">
        <v>68</v>
      </c>
      <c r="C13" s="47" t="s">
        <v>48</v>
      </c>
      <c r="E13" s="41">
        <v>47002</v>
      </c>
      <c r="G13" s="41">
        <v>45696</v>
      </c>
    </row>
    <row r="14" spans="1:7" ht="15" customHeight="1">
      <c r="A14" s="46">
        <v>2</v>
      </c>
      <c r="C14" s="47" t="s">
        <v>42</v>
      </c>
      <c r="E14" s="41">
        <v>39</v>
      </c>
      <c r="G14" s="41">
        <v>39</v>
      </c>
    </row>
    <row r="15" spans="1:7" ht="15" customHeight="1">
      <c r="A15" s="46">
        <v>3</v>
      </c>
      <c r="C15" s="47" t="s">
        <v>43</v>
      </c>
      <c r="E15" s="41">
        <v>100</v>
      </c>
      <c r="G15" s="41">
        <v>100</v>
      </c>
    </row>
    <row r="16" spans="1:7" ht="15" customHeight="1">
      <c r="A16" s="46"/>
      <c r="B16" s="47"/>
      <c r="G16" s="41"/>
    </row>
    <row r="17" spans="1:7" ht="15" customHeight="1">
      <c r="A17" s="46"/>
      <c r="B17" s="40"/>
      <c r="E17" s="48">
        <f>SUM(E13:E16)</f>
        <v>47141</v>
      </c>
      <c r="G17" s="48">
        <f>SUM(G13:G15)</f>
        <v>45835</v>
      </c>
    </row>
    <row r="18" spans="1:7" ht="15" customHeight="1">
      <c r="A18" s="46">
        <v>4</v>
      </c>
      <c r="B18" s="51" t="s">
        <v>51</v>
      </c>
      <c r="G18" s="41"/>
    </row>
    <row r="19" spans="1:7" ht="15" customHeight="1">
      <c r="A19" s="46"/>
      <c r="C19" s="47" t="s">
        <v>49</v>
      </c>
      <c r="E19" s="41">
        <v>53430</v>
      </c>
      <c r="G19" s="41">
        <v>56515</v>
      </c>
    </row>
    <row r="20" spans="1:7" ht="15" customHeight="1">
      <c r="A20" s="46"/>
      <c r="C20" s="47" t="s">
        <v>50</v>
      </c>
      <c r="E20" s="41">
        <v>1681</v>
      </c>
      <c r="G20" s="41">
        <v>1839</v>
      </c>
    </row>
    <row r="21" spans="1:7" ht="15" customHeight="1">
      <c r="A21" s="46"/>
      <c r="C21" s="47" t="s">
        <v>59</v>
      </c>
      <c r="E21" s="41">
        <v>15</v>
      </c>
      <c r="G21" s="41">
        <v>15</v>
      </c>
    </row>
    <row r="22" spans="1:7" ht="15" customHeight="1">
      <c r="A22" s="46"/>
      <c r="C22" s="47" t="s">
        <v>74</v>
      </c>
      <c r="E22" s="41">
        <v>811</v>
      </c>
      <c r="G22" s="41">
        <v>754</v>
      </c>
    </row>
    <row r="23" spans="1:7" ht="15" customHeight="1">
      <c r="A23" s="46"/>
      <c r="C23" s="47" t="s">
        <v>58</v>
      </c>
      <c r="E23" s="41">
        <v>72</v>
      </c>
      <c r="G23" s="41">
        <v>72</v>
      </c>
    </row>
    <row r="24" spans="1:7" ht="15" customHeight="1">
      <c r="A24" s="46"/>
      <c r="C24" s="47" t="s">
        <v>57</v>
      </c>
      <c r="E24" s="41">
        <v>1653</v>
      </c>
      <c r="G24" s="41">
        <v>817</v>
      </c>
    </row>
    <row r="25" spans="1:7" ht="15" customHeight="1">
      <c r="A25" s="46"/>
      <c r="C25" s="47"/>
      <c r="G25" s="41"/>
    </row>
    <row r="26" spans="1:7" ht="15" customHeight="1">
      <c r="A26" s="46"/>
      <c r="B26" s="40"/>
      <c r="E26" s="48">
        <f>SUM(E19:E25)</f>
        <v>57662</v>
      </c>
      <c r="G26" s="48">
        <f>SUM(G19:G24)</f>
        <v>60012</v>
      </c>
    </row>
    <row r="27" spans="1:7" ht="15" customHeight="1">
      <c r="A27" s="46"/>
      <c r="B27" s="40"/>
      <c r="G27" s="49"/>
    </row>
    <row r="28" spans="1:7" ht="15" customHeight="1">
      <c r="A28" s="46">
        <v>5</v>
      </c>
      <c r="B28" s="51" t="s">
        <v>52</v>
      </c>
      <c r="G28" s="41"/>
    </row>
    <row r="29" spans="1:7" ht="15" customHeight="1">
      <c r="A29" s="46"/>
      <c r="C29" s="47" t="s">
        <v>55</v>
      </c>
      <c r="E29" s="41">
        <v>32802</v>
      </c>
      <c r="G29" s="41">
        <v>31273</v>
      </c>
    </row>
    <row r="30" spans="1:7" ht="15" customHeight="1">
      <c r="A30" s="46"/>
      <c r="C30" s="47" t="s">
        <v>54</v>
      </c>
      <c r="E30" s="41">
        <v>17948</v>
      </c>
      <c r="G30" s="41">
        <v>20337</v>
      </c>
    </row>
    <row r="31" spans="1:7" ht="15" customHeight="1">
      <c r="A31" s="46"/>
      <c r="C31" s="47" t="s">
        <v>56</v>
      </c>
      <c r="E31" s="41">
        <v>1733</v>
      </c>
      <c r="G31" s="41">
        <v>1297</v>
      </c>
    </row>
    <row r="32" spans="1:7" ht="15" customHeight="1">
      <c r="A32" s="46"/>
      <c r="C32" s="47" t="s">
        <v>67</v>
      </c>
      <c r="E32" s="41">
        <v>108</v>
      </c>
      <c r="G32" s="41">
        <v>0</v>
      </c>
    </row>
    <row r="33" spans="1:7" ht="15" customHeight="1">
      <c r="A33" s="46"/>
      <c r="B33" s="40"/>
      <c r="E33" s="48">
        <f>SUM(E29:E32)</f>
        <v>52591</v>
      </c>
      <c r="G33" s="48">
        <f>SUM(G29:G31)</f>
        <v>52907</v>
      </c>
    </row>
    <row r="34" spans="1:7" ht="15" customHeight="1">
      <c r="A34" s="46"/>
      <c r="B34" s="40"/>
      <c r="G34" s="49"/>
    </row>
    <row r="35" spans="1:7" ht="15" customHeight="1">
      <c r="A35" s="46">
        <v>6</v>
      </c>
      <c r="B35" s="51" t="s">
        <v>53</v>
      </c>
      <c r="D35" s="41"/>
      <c r="E35" s="41">
        <f>E26-E33</f>
        <v>5071</v>
      </c>
      <c r="G35" s="41">
        <f>G26-G33</f>
        <v>7105</v>
      </c>
    </row>
    <row r="36" spans="1:7" ht="15" customHeight="1">
      <c r="A36" s="46"/>
      <c r="B36" s="40"/>
      <c r="G36" s="41"/>
    </row>
    <row r="37" spans="1:7" ht="15" customHeight="1" thickBot="1">
      <c r="A37" s="46"/>
      <c r="B37" s="40"/>
      <c r="D37" s="49"/>
      <c r="E37" s="50">
        <f>E35+E13+E14+E15</f>
        <v>52212</v>
      </c>
      <c r="G37" s="50">
        <f>G35+G17</f>
        <v>52940</v>
      </c>
    </row>
    <row r="38" spans="1:7" ht="15" customHeight="1" thickTop="1">
      <c r="A38" s="46">
        <v>7</v>
      </c>
      <c r="B38" s="51" t="s">
        <v>60</v>
      </c>
      <c r="G38" s="41"/>
    </row>
    <row r="39" spans="1:7" ht="15" customHeight="1">
      <c r="A39" s="46"/>
      <c r="C39" s="47" t="s">
        <v>63</v>
      </c>
      <c r="E39" s="41">
        <v>19800</v>
      </c>
      <c r="G39" s="41">
        <v>19800</v>
      </c>
    </row>
    <row r="40" spans="1:7" ht="15" customHeight="1">
      <c r="A40" s="46"/>
      <c r="C40" s="47" t="s">
        <v>62</v>
      </c>
      <c r="E40" s="41">
        <v>4832</v>
      </c>
      <c r="G40" s="41">
        <v>4832</v>
      </c>
    </row>
    <row r="41" spans="1:7" ht="15" customHeight="1">
      <c r="A41" s="46"/>
      <c r="C41" s="47" t="s">
        <v>61</v>
      </c>
      <c r="E41" s="52">
        <v>12747</v>
      </c>
      <c r="G41" s="52">
        <v>12920</v>
      </c>
    </row>
    <row r="42" spans="5:7" ht="15" customHeight="1">
      <c r="E42" s="41">
        <f>SUM(E39:E41)</f>
        <v>37379</v>
      </c>
      <c r="G42" s="53">
        <f>SUM(G39:G41)</f>
        <v>37552</v>
      </c>
    </row>
    <row r="43" spans="1:7" ht="15" customHeight="1">
      <c r="A43" s="46">
        <v>8</v>
      </c>
      <c r="C43" s="47" t="s">
        <v>76</v>
      </c>
      <c r="E43" s="41">
        <v>170</v>
      </c>
      <c r="G43" s="49">
        <v>170</v>
      </c>
    </row>
    <row r="44" spans="1:7" ht="15" customHeight="1">
      <c r="A44" s="46"/>
      <c r="C44" s="47"/>
      <c r="E44" s="48">
        <f>SUM(E42:E43)</f>
        <v>37549</v>
      </c>
      <c r="G44" s="48">
        <f>SUM(G42:G43)</f>
        <v>37722</v>
      </c>
    </row>
    <row r="45" spans="1:7" ht="15" customHeight="1">
      <c r="A45" s="46"/>
      <c r="B45" s="47"/>
      <c r="G45" s="49"/>
    </row>
    <row r="46" spans="1:7" ht="15" customHeight="1">
      <c r="A46" s="46">
        <v>9</v>
      </c>
      <c r="B46" s="40"/>
      <c r="C46" t="s">
        <v>64</v>
      </c>
      <c r="E46" s="41">
        <v>2413</v>
      </c>
      <c r="G46" s="41">
        <v>2178</v>
      </c>
    </row>
    <row r="47" spans="1:7" ht="15" customHeight="1">
      <c r="A47" s="46">
        <v>10</v>
      </c>
      <c r="B47" s="40"/>
      <c r="C47" t="s">
        <v>65</v>
      </c>
      <c r="E47" s="41">
        <v>8827</v>
      </c>
      <c r="G47" s="41">
        <v>9570</v>
      </c>
    </row>
    <row r="48" spans="1:7" ht="15" customHeight="1">
      <c r="A48" s="46">
        <v>11</v>
      </c>
      <c r="B48" s="40"/>
      <c r="C48" t="s">
        <v>66</v>
      </c>
      <c r="E48" s="41">
        <v>3423</v>
      </c>
      <c r="G48" s="41">
        <v>3470</v>
      </c>
    </row>
    <row r="49" spans="1:2" ht="15" customHeight="1">
      <c r="A49" s="46"/>
      <c r="B49" s="40"/>
    </row>
    <row r="50" spans="1:7" ht="15" customHeight="1" thickBot="1">
      <c r="A50" s="46"/>
      <c r="B50" s="40"/>
      <c r="D50" s="49"/>
      <c r="E50" s="50">
        <f>SUM(E44:E49)</f>
        <v>52212</v>
      </c>
      <c r="G50" s="50">
        <f>SUM(G44:G49)</f>
        <v>52940</v>
      </c>
    </row>
    <row r="51" spans="1:2" ht="13.5" thickTop="1">
      <c r="A51" s="46"/>
      <c r="B51" s="40"/>
    </row>
    <row r="52" spans="1:2" ht="8.25" customHeight="1">
      <c r="A52" s="46"/>
      <c r="B52" s="40"/>
    </row>
    <row r="53" spans="1:7" ht="12.75">
      <c r="A53" s="46">
        <v>12</v>
      </c>
      <c r="B53" s="47" t="s">
        <v>44</v>
      </c>
      <c r="E53" s="40">
        <v>1.89</v>
      </c>
      <c r="G53" s="40">
        <v>1.9</v>
      </c>
    </row>
    <row r="54" spans="2:6" ht="12.75">
      <c r="B54" s="40"/>
      <c r="F54" s="41"/>
    </row>
    <row r="55" spans="2:7" ht="12.75">
      <c r="B55" s="40"/>
      <c r="F55" s="41"/>
      <c r="G55" s="7"/>
    </row>
    <row r="56" ht="12.75">
      <c r="G56" s="7"/>
    </row>
    <row r="57" ht="12.75">
      <c r="G57" s="7"/>
    </row>
  </sheetData>
  <printOptions/>
  <pageMargins left="1" right="0.75" top="1" bottom="1" header="0.5" footer="0.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YINSON TRADING &amp; TRANSPORT</cp:lastModifiedBy>
  <cp:lastPrinted>2002-06-20T06:17:50Z</cp:lastPrinted>
  <dcterms:created xsi:type="dcterms:W3CDTF">2002-06-15T05:04:39Z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