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8190" tabRatio="737" activeTab="0"/>
  </bookViews>
  <sheets>
    <sheet name="Consol_PL" sheetId="1" r:id="rId1"/>
    <sheet name="Consol_BS" sheetId="2" r:id="rId2"/>
    <sheet name="Consol_CF" sheetId="3" r:id="rId3"/>
    <sheet name="Consol_EQ" sheetId="4" r:id="rId4"/>
  </sheets>
  <definedNames>
    <definedName name="_xlnm.Print_Area" localSheetId="1">'Consol_BS'!$A$1:$D$53</definedName>
    <definedName name="_xlnm.Print_Area" localSheetId="2">'Consol_CF'!$A$1:$D$64</definedName>
    <definedName name="_xlnm.Print_Area" localSheetId="3">'Consol_EQ'!$A$1:$G$43</definedName>
    <definedName name="_xlnm.Print_Area" localSheetId="0">'Consol_PL'!$A$1:$I$47</definedName>
  </definedNames>
  <calcPr fullCalcOnLoad="1"/>
</workbook>
</file>

<file path=xl/sharedStrings.xml><?xml version="1.0" encoding="utf-8"?>
<sst xmlns="http://schemas.openxmlformats.org/spreadsheetml/2006/main" count="202" uniqueCount="135">
  <si>
    <t>CURRENT</t>
  </si>
  <si>
    <t>COMPARATIVE</t>
  </si>
  <si>
    <t>QTR ENDED</t>
  </si>
  <si>
    <t>TO DATE</t>
  </si>
  <si>
    <t>REVENUE</t>
  </si>
  <si>
    <t>OPERATING EXPENSES</t>
  </si>
  <si>
    <t>OTHER OPERATING INCOME</t>
  </si>
  <si>
    <t>FINANCE COSTS</t>
  </si>
  <si>
    <t>INVESTING RESULTS</t>
  </si>
  <si>
    <t>TAXATION</t>
  </si>
  <si>
    <t>RM'000</t>
  </si>
  <si>
    <t>As at</t>
  </si>
  <si>
    <t>Property, Plant and Equipment</t>
  </si>
  <si>
    <t>Inventories</t>
  </si>
  <si>
    <t>Total Assets</t>
  </si>
  <si>
    <t>Share Capital</t>
  </si>
  <si>
    <t>Share Premium</t>
  </si>
  <si>
    <t>Borrowings</t>
  </si>
  <si>
    <t>Deferred Taxation</t>
  </si>
  <si>
    <t>CASH FLOWS FROM OPERATING ACTIVITIES</t>
  </si>
  <si>
    <t>Net movement in working capital:</t>
  </si>
  <si>
    <t>Cash flow generated/(utilised) from/(in)operations</t>
  </si>
  <si>
    <t>Net operating cash flow</t>
  </si>
  <si>
    <t>CASH FLOWS FROM INVESTING ACTIVITIES</t>
  </si>
  <si>
    <t>Net investing cash flow</t>
  </si>
  <si>
    <t>CASH FLOWS FROM FINANCING ACTIVITIES</t>
  </si>
  <si>
    <t>Net financing cash flow</t>
  </si>
  <si>
    <t>Net movement in cash and cash equivalents</t>
  </si>
  <si>
    <t>Cash and cash equivalents at end of financial period</t>
  </si>
  <si>
    <t>Comprising of:</t>
  </si>
  <si>
    <t>Cash and bank balances</t>
  </si>
  <si>
    <t>Cash and cash equivalents at beginning of financial period</t>
  </si>
  <si>
    <t>Non-Distributable</t>
  </si>
  <si>
    <t>Distributable</t>
  </si>
  <si>
    <t>SHARE</t>
  </si>
  <si>
    <t>RETAINED</t>
  </si>
  <si>
    <t>TOTAL</t>
  </si>
  <si>
    <t>CAPITAL</t>
  </si>
  <si>
    <t>PREMIUM</t>
  </si>
  <si>
    <t>RESERVES</t>
  </si>
  <si>
    <t>PROFIT</t>
  </si>
  <si>
    <t>Current YTD</t>
  </si>
  <si>
    <t>UNAUDITED</t>
  </si>
  <si>
    <t>(Unaudited)</t>
  </si>
  <si>
    <t>Retained Profit / (Accumulated Losses)</t>
  </si>
  <si>
    <t>Adjustments for :</t>
  </si>
  <si>
    <t>BASIC (SEN)</t>
  </si>
  <si>
    <t>DILUTED (SEN)</t>
  </si>
  <si>
    <t>AUDITED</t>
  </si>
  <si>
    <t>Non-current assets</t>
  </si>
  <si>
    <t>Current assets</t>
  </si>
  <si>
    <t xml:space="preserve"> Net Assets Per Share (Sen)</t>
  </si>
  <si>
    <t>Current liabilities</t>
  </si>
  <si>
    <t>Non-current liabilities</t>
  </si>
  <si>
    <t>Note:</t>
  </si>
  <si>
    <t>N/A</t>
  </si>
  <si>
    <t>Investment property</t>
  </si>
  <si>
    <t>Prepaid land lease payments</t>
  </si>
  <si>
    <t>Fixed deposit with licensed banks</t>
  </si>
  <si>
    <t>Deferred income - government grant</t>
  </si>
  <si>
    <t>Finance creditors</t>
  </si>
  <si>
    <t xml:space="preserve"> Allowance for doubtful debts</t>
  </si>
  <si>
    <t xml:space="preserve"> Allowance for slow moving inventories</t>
  </si>
  <si>
    <t xml:space="preserve"> Depreciation </t>
  </si>
  <si>
    <t xml:space="preserve"> Interest expenses</t>
  </si>
  <si>
    <t xml:space="preserve"> Amortisation of deferred income-government grant</t>
  </si>
  <si>
    <t xml:space="preserve"> Allowance for doubtful debts no longer required </t>
  </si>
  <si>
    <t xml:space="preserve"> Interest income</t>
  </si>
  <si>
    <t xml:space="preserve"> Unrealised gain on foreign exchange</t>
  </si>
  <si>
    <t xml:space="preserve"> Inventories</t>
  </si>
  <si>
    <t xml:space="preserve"> Receivables</t>
  </si>
  <si>
    <t xml:space="preserve"> Payables</t>
  </si>
  <si>
    <t xml:space="preserve"> Bill payables</t>
  </si>
  <si>
    <t xml:space="preserve"> Interest received</t>
  </si>
  <si>
    <t xml:space="preserve"> Interest paid</t>
  </si>
  <si>
    <t xml:space="preserve"> Tax paid</t>
  </si>
  <si>
    <t>Purchase of property, plant and equipment</t>
  </si>
  <si>
    <t xml:space="preserve"> Repayment of hire purchase creditors</t>
  </si>
  <si>
    <t>Repayment of term loan</t>
  </si>
  <si>
    <t>Fixed deposits with licensed bank</t>
  </si>
  <si>
    <t>Trade Payables</t>
  </si>
  <si>
    <t>Trade Receivables</t>
  </si>
  <si>
    <t>Other Receivables</t>
  </si>
  <si>
    <t>Revaluation Reserves</t>
  </si>
  <si>
    <t>Decrease/(Increase) in deposit pledged to bank</t>
  </si>
  <si>
    <t>Profit after tax for the period</t>
  </si>
  <si>
    <t>-</t>
  </si>
  <si>
    <t>Notes:</t>
  </si>
  <si>
    <t xml:space="preserve">  SCGM BHD - GROUP</t>
  </si>
  <si>
    <t>PROFIT FROM OPERATIONS</t>
  </si>
  <si>
    <t xml:space="preserve">CURRENT </t>
  </si>
  <si>
    <t>YEAR</t>
  </si>
  <si>
    <t xml:space="preserve">PRECEEDING </t>
  </si>
  <si>
    <t>PROFIT BEFORE TAX</t>
  </si>
  <si>
    <t>Earnings Per Share ("EPS")</t>
  </si>
  <si>
    <t>Profit  Before Taxation</t>
  </si>
  <si>
    <t>UNAUDITED CONDENSED CONSOLIDATED STATEMENTS OF CHANGES IN EQUITY</t>
  </si>
  <si>
    <t>Fair value adjustment for investment properties</t>
  </si>
  <si>
    <t>Amortisation of prepaid land lease payments</t>
  </si>
  <si>
    <t>Loss on disposal of PPE</t>
  </si>
  <si>
    <t>The above should be read in conjunction with the audited financial statements of the Company for the financial</t>
  </si>
  <si>
    <t>Preceeding YTD</t>
  </si>
  <si>
    <t>Merger Deficit</t>
  </si>
  <si>
    <t>31ST JUL</t>
  </si>
  <si>
    <t>31st July</t>
  </si>
  <si>
    <t>(Audited)</t>
  </si>
  <si>
    <t>Sundry Creditors</t>
  </si>
  <si>
    <t>FOR THE PERIOD ENDED 31ST JULY 2010</t>
  </si>
  <si>
    <t>Balance as at 31 July 2010</t>
  </si>
  <si>
    <t>Balance as at 1 May 2010</t>
  </si>
  <si>
    <t>FOR THE PERIOD ENDED 31ST JULY 2011</t>
  </si>
  <si>
    <t>year ended 30 April 2011 and the accompanying notes attached to this interim financial report.</t>
  </si>
  <si>
    <t>AS AT 31ST JULY 2011</t>
  </si>
  <si>
    <t>31st July 2011</t>
  </si>
  <si>
    <t>30th April 2011</t>
  </si>
  <si>
    <t>Balance as at 1 May 2011</t>
  </si>
  <si>
    <t>Balance as at 31 July 2011</t>
  </si>
  <si>
    <t xml:space="preserve"> Borrowings</t>
  </si>
  <si>
    <t>UNAUDITED CONDENSED CONSOLIDATED STATEMENT OF COMPREHENSIVE INCOME</t>
  </si>
  <si>
    <t>PROFIT FOR THE PERIOD</t>
  </si>
  <si>
    <t>OTHER COMPREHENSIVE INCOME</t>
  </si>
  <si>
    <t>TOTAL COMPREHENSIVE INCOME FOR THE PERIOD</t>
  </si>
  <si>
    <t>PROFIT FOR THE PERIOD ATTRIBUTABLE TO:</t>
  </si>
  <si>
    <t xml:space="preserve">  EQUITY HOLDERS OF THE PARENT</t>
  </si>
  <si>
    <t>TOTAL COMPREHENSIVE INCOME FOR THE PERIOD ATTRIBUTABLE TO:</t>
  </si>
  <si>
    <t>UNAUDITED CONDENSED CONSOLIDATED STATEMENT OF FINANCIAL POSITION</t>
  </si>
  <si>
    <t>Total Equity and Liabilities</t>
  </si>
  <si>
    <t>Total Liabilities</t>
  </si>
  <si>
    <t>Equity &amp; Liabilities</t>
  </si>
  <si>
    <t>Equity attributable to owners of the parent</t>
  </si>
  <si>
    <t>Total Equity</t>
  </si>
  <si>
    <t>UNAUDITED CONDENSED CONSOLIDATED STATEMENT OF CASH FLOW</t>
  </si>
  <si>
    <t>&lt;-----------------------Attributable to owners of the parent---------------------&gt;</t>
  </si>
  <si>
    <t>financial year ended 30 April 2011 and the accompanying notes attached to this interim financial report.</t>
  </si>
  <si>
    <t>The above should be read in conjunction with the audited financial statements of the Company for the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</si>
</sst>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RM&quot;#,##0_);\(&quot;RM&quot;#,##0\)"/>
    <numFmt numFmtId="169" formatCode="&quot;RM&quot;#,##0_);[Red]\(&quot;RM&quot;#,##0\)"/>
    <numFmt numFmtId="170" formatCode="&quot;RM&quot;#,##0.00_);\(&quot;RM&quot;#,##0.00\)"/>
    <numFmt numFmtId="171" formatCode="&quot;RM&quot;#,##0.00_);[Red]\(&quot;RM&quot;#,##0.00\)"/>
    <numFmt numFmtId="172" formatCode="_(&quot;RM&quot;* #,##0_);_(&quot;RM&quot;* \(#,##0\);_(&quot;RM&quot;* &quot;-&quot;_);_(@_)"/>
    <numFmt numFmtId="173" formatCode="_(&quot;RM&quot;* #,##0.00_);_(&quot;RM&quot;* \(#,##0.00\);_(&quot;RM&quot;* &quot;-&quot;??_);_(@_)"/>
    <numFmt numFmtId="174" formatCode="_(* #,##0.00000_);_(* \(#,##0.00000\);_(* &quot;-&quot;_);_(@_)"/>
    <numFmt numFmtId="175" formatCode="_(* #,##0.0_);_(* \(#,##0.0\);_(* &quot;-&quot;_);_(@_)"/>
    <numFmt numFmtId="176" formatCode="_(* #,##0.00_);_(* \(#,##0.00\);_(* &quot;-&quot;_);_(@_)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[$-409]dddd\,\ dd\ mmmm\,\ yyyy"/>
    <numFmt numFmtId="184" formatCode="m/d/yyyy;@"/>
    <numFmt numFmtId="185" formatCode="dd/mm/yyyy;@"/>
    <numFmt numFmtId="186" formatCode="[$-409]d/mmm/yyyy;@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5">
    <font>
      <sz val="9"/>
      <name val="Century Gothic"/>
      <family val="2"/>
    </font>
    <font>
      <b/>
      <sz val="9"/>
      <name val="Century Gothic"/>
      <family val="2"/>
    </font>
    <font>
      <sz val="12"/>
      <name val="Arial MT"/>
      <family val="2"/>
    </font>
    <font>
      <b/>
      <u val="single"/>
      <sz val="9"/>
      <name val="Century Gothic"/>
      <family val="2"/>
    </font>
    <font>
      <sz val="8"/>
      <name val="Century Gothic"/>
      <family val="2"/>
    </font>
    <font>
      <b/>
      <sz val="10"/>
      <name val="Century Gothic"/>
      <family val="2"/>
    </font>
    <font>
      <i/>
      <sz val="9"/>
      <name val="Century Gothic"/>
      <family val="2"/>
    </font>
    <font>
      <sz val="9"/>
      <color indexed="12"/>
      <name val="Century Gothic"/>
      <family val="2"/>
    </font>
    <font>
      <u val="single"/>
      <sz val="9"/>
      <color indexed="12"/>
      <name val="Century Gothic"/>
      <family val="2"/>
    </font>
    <font>
      <u val="single"/>
      <sz val="9"/>
      <color indexed="36"/>
      <name val="Century Gothic"/>
      <family val="2"/>
    </font>
    <font>
      <sz val="9"/>
      <color indexed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41" fontId="1" fillId="0" borderId="0" xfId="0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57" applyNumberFormat="1" applyFont="1">
      <alignment/>
      <protection/>
    </xf>
    <xf numFmtId="0" fontId="3" fillId="0" borderId="0" xfId="0" applyNumberFormat="1" applyFont="1" applyAlignment="1">
      <alignment horizontal="right"/>
    </xf>
    <xf numFmtId="41" fontId="1" fillId="0" borderId="0" xfId="0" applyNumberFormat="1" applyFont="1" applyAlignment="1">
      <alignment horizontal="right"/>
    </xf>
    <xf numFmtId="41" fontId="0" fillId="0" borderId="0" xfId="0" applyNumberFormat="1" applyFont="1" applyAlignment="1">
      <alignment horizontal="center"/>
    </xf>
    <xf numFmtId="38" fontId="0" fillId="0" borderId="0" xfId="0" applyNumberFormat="1" applyFont="1" applyAlignment="1">
      <alignment/>
    </xf>
    <xf numFmtId="38" fontId="0" fillId="0" borderId="10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38" fontId="0" fillId="0" borderId="11" xfId="0" applyNumberFormat="1" applyFont="1" applyBorder="1" applyAlignment="1">
      <alignment/>
    </xf>
    <xf numFmtId="40" fontId="0" fillId="0" borderId="12" xfId="0" applyNumberFormat="1" applyFont="1" applyBorder="1" applyAlignment="1">
      <alignment/>
    </xf>
    <xf numFmtId="38" fontId="0" fillId="0" borderId="13" xfId="0" applyNumberFormat="1" applyFont="1" applyBorder="1" applyAlignment="1">
      <alignment horizontal="right"/>
    </xf>
    <xf numFmtId="38" fontId="0" fillId="0" borderId="10" xfId="0" applyNumberFormat="1" applyFont="1" applyBorder="1" applyAlignment="1">
      <alignment horizontal="right"/>
    </xf>
    <xf numFmtId="38" fontId="0" fillId="0" borderId="14" xfId="0" applyNumberFormat="1" applyFont="1" applyBorder="1" applyAlignment="1">
      <alignment horizontal="right"/>
    </xf>
    <xf numFmtId="41" fontId="1" fillId="0" borderId="10" xfId="0" applyNumberFormat="1" applyFont="1" applyBorder="1" applyAlignment="1">
      <alignment horizontal="right"/>
    </xf>
    <xf numFmtId="41" fontId="0" fillId="0" borderId="0" xfId="0" applyNumberFormat="1" applyFont="1" applyAlignment="1">
      <alignment horizontal="right"/>
    </xf>
    <xf numFmtId="38" fontId="0" fillId="0" borderId="0" xfId="0" applyNumberFormat="1" applyFont="1" applyAlignment="1">
      <alignment horizontal="right"/>
    </xf>
    <xf numFmtId="38" fontId="0" fillId="0" borderId="0" xfId="0" applyNumberFormat="1" applyFont="1" applyBorder="1" applyAlignment="1">
      <alignment horizontal="right"/>
    </xf>
    <xf numFmtId="38" fontId="0" fillId="0" borderId="15" xfId="0" applyNumberFormat="1" applyFont="1" applyBorder="1" applyAlignment="1">
      <alignment horizontal="right"/>
    </xf>
    <xf numFmtId="38" fontId="1" fillId="0" borderId="11" xfId="0" applyNumberFormat="1" applyFont="1" applyBorder="1" applyAlignment="1">
      <alignment horizontal="right"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Border="1" applyAlignment="1">
      <alignment horizontal="right"/>
    </xf>
    <xf numFmtId="38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41" fontId="0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38" fontId="0" fillId="0" borderId="16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41" fontId="1" fillId="0" borderId="18" xfId="0" applyNumberFormat="1" applyFont="1" applyBorder="1" applyAlignment="1">
      <alignment/>
    </xf>
    <xf numFmtId="41" fontId="1" fillId="0" borderId="19" xfId="0" applyNumberFormat="1" applyFont="1" applyBorder="1" applyAlignment="1">
      <alignment horizontal="right"/>
    </xf>
    <xf numFmtId="41" fontId="1" fillId="0" borderId="13" xfId="0" applyNumberFormat="1" applyFont="1" applyBorder="1" applyAlignment="1">
      <alignment horizontal="right"/>
    </xf>
    <xf numFmtId="41" fontId="1" fillId="0" borderId="14" xfId="0" applyNumberFormat="1" applyFont="1" applyBorder="1" applyAlignment="1">
      <alignment horizontal="right"/>
    </xf>
    <xf numFmtId="41" fontId="1" fillId="0" borderId="20" xfId="0" applyNumberFormat="1" applyFont="1" applyBorder="1" applyAlignment="1">
      <alignment horizontal="right"/>
    </xf>
    <xf numFmtId="0" fontId="3" fillId="0" borderId="0" xfId="0" applyNumberFormat="1" applyFont="1" applyAlignment="1">
      <alignment/>
    </xf>
    <xf numFmtId="41" fontId="1" fillId="0" borderId="21" xfId="0" applyNumberFormat="1" applyFont="1" applyBorder="1" applyAlignment="1">
      <alignment horizontal="right"/>
    </xf>
    <xf numFmtId="41" fontId="1" fillId="0" borderId="22" xfId="0" applyNumberFormat="1" applyFont="1" applyBorder="1" applyAlignment="1">
      <alignment horizontal="right"/>
    </xf>
    <xf numFmtId="41" fontId="0" fillId="0" borderId="19" xfId="0" applyNumberFormat="1" applyFont="1" applyBorder="1" applyAlignment="1">
      <alignment horizontal="center"/>
    </xf>
    <xf numFmtId="41" fontId="0" fillId="0" borderId="21" xfId="0" applyNumberFormat="1" applyFont="1" applyBorder="1" applyAlignment="1">
      <alignment horizontal="center"/>
    </xf>
    <xf numFmtId="41" fontId="0" fillId="0" borderId="20" xfId="0" applyNumberFormat="1" applyFont="1" applyBorder="1" applyAlignment="1">
      <alignment/>
    </xf>
    <xf numFmtId="38" fontId="0" fillId="0" borderId="19" xfId="0" applyNumberFormat="1" applyFont="1" applyBorder="1" applyAlignment="1">
      <alignment horizontal="right"/>
    </xf>
    <xf numFmtId="38" fontId="0" fillId="0" borderId="21" xfId="0" applyNumberFormat="1" applyFont="1" applyBorder="1" applyAlignment="1">
      <alignment horizontal="right"/>
    </xf>
    <xf numFmtId="38" fontId="0" fillId="0" borderId="20" xfId="0" applyNumberFormat="1" applyFont="1" applyBorder="1" applyAlignment="1">
      <alignment horizontal="right"/>
    </xf>
    <xf numFmtId="38" fontId="0" fillId="0" borderId="22" xfId="0" applyNumberFormat="1" applyFont="1" applyBorder="1" applyAlignment="1">
      <alignment horizontal="right"/>
    </xf>
    <xf numFmtId="38" fontId="0" fillId="0" borderId="17" xfId="0" applyNumberFormat="1" applyFont="1" applyBorder="1" applyAlignment="1">
      <alignment horizontal="right"/>
    </xf>
    <xf numFmtId="38" fontId="0" fillId="0" borderId="12" xfId="0" applyNumberFormat="1" applyFont="1" applyBorder="1" applyAlignment="1">
      <alignment horizontal="right"/>
    </xf>
    <xf numFmtId="38" fontId="0" fillId="0" borderId="18" xfId="0" applyNumberFormat="1" applyFont="1" applyBorder="1" applyAlignment="1">
      <alignment horizontal="right"/>
    </xf>
    <xf numFmtId="38" fontId="0" fillId="0" borderId="23" xfId="0" applyNumberFormat="1" applyFont="1" applyBorder="1" applyAlignment="1">
      <alignment horizontal="right"/>
    </xf>
    <xf numFmtId="38" fontId="1" fillId="0" borderId="19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center"/>
    </xf>
    <xf numFmtId="41" fontId="0" fillId="0" borderId="0" xfId="0" applyNumberFormat="1" applyFont="1" applyFill="1" applyBorder="1" applyAlignment="1">
      <alignment/>
    </xf>
    <xf numFmtId="38" fontId="0" fillId="0" borderId="24" xfId="0" applyNumberFormat="1" applyFont="1" applyBorder="1" applyAlignment="1">
      <alignment horizontal="right"/>
    </xf>
    <xf numFmtId="38" fontId="0" fillId="0" borderId="0" xfId="0" applyNumberFormat="1" applyAlignment="1">
      <alignment/>
    </xf>
    <xf numFmtId="37" fontId="0" fillId="0" borderId="0" xfId="0" applyNumberFormat="1" applyFont="1" applyAlignment="1">
      <alignment horizontal="center"/>
    </xf>
    <xf numFmtId="37" fontId="0" fillId="0" borderId="0" xfId="0" applyNumberFormat="1" applyFont="1" applyAlignment="1">
      <alignment horizontal="right"/>
    </xf>
    <xf numFmtId="0" fontId="5" fillId="0" borderId="0" xfId="0" applyFont="1" applyAlignment="1">
      <alignment/>
    </xf>
    <xf numFmtId="41" fontId="6" fillId="0" borderId="0" xfId="0" applyNumberFormat="1" applyFont="1" applyAlignment="1">
      <alignment/>
    </xf>
    <xf numFmtId="176" fontId="7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1" fontId="1" fillId="0" borderId="0" xfId="0" applyNumberFormat="1" applyFont="1" applyAlignment="1">
      <alignment horizontal="center"/>
    </xf>
    <xf numFmtId="41" fontId="0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right"/>
    </xf>
    <xf numFmtId="41" fontId="1" fillId="0" borderId="0" xfId="0" applyNumberFormat="1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40" fontId="0" fillId="0" borderId="24" xfId="0" applyNumberFormat="1" applyFont="1" applyFill="1" applyBorder="1" applyAlignment="1">
      <alignment/>
    </xf>
    <xf numFmtId="38" fontId="0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1" fontId="1" fillId="0" borderId="10" xfId="0" applyNumberFormat="1" applyFont="1" applyFill="1" applyBorder="1" applyAlignment="1">
      <alignment horizontal="right"/>
    </xf>
    <xf numFmtId="41" fontId="0" fillId="0" borderId="0" xfId="0" applyNumberFormat="1" applyFont="1" applyFill="1" applyAlignment="1">
      <alignment horizontal="right"/>
    </xf>
    <xf numFmtId="38" fontId="0" fillId="0" borderId="0" xfId="0" applyNumberFormat="1" applyFont="1" applyFill="1" applyBorder="1" applyAlignment="1">
      <alignment horizontal="right"/>
    </xf>
    <xf numFmtId="41" fontId="0" fillId="0" borderId="0" xfId="0" applyNumberFormat="1" applyFont="1" applyFill="1" applyBorder="1" applyAlignment="1">
      <alignment horizontal="center"/>
    </xf>
    <xf numFmtId="38" fontId="0" fillId="0" borderId="0" xfId="0" applyNumberFormat="1" applyFont="1" applyFill="1" applyAlignment="1">
      <alignment horizontal="right"/>
    </xf>
    <xf numFmtId="174" fontId="0" fillId="0" borderId="0" xfId="0" applyNumberFormat="1" applyFont="1" applyFill="1" applyAlignment="1">
      <alignment horizontal="center"/>
    </xf>
    <xf numFmtId="176" fontId="0" fillId="0" borderId="0" xfId="0" applyNumberFormat="1" applyFont="1" applyFill="1" applyAlignment="1">
      <alignment horizontal="center"/>
    </xf>
    <xf numFmtId="38" fontId="0" fillId="0" borderId="0" xfId="0" applyNumberFormat="1" applyFill="1" applyAlignment="1">
      <alignment/>
    </xf>
    <xf numFmtId="40" fontId="0" fillId="0" borderId="24" xfId="0" applyNumberFormat="1" applyFont="1" applyBorder="1" applyAlignment="1">
      <alignment/>
    </xf>
    <xf numFmtId="38" fontId="0" fillId="0" borderId="14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41" fontId="1" fillId="0" borderId="0" xfId="0" applyNumberFormat="1" applyFont="1" applyFill="1" applyBorder="1" applyAlignment="1">
      <alignment/>
    </xf>
    <xf numFmtId="40" fontId="0" fillId="0" borderId="18" xfId="0" applyNumberFormat="1" applyFont="1" applyBorder="1" applyAlignment="1">
      <alignment/>
    </xf>
    <xf numFmtId="0" fontId="0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ont="1" applyBorder="1" applyAlignment="1">
      <alignment/>
    </xf>
    <xf numFmtId="38" fontId="0" fillId="0" borderId="11" xfId="0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38" fontId="0" fillId="0" borderId="16" xfId="0" applyNumberFormat="1" applyFont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1" fillId="0" borderId="15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41" fontId="0" fillId="0" borderId="0" xfId="0" applyNumberFormat="1" applyFill="1" applyBorder="1" applyAlignment="1">
      <alignment/>
    </xf>
    <xf numFmtId="0" fontId="1" fillId="0" borderId="25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41" fontId="0" fillId="0" borderId="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nsol worksheet Sep 2001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BreakPreview" zoomScaleSheetLayoutView="100" zoomScalePageLayoutView="0" workbookViewId="0" topLeftCell="A1">
      <selection activeCell="K35" sqref="K35"/>
    </sheetView>
  </sheetViews>
  <sheetFormatPr defaultColWidth="9.140625" defaultRowHeight="14.25"/>
  <cols>
    <col min="1" max="1" width="41.57421875" style="0" customWidth="1"/>
    <col min="2" max="2" width="11.421875" style="0" bestFit="1" customWidth="1"/>
    <col min="3" max="3" width="1.8515625" style="0" customWidth="1"/>
    <col min="4" max="4" width="14.421875" style="61" customWidth="1"/>
    <col min="5" max="5" width="1.8515625" style="61" customWidth="1"/>
    <col min="6" max="6" width="12.57421875" style="61" customWidth="1"/>
    <col min="7" max="7" width="1.8515625" style="61" customWidth="1"/>
    <col min="8" max="8" width="14.140625" style="61" customWidth="1"/>
    <col min="9" max="9" width="1.8515625" style="0" customWidth="1"/>
  </cols>
  <sheetData>
    <row r="1" ht="14.25">
      <c r="A1" s="58" t="s">
        <v>88</v>
      </c>
    </row>
    <row r="2" spans="1:8" ht="14.25">
      <c r="A2" s="1" t="s">
        <v>118</v>
      </c>
      <c r="B2" s="2"/>
      <c r="C2" s="2"/>
      <c r="D2" s="63"/>
      <c r="E2" s="63"/>
      <c r="F2" s="63"/>
      <c r="G2" s="63"/>
      <c r="H2" s="63"/>
    </row>
    <row r="3" spans="1:8" ht="14.25">
      <c r="A3" s="1" t="s">
        <v>110</v>
      </c>
      <c r="B3" s="2"/>
      <c r="C3" s="2"/>
      <c r="D3" s="63"/>
      <c r="E3" s="63"/>
      <c r="F3" s="63"/>
      <c r="G3" s="63"/>
      <c r="H3" s="63"/>
    </row>
    <row r="4" spans="1:8" ht="14.25">
      <c r="A4" s="2"/>
      <c r="B4" s="2"/>
      <c r="C4" s="2"/>
      <c r="D4" s="63"/>
      <c r="E4" s="63"/>
      <c r="F4" s="63"/>
      <c r="G4" s="63"/>
      <c r="H4" s="63"/>
    </row>
    <row r="5" spans="1:8" ht="14.25">
      <c r="A5" s="2"/>
      <c r="B5" s="4">
        <v>2011</v>
      </c>
      <c r="C5" s="4"/>
      <c r="D5" s="64">
        <v>2010</v>
      </c>
      <c r="E5" s="64"/>
      <c r="F5" s="64">
        <v>2011</v>
      </c>
      <c r="G5" s="64"/>
      <c r="H5" s="64">
        <v>2010</v>
      </c>
    </row>
    <row r="6" spans="1:8" ht="14.25">
      <c r="A6" s="2"/>
      <c r="B6" s="5" t="s">
        <v>0</v>
      </c>
      <c r="C6" s="5"/>
      <c r="D6" s="65" t="s">
        <v>1</v>
      </c>
      <c r="E6" s="65"/>
      <c r="F6" s="65" t="s">
        <v>90</v>
      </c>
      <c r="G6" s="65"/>
      <c r="H6" s="65" t="s">
        <v>92</v>
      </c>
    </row>
    <row r="7" spans="1:8" ht="14.25">
      <c r="A7" s="2"/>
      <c r="B7" s="5" t="s">
        <v>2</v>
      </c>
      <c r="C7" s="5"/>
      <c r="D7" s="65" t="s">
        <v>2</v>
      </c>
      <c r="E7" s="65"/>
      <c r="F7" s="65" t="s">
        <v>91</v>
      </c>
      <c r="G7" s="65"/>
      <c r="H7" s="65" t="s">
        <v>91</v>
      </c>
    </row>
    <row r="8" spans="1:8" ht="14.25">
      <c r="A8" s="2"/>
      <c r="B8" s="5" t="s">
        <v>103</v>
      </c>
      <c r="C8" s="5"/>
      <c r="D8" s="65" t="str">
        <f>B8</f>
        <v>31ST JUL</v>
      </c>
      <c r="E8" s="65"/>
      <c r="F8" s="65" t="s">
        <v>3</v>
      </c>
      <c r="G8" s="65"/>
      <c r="H8" s="65" t="s">
        <v>3</v>
      </c>
    </row>
    <row r="9" spans="1:8" ht="14.25">
      <c r="A9" s="2"/>
      <c r="B9" s="5" t="s">
        <v>10</v>
      </c>
      <c r="C9" s="5"/>
      <c r="D9" s="65" t="s">
        <v>10</v>
      </c>
      <c r="E9" s="65"/>
      <c r="F9" s="65" t="s">
        <v>10</v>
      </c>
      <c r="G9" s="65"/>
      <c r="H9" s="65" t="s">
        <v>10</v>
      </c>
    </row>
    <row r="10" spans="1:8" ht="14.25">
      <c r="A10" s="2"/>
      <c r="B10" s="5" t="s">
        <v>42</v>
      </c>
      <c r="C10" s="62"/>
      <c r="D10" s="65" t="s">
        <v>48</v>
      </c>
      <c r="E10" s="66"/>
      <c r="F10" s="65" t="s">
        <v>42</v>
      </c>
      <c r="G10" s="66"/>
      <c r="H10" s="65" t="s">
        <v>48</v>
      </c>
    </row>
    <row r="11" spans="1:8" ht="14.25">
      <c r="A11" s="2"/>
      <c r="B11" s="2"/>
      <c r="C11" s="2"/>
      <c r="D11" s="63"/>
      <c r="E11" s="63"/>
      <c r="F11" s="63"/>
      <c r="G11" s="63"/>
      <c r="H11" s="63"/>
    </row>
    <row r="12" spans="1:8" ht="14.25">
      <c r="A12" s="2" t="s">
        <v>4</v>
      </c>
      <c r="B12" s="67">
        <v>21473</v>
      </c>
      <c r="C12" s="7"/>
      <c r="D12" s="67">
        <v>17548</v>
      </c>
      <c r="E12" s="67"/>
      <c r="F12" s="67">
        <v>21473</v>
      </c>
      <c r="G12" s="67"/>
      <c r="H12" s="67">
        <v>17548</v>
      </c>
    </row>
    <row r="13" spans="1:8" ht="14.25">
      <c r="A13" s="2"/>
      <c r="B13" s="67"/>
      <c r="C13" s="7"/>
      <c r="D13" s="67"/>
      <c r="E13" s="67"/>
      <c r="F13" s="67"/>
      <c r="G13" s="67"/>
      <c r="H13" s="67"/>
    </row>
    <row r="14" spans="1:8" ht="14.25">
      <c r="A14" s="2" t="s">
        <v>5</v>
      </c>
      <c r="B14" s="67">
        <f>-19496-37</f>
        <v>-19533</v>
      </c>
      <c r="C14" s="7"/>
      <c r="D14" s="67">
        <v>-15813</v>
      </c>
      <c r="E14" s="67"/>
      <c r="F14" s="67">
        <f>-19496-37</f>
        <v>-19533</v>
      </c>
      <c r="G14" s="67"/>
      <c r="H14" s="67">
        <v>-15813</v>
      </c>
    </row>
    <row r="15" spans="1:8" ht="14.25">
      <c r="A15" s="2"/>
      <c r="B15" s="67"/>
      <c r="C15" s="7"/>
      <c r="D15" s="67"/>
      <c r="E15" s="67"/>
      <c r="F15" s="67"/>
      <c r="G15" s="67"/>
      <c r="H15" s="67"/>
    </row>
    <row r="16" spans="1:8" ht="14.25">
      <c r="A16" s="2" t="s">
        <v>6</v>
      </c>
      <c r="B16" s="67">
        <v>48</v>
      </c>
      <c r="C16" s="7"/>
      <c r="D16" s="67">
        <v>33</v>
      </c>
      <c r="E16" s="67"/>
      <c r="F16" s="67">
        <v>48</v>
      </c>
      <c r="G16" s="67"/>
      <c r="H16" s="67">
        <v>33</v>
      </c>
    </row>
    <row r="17" spans="1:8" ht="14.25">
      <c r="A17" s="2"/>
      <c r="B17" s="68"/>
      <c r="C17" s="9"/>
      <c r="D17" s="68"/>
      <c r="E17" s="69"/>
      <c r="F17" s="68"/>
      <c r="G17" s="69"/>
      <c r="H17" s="68"/>
    </row>
    <row r="18" spans="1:8" ht="14.25">
      <c r="A18" s="2" t="s">
        <v>89</v>
      </c>
      <c r="B18" s="7">
        <f>SUM(B12:B16)</f>
        <v>1988</v>
      </c>
      <c r="C18" s="9"/>
      <c r="D18" s="7">
        <f>SUM(D12:D16)</f>
        <v>1768</v>
      </c>
      <c r="E18" s="69"/>
      <c r="F18" s="7">
        <f>SUM(F12:F16)</f>
        <v>1988</v>
      </c>
      <c r="G18" s="69"/>
      <c r="H18" s="67">
        <f>SUM(H12:H16)</f>
        <v>1768</v>
      </c>
    </row>
    <row r="19" spans="1:8" ht="14.25">
      <c r="A19" s="2"/>
      <c r="B19" s="7"/>
      <c r="C19" s="9"/>
      <c r="D19" s="7"/>
      <c r="E19" s="69"/>
      <c r="F19" s="7"/>
      <c r="G19" s="69"/>
      <c r="H19" s="67"/>
    </row>
    <row r="20" spans="1:8" ht="14.25">
      <c r="A20" s="2" t="s">
        <v>7</v>
      </c>
      <c r="B20" s="67">
        <v>-99</v>
      </c>
      <c r="C20" s="67"/>
      <c r="D20" s="67">
        <v>-97</v>
      </c>
      <c r="E20" s="67"/>
      <c r="F20" s="67">
        <v>-99</v>
      </c>
      <c r="G20" s="69"/>
      <c r="H20" s="67">
        <v>-97</v>
      </c>
    </row>
    <row r="21" spans="1:8" ht="14.25">
      <c r="A21" s="2"/>
      <c r="B21" s="67"/>
      <c r="C21" s="67"/>
      <c r="D21" s="67"/>
      <c r="E21" s="67"/>
      <c r="F21" s="67"/>
      <c r="G21" s="69"/>
      <c r="H21" s="67"/>
    </row>
    <row r="22" spans="1:8" ht="14.25">
      <c r="A22" s="2" t="s">
        <v>8</v>
      </c>
      <c r="B22" s="79" t="s">
        <v>86</v>
      </c>
      <c r="C22" s="67"/>
      <c r="D22" s="79" t="s">
        <v>86</v>
      </c>
      <c r="E22" s="67"/>
      <c r="F22" s="79" t="s">
        <v>86</v>
      </c>
      <c r="G22" s="69"/>
      <c r="H22" s="79" t="s">
        <v>86</v>
      </c>
    </row>
    <row r="23" spans="1:8" ht="14.25">
      <c r="A23" s="2"/>
      <c r="B23" s="8"/>
      <c r="C23" s="9"/>
      <c r="D23" s="8"/>
      <c r="E23" s="69"/>
      <c r="F23" s="8"/>
      <c r="G23" s="69"/>
      <c r="H23" s="68"/>
    </row>
    <row r="24" spans="1:8" ht="14.25">
      <c r="A24" s="2" t="s">
        <v>93</v>
      </c>
      <c r="B24" s="7">
        <f>SUM(B18:B22)</f>
        <v>1889</v>
      </c>
      <c r="C24" s="9"/>
      <c r="D24" s="7">
        <f>SUM(D18:D22)</f>
        <v>1671</v>
      </c>
      <c r="E24" s="69"/>
      <c r="F24" s="7">
        <f>SUM(F18:F22)</f>
        <v>1889</v>
      </c>
      <c r="G24" s="69"/>
      <c r="H24" s="67">
        <f>SUM(H18:H22)</f>
        <v>1671</v>
      </c>
    </row>
    <row r="25" spans="1:8" ht="14.25">
      <c r="A25" s="2"/>
      <c r="B25" s="7"/>
      <c r="C25" s="9"/>
      <c r="D25" s="7"/>
      <c r="E25" s="69"/>
      <c r="F25" s="7"/>
      <c r="G25" s="69"/>
      <c r="H25" s="67"/>
    </row>
    <row r="26" spans="1:8" ht="14.25">
      <c r="A26" s="2" t="s">
        <v>9</v>
      </c>
      <c r="B26" s="7">
        <v>-219</v>
      </c>
      <c r="C26" s="7"/>
      <c r="D26" s="7">
        <v>-107</v>
      </c>
      <c r="E26" s="67"/>
      <c r="F26" s="7">
        <v>-219</v>
      </c>
      <c r="G26" s="67"/>
      <c r="H26" s="7">
        <v>-107</v>
      </c>
    </row>
    <row r="27" spans="1:8" ht="14.25">
      <c r="A27" s="2"/>
      <c r="B27" s="8"/>
      <c r="C27" s="9"/>
      <c r="D27" s="8"/>
      <c r="E27" s="69"/>
      <c r="F27" s="8"/>
      <c r="G27" s="69"/>
      <c r="H27" s="68"/>
    </row>
    <row r="28" spans="1:8" ht="15" thickBot="1">
      <c r="A28" s="1" t="s">
        <v>119</v>
      </c>
      <c r="B28" s="94">
        <f>SUM(B24:B27)</f>
        <v>1670</v>
      </c>
      <c r="C28" s="9"/>
      <c r="D28" s="94">
        <f>SUM(D24:D27)</f>
        <v>1564</v>
      </c>
      <c r="E28" s="69"/>
      <c r="F28" s="94">
        <f>SUM(F24:F27)</f>
        <v>1670</v>
      </c>
      <c r="G28" s="69"/>
      <c r="H28" s="95">
        <f>SUM(H24:H26)</f>
        <v>1564</v>
      </c>
    </row>
    <row r="29" spans="1:8" ht="15" thickTop="1">
      <c r="A29" s="2"/>
      <c r="B29" s="7"/>
      <c r="C29" s="9"/>
      <c r="D29" s="7"/>
      <c r="E29" s="69"/>
      <c r="F29" s="7"/>
      <c r="G29" s="69"/>
      <c r="H29" s="67"/>
    </row>
    <row r="30" spans="1:8" ht="14.25">
      <c r="A30" s="1" t="s">
        <v>120</v>
      </c>
      <c r="B30" s="67">
        <v>0</v>
      </c>
      <c r="C30" s="67"/>
      <c r="D30" s="67">
        <v>0</v>
      </c>
      <c r="E30" s="67"/>
      <c r="F30" s="67">
        <v>0</v>
      </c>
      <c r="G30" s="67"/>
      <c r="H30" s="67">
        <v>0</v>
      </c>
    </row>
    <row r="31" spans="1:8" ht="14.25">
      <c r="A31" s="2"/>
      <c r="B31" s="68"/>
      <c r="C31" s="67"/>
      <c r="D31" s="68"/>
      <c r="E31" s="67"/>
      <c r="F31" s="68"/>
      <c r="G31" s="67"/>
      <c r="H31" s="68"/>
    </row>
    <row r="32" spans="1:8" ht="15" thickBot="1">
      <c r="A32" s="1" t="s">
        <v>121</v>
      </c>
      <c r="B32" s="92">
        <f>+B28-B30</f>
        <v>1670</v>
      </c>
      <c r="C32" s="9"/>
      <c r="D32" s="92">
        <f>+D28-D30</f>
        <v>1564</v>
      </c>
      <c r="E32" s="69"/>
      <c r="F32" s="92">
        <f>+F28-F30</f>
        <v>1670</v>
      </c>
      <c r="G32" s="69"/>
      <c r="H32" s="92">
        <f>+H28-H30</f>
        <v>1564</v>
      </c>
    </row>
    <row r="33" spans="1:8" ht="15" thickTop="1">
      <c r="A33" s="2"/>
      <c r="B33" s="7"/>
      <c r="C33" s="9"/>
      <c r="D33" s="7"/>
      <c r="E33" s="69"/>
      <c r="F33" s="7"/>
      <c r="G33" s="69"/>
      <c r="H33" s="67"/>
    </row>
    <row r="34" spans="1:7" ht="14.25">
      <c r="A34" s="1" t="s">
        <v>122</v>
      </c>
      <c r="C34" s="67"/>
      <c r="E34" s="67"/>
      <c r="G34" s="67"/>
    </row>
    <row r="35" spans="1:8" ht="15" thickBot="1">
      <c r="A35" s="93" t="s">
        <v>123</v>
      </c>
      <c r="B35" s="70">
        <f>+B28</f>
        <v>1670</v>
      </c>
      <c r="C35" s="67"/>
      <c r="D35" s="70">
        <f>+D28</f>
        <v>1564</v>
      </c>
      <c r="E35" s="67"/>
      <c r="F35" s="70">
        <f>+F28</f>
        <v>1670</v>
      </c>
      <c r="G35" s="67"/>
      <c r="H35" s="70">
        <f>+H28</f>
        <v>1564</v>
      </c>
    </row>
    <row r="36" spans="1:8" ht="15" thickTop="1">
      <c r="A36" s="93"/>
      <c r="B36" s="69"/>
      <c r="C36" s="67"/>
      <c r="D36" s="69"/>
      <c r="E36" s="67"/>
      <c r="F36" s="69"/>
      <c r="G36" s="67"/>
      <c r="H36" s="69"/>
    </row>
    <row r="37" spans="1:8" ht="14.25">
      <c r="A37" s="1" t="s">
        <v>124</v>
      </c>
      <c r="B37" s="7"/>
      <c r="C37" s="9"/>
      <c r="D37" s="7"/>
      <c r="E37" s="69"/>
      <c r="F37" s="7"/>
      <c r="G37" s="69"/>
      <c r="H37" s="67"/>
    </row>
    <row r="38" spans="1:8" ht="15" thickBot="1">
      <c r="A38" s="93" t="s">
        <v>123</v>
      </c>
      <c r="B38" s="10">
        <f>+B32</f>
        <v>1670</v>
      </c>
      <c r="C38" s="9"/>
      <c r="D38" s="10">
        <f>+D32</f>
        <v>1564</v>
      </c>
      <c r="E38" s="69"/>
      <c r="F38" s="10">
        <f>+F32</f>
        <v>1670</v>
      </c>
      <c r="G38" s="69"/>
      <c r="H38" s="10">
        <f>+H32</f>
        <v>1564</v>
      </c>
    </row>
    <row r="39" spans="1:8" ht="15" thickTop="1">
      <c r="A39" s="2"/>
      <c r="B39" s="9"/>
      <c r="C39" s="9"/>
      <c r="D39" s="69"/>
      <c r="E39" s="69"/>
      <c r="F39" s="69"/>
      <c r="G39" s="69"/>
      <c r="H39" s="69"/>
    </row>
    <row r="40" spans="1:8" ht="14.25">
      <c r="A40" s="1" t="s">
        <v>94</v>
      </c>
      <c r="B40" s="7"/>
      <c r="C40" s="7"/>
      <c r="D40" s="67"/>
      <c r="E40" s="67"/>
      <c r="F40" s="67"/>
      <c r="G40" s="67"/>
      <c r="H40" s="67"/>
    </row>
    <row r="41" spans="1:8" ht="14.25">
      <c r="A41" s="2" t="s">
        <v>46</v>
      </c>
      <c r="B41" s="11">
        <f>+(B35/80000)*100</f>
        <v>2.0875</v>
      </c>
      <c r="C41" s="83"/>
      <c r="D41" s="83">
        <f>+(D35/80000)*100</f>
        <v>1.955</v>
      </c>
      <c r="E41" s="71"/>
      <c r="F41" s="71">
        <f>+(F35/80000)*100</f>
        <v>2.0875</v>
      </c>
      <c r="G41" s="71"/>
      <c r="H41" s="88">
        <f>+(H35/80000)*100</f>
        <v>1.955</v>
      </c>
    </row>
    <row r="42" spans="1:8" ht="14.25">
      <c r="A42" s="2" t="s">
        <v>47</v>
      </c>
      <c r="B42" s="12" t="s">
        <v>55</v>
      </c>
      <c r="C42" s="13"/>
      <c r="D42" s="72" t="s">
        <v>55</v>
      </c>
      <c r="E42" s="72"/>
      <c r="F42" s="72" t="s">
        <v>55</v>
      </c>
      <c r="G42" s="72"/>
      <c r="H42" s="84" t="s">
        <v>55</v>
      </c>
    </row>
    <row r="43" spans="1:8" ht="14.25">
      <c r="A43" s="2"/>
      <c r="B43" s="18"/>
      <c r="C43" s="18"/>
      <c r="D43" s="77"/>
      <c r="E43" s="77"/>
      <c r="F43" s="77"/>
      <c r="G43" s="77"/>
      <c r="H43" s="77"/>
    </row>
    <row r="44" spans="1:3" ht="14.25">
      <c r="A44" s="87" t="s">
        <v>87</v>
      </c>
      <c r="B44" s="61"/>
      <c r="C44" s="61"/>
    </row>
    <row r="45" spans="1:3" ht="14.25">
      <c r="A45" s="87"/>
      <c r="B45" s="61"/>
      <c r="C45" s="61"/>
    </row>
    <row r="46" spans="1:3" ht="14.25">
      <c r="A46" s="86" t="s">
        <v>100</v>
      </c>
      <c r="B46" s="61"/>
      <c r="C46" s="61"/>
    </row>
    <row r="47" spans="1:3" ht="14.25">
      <c r="A47" s="89" t="s">
        <v>111</v>
      </c>
      <c r="B47" s="61"/>
      <c r="C47" s="61"/>
    </row>
    <row r="48" spans="2:3" ht="14.25">
      <c r="B48" s="61"/>
      <c r="C48" s="61"/>
    </row>
  </sheetData>
  <sheetProtection/>
  <printOptions horizontalCentered="1"/>
  <pageMargins left="0.5511811023622047" right="0.33" top="0.984251968503937" bottom="0.87" header="0.5118110236220472" footer="0.5118110236220472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4"/>
  <sheetViews>
    <sheetView view="pageBreakPreview" zoomScaleSheetLayoutView="100" zoomScalePageLayoutView="0" workbookViewId="0" topLeftCell="A2">
      <selection activeCell="E6" sqref="E6"/>
    </sheetView>
  </sheetViews>
  <sheetFormatPr defaultColWidth="9.140625" defaultRowHeight="14.25"/>
  <cols>
    <col min="1" max="1" width="46.140625" style="0" customWidth="1"/>
    <col min="2" max="2" width="19.7109375" style="0" customWidth="1"/>
    <col min="3" max="3" width="2.7109375" style="0" customWidth="1"/>
    <col min="4" max="4" width="19.28125" style="61" customWidth="1"/>
  </cols>
  <sheetData>
    <row r="1" ht="14.25">
      <c r="A1" s="58" t="s">
        <v>88</v>
      </c>
    </row>
    <row r="2" spans="1:4" ht="14.25">
      <c r="A2" s="1" t="s">
        <v>125</v>
      </c>
      <c r="B2" s="6"/>
      <c r="C2" s="6"/>
      <c r="D2" s="73"/>
    </row>
    <row r="3" spans="1:4" ht="14.25">
      <c r="A3" s="1" t="s">
        <v>112</v>
      </c>
      <c r="B3" s="6"/>
      <c r="C3" s="6"/>
      <c r="D3" s="73"/>
    </row>
    <row r="4" spans="1:4" ht="14.25">
      <c r="A4" s="2"/>
      <c r="B4" s="5" t="s">
        <v>11</v>
      </c>
      <c r="C4" s="5"/>
      <c r="D4" s="65" t="s">
        <v>11</v>
      </c>
    </row>
    <row r="5" spans="1:4" ht="14.25">
      <c r="A5" s="2"/>
      <c r="B5" s="5" t="s">
        <v>113</v>
      </c>
      <c r="C5" s="5"/>
      <c r="D5" s="65" t="s">
        <v>114</v>
      </c>
    </row>
    <row r="6" spans="1:4" ht="14.25">
      <c r="A6" s="2"/>
      <c r="B6" s="15" t="s">
        <v>43</v>
      </c>
      <c r="C6" s="5"/>
      <c r="D6" s="75" t="s">
        <v>105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49</v>
      </c>
      <c r="B8" s="6"/>
      <c r="C8" s="6"/>
      <c r="D8" s="73"/>
    </row>
    <row r="9" spans="1:4" ht="14.25">
      <c r="A9" s="2" t="s">
        <v>12</v>
      </c>
      <c r="B9" s="17">
        <v>33879</v>
      </c>
      <c r="C9" s="17"/>
      <c r="D9" s="17">
        <v>33770</v>
      </c>
    </row>
    <row r="10" spans="1:4" ht="14.25">
      <c r="A10" s="2" t="s">
        <v>56</v>
      </c>
      <c r="B10" s="17">
        <f>530</f>
        <v>530</v>
      </c>
      <c r="C10" s="17"/>
      <c r="D10" s="17">
        <f>530</f>
        <v>530</v>
      </c>
    </row>
    <row r="11" spans="1:4" ht="14.25">
      <c r="A11" s="2" t="s">
        <v>57</v>
      </c>
      <c r="B11" s="13">
        <v>177</v>
      </c>
      <c r="C11" s="18"/>
      <c r="D11" s="13">
        <v>177</v>
      </c>
    </row>
    <row r="12" spans="1:4" ht="14.25">
      <c r="A12" s="2"/>
      <c r="B12" s="17">
        <f>SUM(B9:B11)</f>
        <v>34586</v>
      </c>
      <c r="C12" s="17"/>
      <c r="D12" s="17">
        <f>SUM(D9:D11)</f>
        <v>34477</v>
      </c>
    </row>
    <row r="13" spans="1:4" ht="14.25">
      <c r="A13" s="1" t="s">
        <v>50</v>
      </c>
      <c r="B13" s="17"/>
      <c r="C13" s="17"/>
      <c r="D13" s="17"/>
    </row>
    <row r="14" spans="1:4" ht="14.25">
      <c r="A14" s="2" t="s">
        <v>13</v>
      </c>
      <c r="B14" s="17">
        <v>14284</v>
      </c>
      <c r="C14" s="17"/>
      <c r="D14" s="17">
        <v>14940</v>
      </c>
    </row>
    <row r="15" spans="1:4" ht="14.25">
      <c r="A15" s="2" t="s">
        <v>81</v>
      </c>
      <c r="B15" s="17">
        <v>21289</v>
      </c>
      <c r="C15" s="17"/>
      <c r="D15" s="17">
        <v>19181</v>
      </c>
    </row>
    <row r="16" spans="1:4" ht="14.25">
      <c r="A16" s="2" t="s">
        <v>82</v>
      </c>
      <c r="B16" s="17">
        <v>1564</v>
      </c>
      <c r="C16" s="17"/>
      <c r="D16" s="17">
        <v>2368</v>
      </c>
    </row>
    <row r="17" spans="1:4" ht="14.25">
      <c r="A17" s="2" t="s">
        <v>58</v>
      </c>
      <c r="B17" s="17">
        <v>275</v>
      </c>
      <c r="C17" s="17"/>
      <c r="D17" s="17">
        <v>273</v>
      </c>
    </row>
    <row r="18" spans="1:4" ht="14.25">
      <c r="A18" s="2" t="s">
        <v>30</v>
      </c>
      <c r="B18" s="17">
        <v>1883</v>
      </c>
      <c r="C18" s="17"/>
      <c r="D18" s="17">
        <v>1761</v>
      </c>
    </row>
    <row r="19" spans="1:4" ht="14.25">
      <c r="A19" s="2"/>
      <c r="B19" s="19">
        <f>SUM(B14:B18)</f>
        <v>39295</v>
      </c>
      <c r="C19" s="17"/>
      <c r="D19" s="19">
        <f>SUM(D14:D18)</f>
        <v>38523</v>
      </c>
    </row>
    <row r="20" spans="1:4" ht="14.25">
      <c r="A20" s="2"/>
      <c r="B20" s="17"/>
      <c r="C20" s="17"/>
      <c r="D20" s="17"/>
    </row>
    <row r="21" spans="1:4" ht="15" thickBot="1">
      <c r="A21" s="1" t="s">
        <v>14</v>
      </c>
      <c r="B21" s="20">
        <f>B12+B19</f>
        <v>73881</v>
      </c>
      <c r="C21" s="21"/>
      <c r="D21" s="20">
        <f>D12+D19</f>
        <v>73000</v>
      </c>
    </row>
    <row r="22" spans="1:4" ht="15" thickTop="1">
      <c r="A22" s="1"/>
      <c r="B22" s="22"/>
      <c r="C22" s="21"/>
      <c r="D22" s="22"/>
    </row>
    <row r="23" spans="1:4" ht="14.25">
      <c r="A23" s="1" t="s">
        <v>128</v>
      </c>
      <c r="B23" s="22"/>
      <c r="C23" s="21"/>
      <c r="D23" s="22"/>
    </row>
    <row r="24" spans="1:4" ht="14.25">
      <c r="A24" s="1" t="s">
        <v>129</v>
      </c>
      <c r="B24" s="17"/>
      <c r="C24" s="17"/>
      <c r="D24" s="17"/>
    </row>
    <row r="25" spans="1:4" ht="14.25">
      <c r="A25" s="2" t="s">
        <v>15</v>
      </c>
      <c r="B25" s="17">
        <v>40000</v>
      </c>
      <c r="C25" s="17"/>
      <c r="D25" s="17">
        <v>40000</v>
      </c>
    </row>
    <row r="26" spans="1:4" ht="14.25">
      <c r="A26" s="2" t="s">
        <v>16</v>
      </c>
      <c r="B26" s="17">
        <v>3937</v>
      </c>
      <c r="C26" s="17"/>
      <c r="D26" s="17">
        <v>3937</v>
      </c>
    </row>
    <row r="27" spans="1:4" ht="14.25">
      <c r="A27" s="2" t="s">
        <v>83</v>
      </c>
      <c r="B27" s="17">
        <v>0</v>
      </c>
      <c r="C27" s="17"/>
      <c r="D27" s="17">
        <v>0</v>
      </c>
    </row>
    <row r="28" spans="1:4" ht="14.25">
      <c r="A28" s="2" t="s">
        <v>44</v>
      </c>
      <c r="B28" s="17">
        <v>14974</v>
      </c>
      <c r="C28" s="18"/>
      <c r="D28" s="17">
        <v>13304</v>
      </c>
    </row>
    <row r="29" spans="1:4" ht="15" thickBot="1">
      <c r="A29" s="1" t="s">
        <v>130</v>
      </c>
      <c r="B29" s="23">
        <f>SUM(B25:B28)</f>
        <v>58911</v>
      </c>
      <c r="C29" s="22"/>
      <c r="D29" s="23">
        <f>SUM(D25:D28)</f>
        <v>57241</v>
      </c>
    </row>
    <row r="30" spans="1:4" ht="15" thickTop="1">
      <c r="A30" s="1"/>
      <c r="B30" s="22"/>
      <c r="C30" s="22"/>
      <c r="D30" s="22"/>
    </row>
    <row r="31" spans="1:4" ht="14.25">
      <c r="A31" s="1" t="s">
        <v>53</v>
      </c>
      <c r="B31" s="17"/>
      <c r="C31" s="17"/>
      <c r="D31" s="17"/>
    </row>
    <row r="32" spans="1:4" ht="14.25">
      <c r="A32" s="2" t="s">
        <v>59</v>
      </c>
      <c r="B32" s="17">
        <v>46</v>
      </c>
      <c r="C32" s="17"/>
      <c r="D32" s="17">
        <v>46</v>
      </c>
    </row>
    <row r="33" spans="1:4" ht="14.25">
      <c r="A33" s="2" t="s">
        <v>17</v>
      </c>
      <c r="B33" s="17">
        <v>1603</v>
      </c>
      <c r="C33" s="17"/>
      <c r="D33" s="17">
        <v>2083</v>
      </c>
    </row>
    <row r="34" spans="1:4" ht="14.25">
      <c r="A34" s="2" t="s">
        <v>18</v>
      </c>
      <c r="B34" s="17">
        <v>2771</v>
      </c>
      <c r="C34" s="17"/>
      <c r="D34" s="17">
        <v>2771</v>
      </c>
    </row>
    <row r="35" spans="1:4" ht="14.25">
      <c r="A35" s="2" t="s">
        <v>60</v>
      </c>
      <c r="B35" s="17">
        <v>548</v>
      </c>
      <c r="C35" s="17"/>
      <c r="D35" s="17">
        <v>674</v>
      </c>
    </row>
    <row r="36" spans="1:4" ht="14.25">
      <c r="A36" s="2"/>
      <c r="B36" s="96">
        <f>SUM(B32:B35)</f>
        <v>4968</v>
      </c>
      <c r="C36" s="21"/>
      <c r="D36" s="96">
        <f>SUM(D32:D35)</f>
        <v>5574</v>
      </c>
    </row>
    <row r="37" spans="1:4" ht="14.25">
      <c r="A37" s="1" t="s">
        <v>52</v>
      </c>
      <c r="B37" s="17"/>
      <c r="C37" s="17"/>
      <c r="D37" s="17"/>
    </row>
    <row r="38" spans="1:4" ht="14.25">
      <c r="A38" s="2" t="s">
        <v>80</v>
      </c>
      <c r="B38" s="17">
        <v>1278</v>
      </c>
      <c r="C38" s="17"/>
      <c r="D38" s="17">
        <v>4152</v>
      </c>
    </row>
    <row r="39" spans="1:4" ht="14.25">
      <c r="A39" s="2" t="s">
        <v>106</v>
      </c>
      <c r="B39" s="17">
        <v>4241</v>
      </c>
      <c r="C39" s="17"/>
      <c r="D39" s="17">
        <f>2621+506+25</f>
        <v>3152</v>
      </c>
    </row>
    <row r="40" spans="1:4" ht="14.25">
      <c r="A40" s="2" t="s">
        <v>17</v>
      </c>
      <c r="B40" s="17">
        <v>4440</v>
      </c>
      <c r="C40" s="17"/>
      <c r="D40" s="17">
        <v>2838</v>
      </c>
    </row>
    <row r="41" spans="1:4" ht="14.25">
      <c r="A41" s="2" t="s">
        <v>59</v>
      </c>
      <c r="B41" s="17">
        <v>43</v>
      </c>
      <c r="C41" s="17"/>
      <c r="D41" s="17">
        <v>43</v>
      </c>
    </row>
    <row r="42" spans="1:4" ht="14.25">
      <c r="A42" s="2"/>
      <c r="B42" s="19">
        <f>SUM(B38:B41)</f>
        <v>10002</v>
      </c>
      <c r="C42" s="17"/>
      <c r="D42" s="19">
        <f>SUM(D38:D41)</f>
        <v>10185</v>
      </c>
    </row>
    <row r="43" spans="1:4" ht="14.25">
      <c r="A43" s="2"/>
      <c r="B43" s="18"/>
      <c r="C43" s="17"/>
      <c r="D43" s="18"/>
    </row>
    <row r="44" spans="1:4" ht="14.25">
      <c r="A44" s="1" t="s">
        <v>127</v>
      </c>
      <c r="B44" s="97">
        <f>+B36+B42</f>
        <v>14970</v>
      </c>
      <c r="C44" s="21"/>
      <c r="D44" s="97">
        <f>+D36+D42</f>
        <v>15759</v>
      </c>
    </row>
    <row r="45" spans="1:4" ht="14.25">
      <c r="A45" s="2"/>
      <c r="B45" s="22"/>
      <c r="C45" s="21"/>
      <c r="D45" s="22"/>
    </row>
    <row r="46" spans="1:4" ht="15" thickBot="1">
      <c r="A46" s="1" t="s">
        <v>126</v>
      </c>
      <c r="B46" s="20">
        <f>+B29+B44</f>
        <v>73881</v>
      </c>
      <c r="C46" s="21"/>
      <c r="D46" s="20">
        <f>+D29+D44</f>
        <v>73000</v>
      </c>
    </row>
    <row r="47" spans="1:4" ht="15" thickTop="1">
      <c r="A47" s="2"/>
      <c r="B47" s="6"/>
      <c r="C47" s="6"/>
      <c r="D47" s="80"/>
    </row>
    <row r="48" spans="1:4" ht="14.25">
      <c r="A48" s="51" t="s">
        <v>51</v>
      </c>
      <c r="B48" s="52">
        <f>(B29/(B25*2))*100</f>
        <v>73.63875</v>
      </c>
      <c r="C48" s="60"/>
      <c r="D48" s="52">
        <f>(D29/(D25*2))*100</f>
        <v>71.55125</v>
      </c>
    </row>
    <row r="49" spans="1:4" ht="14.25">
      <c r="A49" s="85"/>
      <c r="B49" s="52"/>
      <c r="C49" s="6"/>
      <c r="D49" s="81"/>
    </row>
    <row r="50" spans="1:4" ht="14.25">
      <c r="A50" s="51" t="s">
        <v>54</v>
      </c>
      <c r="B50" s="52"/>
      <c r="C50" s="6"/>
      <c r="D50" s="81"/>
    </row>
    <row r="51" spans="1:4" ht="14.25">
      <c r="A51" s="51"/>
      <c r="B51" s="52"/>
      <c r="C51" s="6"/>
      <c r="D51" s="81"/>
    </row>
    <row r="52" spans="1:4" ht="14.25">
      <c r="A52" s="86" t="s">
        <v>100</v>
      </c>
      <c r="B52" s="6"/>
      <c r="C52" s="6"/>
      <c r="D52" s="73"/>
    </row>
    <row r="53" spans="1:4" ht="14.25">
      <c r="A53" s="89" t="s">
        <v>111</v>
      </c>
      <c r="B53" s="6"/>
      <c r="C53" s="6"/>
      <c r="D53" s="73"/>
    </row>
    <row r="54" spans="2:4" ht="14.25">
      <c r="B54" s="55"/>
      <c r="C54" s="55"/>
      <c r="D54" s="82"/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5"/>
  <sheetViews>
    <sheetView view="pageBreakPreview" zoomScaleSheetLayoutView="100" zoomScalePageLayoutView="0" workbookViewId="0" topLeftCell="A31">
      <selection activeCell="E28" sqref="E28"/>
    </sheetView>
  </sheetViews>
  <sheetFormatPr defaultColWidth="9.140625" defaultRowHeight="14.25"/>
  <cols>
    <col min="1" max="1" width="56.00390625" style="0" customWidth="1"/>
    <col min="2" max="2" width="16.8515625" style="0" customWidth="1"/>
    <col min="3" max="3" width="2.421875" style="0" customWidth="1"/>
    <col min="4" max="4" width="15.8515625" style="61" bestFit="1" customWidth="1"/>
  </cols>
  <sheetData>
    <row r="1" ht="14.25">
      <c r="A1" s="58" t="s">
        <v>88</v>
      </c>
    </row>
    <row r="2" spans="1:4" ht="14.25">
      <c r="A2" s="1" t="s">
        <v>131</v>
      </c>
      <c r="B2" s="6"/>
      <c r="C2" s="6"/>
      <c r="D2" s="73"/>
    </row>
    <row r="3" spans="1:4" ht="14.25">
      <c r="A3" s="1" t="str">
        <f>Consol_PL!A3</f>
        <v>FOR THE PERIOD ENDED 31ST JULY 2011</v>
      </c>
      <c r="B3" s="6"/>
      <c r="C3" s="6"/>
      <c r="D3" s="73"/>
    </row>
    <row r="4" spans="1:4" ht="14.25">
      <c r="A4" s="2"/>
      <c r="B4" s="24">
        <v>2011</v>
      </c>
      <c r="C4" s="24"/>
      <c r="D4" s="74">
        <v>2010</v>
      </c>
    </row>
    <row r="5" spans="1:4" ht="14.25">
      <c r="A5" s="2"/>
      <c r="B5" s="5" t="s">
        <v>41</v>
      </c>
      <c r="C5" s="5"/>
      <c r="D5" s="5" t="s">
        <v>101</v>
      </c>
    </row>
    <row r="6" spans="1:4" ht="14.25">
      <c r="A6" s="2"/>
      <c r="B6" s="15" t="s">
        <v>104</v>
      </c>
      <c r="C6" s="5"/>
      <c r="D6" s="15" t="s">
        <v>104</v>
      </c>
    </row>
    <row r="7" spans="1:4" ht="14.25">
      <c r="A7" s="2"/>
      <c r="B7" s="5" t="s">
        <v>10</v>
      </c>
      <c r="C7" s="5"/>
      <c r="D7" s="65" t="s">
        <v>10</v>
      </c>
    </row>
    <row r="8" spans="1:4" ht="14.25">
      <c r="A8" s="1" t="s">
        <v>19</v>
      </c>
      <c r="B8" s="16"/>
      <c r="C8" s="16"/>
      <c r="D8" s="76"/>
    </row>
    <row r="9" spans="1:4" ht="14.25">
      <c r="A9" s="1"/>
      <c r="B9" s="16"/>
      <c r="C9" s="16"/>
      <c r="D9" s="76"/>
    </row>
    <row r="10" spans="1:4" ht="14.25">
      <c r="A10" s="2" t="s">
        <v>95</v>
      </c>
      <c r="B10" s="17">
        <v>1890</v>
      </c>
      <c r="C10" s="16"/>
      <c r="D10" s="17">
        <v>1564</v>
      </c>
    </row>
    <row r="11" spans="1:4" ht="14.25">
      <c r="A11" s="2"/>
      <c r="B11" s="6"/>
      <c r="C11" s="6"/>
      <c r="D11" s="6"/>
    </row>
    <row r="12" spans="1:4" ht="14.25">
      <c r="A12" s="59" t="s">
        <v>45</v>
      </c>
      <c r="B12" s="6"/>
      <c r="C12" s="6"/>
      <c r="D12" s="6"/>
    </row>
    <row r="13" spans="1:4" ht="14.25">
      <c r="A13" s="85" t="s">
        <v>61</v>
      </c>
      <c r="B13" s="18">
        <v>0</v>
      </c>
      <c r="C13" s="18"/>
      <c r="D13" s="18">
        <v>0</v>
      </c>
    </row>
    <row r="14" spans="1:4" ht="14.25">
      <c r="A14" s="85" t="s">
        <v>62</v>
      </c>
      <c r="B14" s="18">
        <v>197</v>
      </c>
      <c r="C14" s="18"/>
      <c r="D14" s="18">
        <v>26</v>
      </c>
    </row>
    <row r="15" spans="1:4" ht="14.25">
      <c r="A15" s="85" t="s">
        <v>98</v>
      </c>
      <c r="B15" s="18">
        <v>0</v>
      </c>
      <c r="C15" s="18"/>
      <c r="D15" s="18">
        <v>0</v>
      </c>
    </row>
    <row r="16" spans="1:4" ht="14.25">
      <c r="A16" s="85" t="s">
        <v>99</v>
      </c>
      <c r="B16" s="18">
        <v>0</v>
      </c>
      <c r="C16" s="18"/>
      <c r="D16" s="18">
        <v>0</v>
      </c>
    </row>
    <row r="17" spans="1:4" ht="14.25">
      <c r="A17" s="85" t="s">
        <v>63</v>
      </c>
      <c r="B17" s="57">
        <v>962</v>
      </c>
      <c r="C17" s="56"/>
      <c r="D17" s="57">
        <v>835</v>
      </c>
    </row>
    <row r="18" spans="1:4" ht="14.25">
      <c r="A18" s="85" t="s">
        <v>64</v>
      </c>
      <c r="B18" s="57">
        <v>99</v>
      </c>
      <c r="C18" s="56"/>
      <c r="D18" s="57">
        <v>95</v>
      </c>
    </row>
    <row r="19" spans="1:4" ht="14.25">
      <c r="A19" s="85" t="s">
        <v>65</v>
      </c>
      <c r="B19" s="57">
        <v>0</v>
      </c>
      <c r="C19" s="56"/>
      <c r="D19" s="57">
        <v>0</v>
      </c>
    </row>
    <row r="20" spans="1:4" ht="14.25">
      <c r="A20" s="85" t="s">
        <v>66</v>
      </c>
      <c r="B20" s="57">
        <v>0</v>
      </c>
      <c r="C20" s="56"/>
      <c r="D20" s="57">
        <v>0</v>
      </c>
    </row>
    <row r="21" spans="1:4" ht="14.25">
      <c r="A21" s="85" t="s">
        <v>67</v>
      </c>
      <c r="B21" s="18">
        <v>-2</v>
      </c>
      <c r="C21" s="18"/>
      <c r="D21" s="18">
        <v>-13</v>
      </c>
    </row>
    <row r="22" spans="1:4" ht="14.25">
      <c r="A22" s="85" t="s">
        <v>97</v>
      </c>
      <c r="B22" s="18">
        <v>0</v>
      </c>
      <c r="C22" s="18"/>
      <c r="D22" s="18">
        <v>0</v>
      </c>
    </row>
    <row r="23" spans="1:4" ht="14.25">
      <c r="A23" s="85" t="s">
        <v>68</v>
      </c>
      <c r="B23" s="18">
        <v>0</v>
      </c>
      <c r="C23" s="18"/>
      <c r="D23" s="18">
        <v>0</v>
      </c>
    </row>
    <row r="24" spans="1:4" ht="14.25">
      <c r="A24" s="25"/>
      <c r="B24" s="54">
        <f>SUM(B10:B23)</f>
        <v>3146</v>
      </c>
      <c r="C24" s="18"/>
      <c r="D24" s="54">
        <f>SUM(D10:D23)</f>
        <v>2507</v>
      </c>
    </row>
    <row r="25" spans="1:4" ht="14.25">
      <c r="A25" s="25" t="s">
        <v>20</v>
      </c>
      <c r="B25" s="18"/>
      <c r="C25" s="18"/>
      <c r="D25" s="18"/>
    </row>
    <row r="26" spans="1:4" ht="14.25">
      <c r="A26" s="25"/>
      <c r="B26" s="18"/>
      <c r="C26" s="18"/>
      <c r="D26" s="18"/>
    </row>
    <row r="27" spans="1:4" ht="14.25">
      <c r="A27" s="25" t="s">
        <v>69</v>
      </c>
      <c r="B27" s="18">
        <v>458</v>
      </c>
      <c r="C27" s="18"/>
      <c r="D27" s="18">
        <v>-114</v>
      </c>
    </row>
    <row r="28" spans="1:4" ht="14.25">
      <c r="A28" s="25" t="s">
        <v>70</v>
      </c>
      <c r="B28" s="18">
        <v>-1979</v>
      </c>
      <c r="C28" s="18"/>
      <c r="D28" s="18">
        <v>-2315</v>
      </c>
    </row>
    <row r="29" spans="1:4" ht="14.25">
      <c r="A29" s="25" t="s">
        <v>71</v>
      </c>
      <c r="B29" s="18">
        <v>-1456</v>
      </c>
      <c r="C29" s="18"/>
      <c r="D29" s="18">
        <v>-412</v>
      </c>
    </row>
    <row r="30" spans="1:4" ht="14.25">
      <c r="A30" s="91" t="s">
        <v>117</v>
      </c>
      <c r="B30" s="18">
        <v>1602</v>
      </c>
      <c r="C30" s="18"/>
      <c r="D30" s="18">
        <v>0</v>
      </c>
    </row>
    <row r="31" spans="1:4" ht="14.25">
      <c r="A31" s="25" t="s">
        <v>72</v>
      </c>
      <c r="B31" s="13">
        <v>0</v>
      </c>
      <c r="C31" s="18"/>
      <c r="D31" s="13">
        <v>0</v>
      </c>
    </row>
    <row r="32" spans="1:4" ht="14.25">
      <c r="A32" s="25" t="s">
        <v>21</v>
      </c>
      <c r="B32" s="18">
        <f>SUM(B24:B31)</f>
        <v>1771</v>
      </c>
      <c r="C32" s="18"/>
      <c r="D32" s="18">
        <f>SUM(D24:D31)</f>
        <v>-334</v>
      </c>
    </row>
    <row r="33" spans="1:4" ht="14.25">
      <c r="A33" s="25"/>
      <c r="B33" s="18"/>
      <c r="C33" s="18"/>
      <c r="D33" s="18"/>
    </row>
    <row r="34" spans="1:4" ht="14.25">
      <c r="A34" s="25" t="s">
        <v>73</v>
      </c>
      <c r="B34" s="18">
        <v>2</v>
      </c>
      <c r="C34" s="18"/>
      <c r="D34" s="18">
        <v>13</v>
      </c>
    </row>
    <row r="35" spans="1:4" ht="14.25">
      <c r="A35" s="25" t="s">
        <v>74</v>
      </c>
      <c r="B35" s="18">
        <v>-99</v>
      </c>
      <c r="C35" s="18"/>
      <c r="D35" s="18">
        <v>0</v>
      </c>
    </row>
    <row r="36" spans="1:4" ht="14.25">
      <c r="A36" s="25" t="s">
        <v>75</v>
      </c>
      <c r="B36" s="18">
        <v>0</v>
      </c>
      <c r="C36" s="18"/>
      <c r="D36" s="18">
        <v>0</v>
      </c>
    </row>
    <row r="37" spans="1:4" ht="14.25">
      <c r="A37" s="25" t="s">
        <v>22</v>
      </c>
      <c r="B37" s="19">
        <f>SUM(B32:B36)</f>
        <v>1674</v>
      </c>
      <c r="C37" s="18"/>
      <c r="D37" s="19">
        <f>SUM(D32:D36)</f>
        <v>-321</v>
      </c>
    </row>
    <row r="38" spans="1:4" ht="14.25">
      <c r="A38" s="25"/>
      <c r="B38" s="18"/>
      <c r="C38" s="18"/>
      <c r="D38" s="18"/>
    </row>
    <row r="39" spans="1:4" ht="14.25">
      <c r="A39" s="26" t="s">
        <v>23</v>
      </c>
      <c r="B39" s="18"/>
      <c r="C39" s="18"/>
      <c r="D39" s="18"/>
    </row>
    <row r="40" spans="1:4" ht="14.25">
      <c r="A40" s="25"/>
      <c r="B40" s="18"/>
      <c r="C40" s="18"/>
      <c r="D40" s="18"/>
    </row>
    <row r="41" spans="1:4" ht="14.25">
      <c r="A41" s="25" t="s">
        <v>76</v>
      </c>
      <c r="B41" s="18">
        <v>-1071</v>
      </c>
      <c r="C41" s="18"/>
      <c r="D41" s="18">
        <v>-314</v>
      </c>
    </row>
    <row r="42" spans="1:4" ht="14.25">
      <c r="A42" s="25" t="s">
        <v>24</v>
      </c>
      <c r="B42" s="19">
        <f>SUM(B41:B41)</f>
        <v>-1071</v>
      </c>
      <c r="C42" s="18"/>
      <c r="D42" s="19">
        <f>SUM(D41:D41)</f>
        <v>-314</v>
      </c>
    </row>
    <row r="43" spans="1:4" ht="14.25">
      <c r="A43" s="25"/>
      <c r="B43" s="18"/>
      <c r="C43" s="18"/>
      <c r="D43" s="18"/>
    </row>
    <row r="44" spans="1:4" ht="14.25">
      <c r="A44" s="26" t="s">
        <v>25</v>
      </c>
      <c r="B44" s="18"/>
      <c r="C44" s="18"/>
      <c r="D44" s="18"/>
    </row>
    <row r="45" spans="1:4" ht="14.25">
      <c r="A45" s="25"/>
      <c r="B45" s="18"/>
      <c r="C45" s="18"/>
      <c r="D45" s="18"/>
    </row>
    <row r="46" spans="1:4" ht="14.25">
      <c r="A46" s="98" t="s">
        <v>84</v>
      </c>
      <c r="B46" s="18">
        <v>0</v>
      </c>
      <c r="C46" s="18"/>
      <c r="D46" s="18">
        <v>0</v>
      </c>
    </row>
    <row r="47" spans="1:4" ht="14.25">
      <c r="A47" s="85" t="s">
        <v>77</v>
      </c>
      <c r="B47" s="18">
        <v>0</v>
      </c>
      <c r="C47" s="18"/>
      <c r="D47" s="18">
        <v>0</v>
      </c>
    </row>
    <row r="48" spans="1:4" ht="14.25">
      <c r="A48" s="25" t="s">
        <v>78</v>
      </c>
      <c r="B48" s="18">
        <v>-479</v>
      </c>
      <c r="C48" s="18"/>
      <c r="D48" s="18">
        <v>-712</v>
      </c>
    </row>
    <row r="49" spans="1:4" ht="14.25">
      <c r="A49" s="25" t="s">
        <v>26</v>
      </c>
      <c r="B49" s="19">
        <f>SUM(B46:B48)</f>
        <v>-479</v>
      </c>
      <c r="C49" s="18"/>
      <c r="D49" s="19">
        <f>SUM(D46:D48)</f>
        <v>-712</v>
      </c>
    </row>
    <row r="50" spans="1:4" ht="14.25">
      <c r="A50" s="25"/>
      <c r="B50" s="18"/>
      <c r="C50" s="18"/>
      <c r="D50" s="18"/>
    </row>
    <row r="51" spans="1:4" ht="14.25">
      <c r="A51" s="25" t="s">
        <v>27</v>
      </c>
      <c r="B51" s="18">
        <f>+B37+B42+B49</f>
        <v>124</v>
      </c>
      <c r="C51" s="18"/>
      <c r="D51" s="18">
        <f>+D37+D42+D49</f>
        <v>-1347</v>
      </c>
    </row>
    <row r="52" spans="1:4" ht="14.25">
      <c r="A52" s="25"/>
      <c r="B52" s="18"/>
      <c r="C52" s="18"/>
      <c r="D52" s="18"/>
    </row>
    <row r="53" spans="1:4" ht="14.25">
      <c r="A53" s="25" t="s">
        <v>31</v>
      </c>
      <c r="B53" s="18">
        <v>2034</v>
      </c>
      <c r="C53" s="18"/>
      <c r="D53" s="18">
        <v>6263</v>
      </c>
    </row>
    <row r="54" spans="1:4" ht="14.25">
      <c r="A54" s="25"/>
      <c r="B54" s="18"/>
      <c r="C54" s="18"/>
      <c r="D54" s="18"/>
    </row>
    <row r="55" spans="1:4" ht="15" thickBot="1">
      <c r="A55" s="25" t="s">
        <v>28</v>
      </c>
      <c r="B55" s="27">
        <f>SUM(B51:B53)</f>
        <v>2158</v>
      </c>
      <c r="C55" s="18"/>
      <c r="D55" s="27">
        <f>SUM(D51:D53)</f>
        <v>4916</v>
      </c>
    </row>
    <row r="56" spans="1:4" ht="15" thickTop="1">
      <c r="A56" s="25"/>
      <c r="B56" s="18"/>
      <c r="C56" s="18"/>
      <c r="D56" s="18"/>
    </row>
    <row r="57" spans="1:4" ht="14.25">
      <c r="A57" s="25" t="s">
        <v>29</v>
      </c>
      <c r="B57" s="18"/>
      <c r="C57" s="18"/>
      <c r="D57" s="18"/>
    </row>
    <row r="58" spans="1:4" ht="14.25">
      <c r="A58" s="25" t="s">
        <v>30</v>
      </c>
      <c r="B58" s="18">
        <v>1883</v>
      </c>
      <c r="C58" s="18"/>
      <c r="D58" s="18">
        <v>2732</v>
      </c>
    </row>
    <row r="59" spans="1:4" ht="14.25">
      <c r="A59" s="25" t="s">
        <v>79</v>
      </c>
      <c r="B59" s="18">
        <v>275</v>
      </c>
      <c r="C59" s="18"/>
      <c r="D59" s="18">
        <v>2184</v>
      </c>
    </row>
    <row r="60" spans="1:4" ht="15" thickBot="1">
      <c r="A60" s="25"/>
      <c r="B60" s="27">
        <f>SUM(B58:B59)</f>
        <v>2158</v>
      </c>
      <c r="C60" s="18"/>
      <c r="D60" s="27">
        <f>SUM(D58:D59)</f>
        <v>4916</v>
      </c>
    </row>
    <row r="61" spans="1:4" ht="15" thickTop="1">
      <c r="A61" s="26" t="s">
        <v>54</v>
      </c>
      <c r="B61" s="28"/>
      <c r="C61" s="28"/>
      <c r="D61" s="78"/>
    </row>
    <row r="62" spans="1:4" ht="14.25">
      <c r="A62" s="26"/>
      <c r="B62" s="28"/>
      <c r="C62" s="28"/>
      <c r="D62" s="78"/>
    </row>
    <row r="63" spans="1:4" ht="14.25">
      <c r="A63" s="86" t="s">
        <v>134</v>
      </c>
      <c r="B63" s="6"/>
      <c r="C63" s="6"/>
      <c r="D63" s="73"/>
    </row>
    <row r="64" spans="1:4" ht="14.25">
      <c r="A64" t="s">
        <v>133</v>
      </c>
      <c r="B64" s="6"/>
      <c r="C64" s="6"/>
      <c r="D64" s="73"/>
    </row>
    <row r="65" ht="14.25">
      <c r="B65" s="55"/>
    </row>
  </sheetData>
  <sheetProtection/>
  <printOptions horizontalCentered="1"/>
  <pageMargins left="0.5511811023622047" right="0.5511811023622047" top="0.5905511811023623" bottom="0.5905511811023623" header="0.31496062992125984" footer="0.31496062992125984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view="pageBreakPreview" zoomScaleSheetLayoutView="100" zoomScalePageLayoutView="0" workbookViewId="0" topLeftCell="A1">
      <selection activeCell="C34" sqref="C34"/>
    </sheetView>
  </sheetViews>
  <sheetFormatPr defaultColWidth="9.140625" defaultRowHeight="14.25"/>
  <cols>
    <col min="1" max="1" width="29.140625" style="0" customWidth="1"/>
    <col min="2" max="2" width="11.8515625" style="0" customWidth="1"/>
    <col min="3" max="3" width="11.421875" style="0" customWidth="1"/>
    <col min="4" max="4" width="14.421875" style="0" customWidth="1"/>
    <col min="5" max="5" width="13.00390625" style="0" customWidth="1"/>
    <col min="6" max="6" width="11.421875" style="0" customWidth="1"/>
    <col min="7" max="7" width="14.00390625" style="0" customWidth="1"/>
  </cols>
  <sheetData>
    <row r="1" ht="14.25">
      <c r="A1" s="58" t="s">
        <v>88</v>
      </c>
    </row>
    <row r="2" spans="1:6" ht="14.25">
      <c r="A2" s="1" t="s">
        <v>96</v>
      </c>
      <c r="B2" s="2"/>
      <c r="C2" s="2"/>
      <c r="D2" s="2"/>
      <c r="E2" s="2"/>
      <c r="F2" s="2"/>
    </row>
    <row r="3" spans="1:6" ht="14.25">
      <c r="A3" s="1"/>
      <c r="B3" s="2"/>
      <c r="C3" s="2"/>
      <c r="D3" s="2"/>
      <c r="E3" s="2"/>
      <c r="F3" s="2"/>
    </row>
    <row r="4" spans="1:6" ht="14.25">
      <c r="A4" s="1" t="str">
        <f>Consol_PL!A3</f>
        <v>FOR THE PERIOD ENDED 31ST JULY 2011</v>
      </c>
      <c r="C4" s="2"/>
      <c r="D4" s="2"/>
      <c r="E4" s="2"/>
      <c r="F4" s="2"/>
    </row>
    <row r="5" spans="1:6" ht="14.25">
      <c r="A5" s="2"/>
      <c r="B5" s="101" t="s">
        <v>132</v>
      </c>
      <c r="C5" s="101"/>
      <c r="D5" s="101"/>
      <c r="E5" s="101"/>
      <c r="F5" s="101"/>
    </row>
    <row r="6" spans="1:6" ht="14.25">
      <c r="A6" s="3"/>
      <c r="B6" s="2"/>
      <c r="C6" s="2"/>
      <c r="D6" s="2"/>
      <c r="E6" s="2"/>
      <c r="F6" s="2"/>
    </row>
    <row r="7" spans="1:6" ht="14.25">
      <c r="A7" s="2"/>
      <c r="B7" s="29"/>
      <c r="C7" s="99" t="s">
        <v>32</v>
      </c>
      <c r="D7" s="100"/>
      <c r="E7" s="30" t="s">
        <v>33</v>
      </c>
      <c r="F7" s="31"/>
    </row>
    <row r="8" spans="1:6" ht="14.25">
      <c r="A8" s="36"/>
      <c r="B8" s="32" t="s">
        <v>34</v>
      </c>
      <c r="C8" s="37" t="s">
        <v>34</v>
      </c>
      <c r="D8" s="32"/>
      <c r="E8" s="32" t="s">
        <v>35</v>
      </c>
      <c r="F8" s="35" t="s">
        <v>36</v>
      </c>
    </row>
    <row r="9" spans="1:6" ht="14.25">
      <c r="A9" s="36"/>
      <c r="B9" s="38" t="s">
        <v>37</v>
      </c>
      <c r="C9" s="33" t="s">
        <v>38</v>
      </c>
      <c r="D9" s="38" t="s">
        <v>39</v>
      </c>
      <c r="E9" s="38" t="s">
        <v>40</v>
      </c>
      <c r="F9" s="34"/>
    </row>
    <row r="10" spans="1:6" ht="14.25">
      <c r="A10" s="2"/>
      <c r="B10" s="50" t="s">
        <v>10</v>
      </c>
      <c r="C10" s="50" t="s">
        <v>10</v>
      </c>
      <c r="D10" s="50" t="s">
        <v>10</v>
      </c>
      <c r="E10" s="50" t="s">
        <v>10</v>
      </c>
      <c r="F10" s="50" t="s">
        <v>10</v>
      </c>
    </row>
    <row r="11" spans="1:6" ht="14.25">
      <c r="A11" s="2"/>
      <c r="B11" s="39"/>
      <c r="C11" s="40"/>
      <c r="D11" s="39"/>
      <c r="E11" s="39"/>
      <c r="F11" s="41"/>
    </row>
    <row r="12" spans="1:6" ht="14.25">
      <c r="A12" s="90" t="s">
        <v>115</v>
      </c>
      <c r="B12" s="42">
        <v>40000</v>
      </c>
      <c r="C12" s="43">
        <v>3937</v>
      </c>
      <c r="D12" s="42">
        <v>-28227</v>
      </c>
      <c r="E12" s="42">
        <v>41531</v>
      </c>
      <c r="F12" s="44">
        <f>SUM(B12:E12)</f>
        <v>57241</v>
      </c>
    </row>
    <row r="13" spans="1:6" ht="14.25">
      <c r="A13" s="25"/>
      <c r="B13" s="42"/>
      <c r="C13" s="43"/>
      <c r="D13" s="42"/>
      <c r="E13" s="42"/>
      <c r="F13" s="44"/>
    </row>
    <row r="14" spans="1:6" ht="14.25">
      <c r="A14" s="25" t="s">
        <v>102</v>
      </c>
      <c r="B14" s="42" t="s">
        <v>86</v>
      </c>
      <c r="C14" s="43" t="s">
        <v>86</v>
      </c>
      <c r="D14" s="42">
        <v>28227</v>
      </c>
      <c r="E14" s="42">
        <v>-28227</v>
      </c>
      <c r="F14" s="44">
        <f>SUM(B14:E14)</f>
        <v>0</v>
      </c>
    </row>
    <row r="15" spans="1:6" ht="14.25">
      <c r="A15" s="25"/>
      <c r="B15" s="42"/>
      <c r="C15" s="43"/>
      <c r="D15" s="42"/>
      <c r="E15" s="42"/>
      <c r="F15" s="44"/>
    </row>
    <row r="16" spans="1:6" ht="14.25">
      <c r="A16" s="25" t="s">
        <v>85</v>
      </c>
      <c r="B16" s="42" t="s">
        <v>86</v>
      </c>
      <c r="C16" s="43" t="s">
        <v>86</v>
      </c>
      <c r="D16" s="42" t="s">
        <v>86</v>
      </c>
      <c r="E16" s="42">
        <v>1670</v>
      </c>
      <c r="F16" s="44">
        <f>SUM(B16:E16)</f>
        <v>1670</v>
      </c>
    </row>
    <row r="17" spans="1:6" ht="14.25">
      <c r="A17" s="25"/>
      <c r="B17" s="45"/>
      <c r="C17" s="12"/>
      <c r="D17" s="45"/>
      <c r="E17" s="45"/>
      <c r="F17" s="14"/>
    </row>
    <row r="18" spans="1:6" ht="14.25">
      <c r="A18" s="25"/>
      <c r="B18" s="46"/>
      <c r="C18" s="47"/>
      <c r="D18" s="46"/>
      <c r="E18" s="46"/>
      <c r="F18" s="48"/>
    </row>
    <row r="19" spans="1:6" ht="15" thickBot="1">
      <c r="A19" s="91" t="s">
        <v>116</v>
      </c>
      <c r="B19" s="49">
        <f>SUM(B12:B17)</f>
        <v>40000</v>
      </c>
      <c r="C19" s="49">
        <f>SUM(C12:C17)</f>
        <v>3937</v>
      </c>
      <c r="D19" s="49">
        <f>SUM(D12:D17)</f>
        <v>0</v>
      </c>
      <c r="E19" s="49">
        <f>SUM(E12:E17)</f>
        <v>14974</v>
      </c>
      <c r="F19" s="49">
        <f>SUM(F12:F17)</f>
        <v>58911</v>
      </c>
    </row>
    <row r="20" spans="1:6" ht="15" thickTop="1">
      <c r="A20" s="1"/>
      <c r="B20" s="2"/>
      <c r="C20" s="2"/>
      <c r="D20" s="2"/>
      <c r="E20" s="2"/>
      <c r="F20" s="2"/>
    </row>
    <row r="21" spans="1:6" ht="14.25">
      <c r="A21" s="1" t="s">
        <v>107</v>
      </c>
      <c r="C21" s="2"/>
      <c r="D21" s="2"/>
      <c r="E21" s="2"/>
      <c r="F21" s="2"/>
    </row>
    <row r="22" spans="1:6" ht="14.25">
      <c r="A22" s="2"/>
      <c r="B22" s="101" t="s">
        <v>132</v>
      </c>
      <c r="C22" s="101"/>
      <c r="D22" s="101"/>
      <c r="E22" s="101"/>
      <c r="F22" s="101"/>
    </row>
    <row r="23" spans="1:6" ht="14.25">
      <c r="A23" s="3"/>
      <c r="B23" s="2"/>
      <c r="C23" s="2"/>
      <c r="D23" s="2"/>
      <c r="E23" s="2"/>
      <c r="F23" s="2"/>
    </row>
    <row r="24" spans="1:6" ht="14.25">
      <c r="A24" s="2"/>
      <c r="B24" s="29"/>
      <c r="C24" s="99" t="s">
        <v>32</v>
      </c>
      <c r="D24" s="100"/>
      <c r="E24" s="30" t="s">
        <v>33</v>
      </c>
      <c r="F24" s="31"/>
    </row>
    <row r="25" spans="1:6" ht="14.25">
      <c r="A25" s="36"/>
      <c r="B25" s="32" t="s">
        <v>34</v>
      </c>
      <c r="C25" s="37" t="s">
        <v>34</v>
      </c>
      <c r="D25" s="32"/>
      <c r="E25" s="32" t="s">
        <v>35</v>
      </c>
      <c r="F25" s="35" t="s">
        <v>36</v>
      </c>
    </row>
    <row r="26" spans="1:6" ht="14.25">
      <c r="A26" s="36"/>
      <c r="B26" s="38" t="s">
        <v>37</v>
      </c>
      <c r="C26" s="33" t="s">
        <v>38</v>
      </c>
      <c r="D26" s="38" t="s">
        <v>39</v>
      </c>
      <c r="E26" s="38" t="s">
        <v>40</v>
      </c>
      <c r="F26" s="34"/>
    </row>
    <row r="27" spans="1:6" ht="14.25">
      <c r="A27" s="2"/>
      <c r="B27" s="50" t="s">
        <v>10</v>
      </c>
      <c r="C27" s="50" t="s">
        <v>10</v>
      </c>
      <c r="D27" s="50" t="s">
        <v>10</v>
      </c>
      <c r="E27" s="50" t="s">
        <v>10</v>
      </c>
      <c r="F27" s="50" t="s">
        <v>10</v>
      </c>
    </row>
    <row r="28" spans="1:6" ht="14.25">
      <c r="A28" s="2"/>
      <c r="B28" s="39"/>
      <c r="C28" s="40"/>
      <c r="D28" s="39"/>
      <c r="E28" s="39"/>
      <c r="F28" s="41"/>
    </row>
    <row r="29" spans="1:6" ht="14.25">
      <c r="A29" s="90" t="s">
        <v>109</v>
      </c>
      <c r="B29" s="42">
        <v>40000</v>
      </c>
      <c r="C29" s="43">
        <v>3937</v>
      </c>
      <c r="D29" s="42">
        <v>-28227</v>
      </c>
      <c r="E29" s="42">
        <v>37571</v>
      </c>
      <c r="F29" s="44">
        <f>SUM(B29:E29)</f>
        <v>53281</v>
      </c>
    </row>
    <row r="30" spans="1:6" ht="14.25">
      <c r="A30" s="25"/>
      <c r="B30" s="42"/>
      <c r="C30" s="43"/>
      <c r="D30" s="42"/>
      <c r="E30" s="42"/>
      <c r="F30" s="44"/>
    </row>
    <row r="31" spans="1:6" ht="14.25">
      <c r="A31" s="25" t="s">
        <v>102</v>
      </c>
      <c r="B31" s="42" t="s">
        <v>86</v>
      </c>
      <c r="C31" s="43" t="s">
        <v>86</v>
      </c>
      <c r="D31" s="42">
        <v>28227</v>
      </c>
      <c r="E31" s="42">
        <v>-28227</v>
      </c>
      <c r="F31" s="44">
        <f>SUM(B31:E31)</f>
        <v>0</v>
      </c>
    </row>
    <row r="32" spans="1:6" ht="14.25">
      <c r="A32" s="25"/>
      <c r="B32" s="42"/>
      <c r="C32" s="43"/>
      <c r="D32" s="42"/>
      <c r="E32" s="42"/>
      <c r="F32" s="44"/>
    </row>
    <row r="33" spans="1:6" ht="14.25">
      <c r="A33" s="25" t="s">
        <v>85</v>
      </c>
      <c r="B33" s="42" t="s">
        <v>86</v>
      </c>
      <c r="C33" s="43" t="s">
        <v>86</v>
      </c>
      <c r="D33" s="42" t="s">
        <v>86</v>
      </c>
      <c r="E33" s="42">
        <v>1564</v>
      </c>
      <c r="F33" s="44">
        <f>SUM(B33:E33)</f>
        <v>1564</v>
      </c>
    </row>
    <row r="34" spans="1:6" ht="14.25">
      <c r="A34" s="25"/>
      <c r="B34" s="45"/>
      <c r="C34" s="12"/>
      <c r="D34" s="45"/>
      <c r="E34" s="45"/>
      <c r="F34" s="14"/>
    </row>
    <row r="35" spans="1:6" ht="14.25">
      <c r="A35" s="25"/>
      <c r="B35" s="46"/>
      <c r="C35" s="47"/>
      <c r="D35" s="46"/>
      <c r="E35" s="46"/>
      <c r="F35" s="48"/>
    </row>
    <row r="36" spans="1:6" ht="15" thickBot="1">
      <c r="A36" s="91" t="s">
        <v>108</v>
      </c>
      <c r="B36" s="49">
        <f>SUM(B29:B34)</f>
        <v>40000</v>
      </c>
      <c r="C36" s="49">
        <f>SUM(C29:C34)</f>
        <v>3937</v>
      </c>
      <c r="D36" s="49">
        <f>SUM(D29:D34)</f>
        <v>0</v>
      </c>
      <c r="E36" s="49">
        <f>SUM(E29:E34)</f>
        <v>10908</v>
      </c>
      <c r="F36" s="49">
        <f>SUM(F29:F34)</f>
        <v>54845</v>
      </c>
    </row>
    <row r="37" spans="1:6" ht="15" thickTop="1">
      <c r="A37" s="25"/>
      <c r="B37" s="9"/>
      <c r="C37" s="9"/>
      <c r="D37" s="9"/>
      <c r="E37" s="9"/>
      <c r="F37" s="25"/>
    </row>
    <row r="38" spans="1:6" ht="14.25">
      <c r="A38" s="53"/>
      <c r="B38" s="69"/>
      <c r="C38" s="69"/>
      <c r="D38" s="69"/>
      <c r="E38" s="69"/>
      <c r="F38" s="53"/>
    </row>
    <row r="39" spans="1:6" ht="14.25">
      <c r="A39" s="87" t="s">
        <v>54</v>
      </c>
      <c r="B39" s="69"/>
      <c r="C39" s="69"/>
      <c r="D39" s="69"/>
      <c r="E39" s="69"/>
      <c r="F39" s="53"/>
    </row>
    <row r="40" spans="1:6" ht="14.25">
      <c r="A40" s="87"/>
      <c r="B40" s="69"/>
      <c r="C40" s="69"/>
      <c r="D40" s="69"/>
      <c r="E40" s="69"/>
      <c r="F40" s="53"/>
    </row>
    <row r="41" spans="1:6" ht="14.25">
      <c r="A41" s="86" t="s">
        <v>100</v>
      </c>
      <c r="B41" s="69"/>
      <c r="C41" s="69"/>
      <c r="D41" s="69"/>
      <c r="E41" s="69"/>
      <c r="F41" s="53"/>
    </row>
    <row r="42" spans="1:6" ht="14.25">
      <c r="A42" s="89" t="s">
        <v>111</v>
      </c>
      <c r="B42" s="69"/>
      <c r="C42" s="69"/>
      <c r="D42" s="69"/>
      <c r="E42" s="69"/>
      <c r="F42" s="53"/>
    </row>
    <row r="43" spans="1:6" ht="14.25">
      <c r="A43" s="2"/>
      <c r="B43" s="2"/>
      <c r="C43" s="2"/>
      <c r="D43" s="2"/>
      <c r="E43" s="2"/>
      <c r="F43" s="2"/>
    </row>
  </sheetData>
  <sheetProtection/>
  <mergeCells count="4">
    <mergeCell ref="C24:D24"/>
    <mergeCell ref="C7:D7"/>
    <mergeCell ref="B5:F5"/>
    <mergeCell ref="B22:F22"/>
  </mergeCells>
  <printOptions horizontalCentered="1"/>
  <pageMargins left="0.5511811023622047" right="0.3937007874015748" top="0.984251968503937" bottom="0.984251968503937" header="0.5118110236220472" footer="0.5118110236220472"/>
  <pageSetup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SCGM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SCGM</dc:creator>
  <cp:keywords/>
  <dc:description/>
  <cp:lastModifiedBy>D2WB42S</cp:lastModifiedBy>
  <cp:lastPrinted>2011-09-28T01:50:18Z</cp:lastPrinted>
  <dcterms:created xsi:type="dcterms:W3CDTF">2002-11-22T07:09:29Z</dcterms:created>
  <dcterms:modified xsi:type="dcterms:W3CDTF">2011-09-28T01:50:44Z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698920819</vt:i4>
  </property>
  <property fmtid="{D5CDD505-2E9C-101B-9397-08002B2CF9AE}" pid="3" name="_EmailSubject">
    <vt:lpwstr>Bursa Annoucement - 3rd Quarter Financial Report</vt:lpwstr>
  </property>
  <property fmtid="{D5CDD505-2E9C-101B-9397-08002B2CF9AE}" pid="4" name="_AuthorEmail">
    <vt:lpwstr>teolf@mangium-industries.com.my</vt:lpwstr>
  </property>
  <property fmtid="{D5CDD505-2E9C-101B-9397-08002B2CF9AE}" pid="5" name="_AuthorEmailDisplayName">
    <vt:lpwstr>Iwind Teo</vt:lpwstr>
  </property>
  <property fmtid="{D5CDD505-2E9C-101B-9397-08002B2CF9AE}" pid="6" name="_ReviewingToolsShownOnce">
    <vt:lpwstr/>
  </property>
</Properties>
</file>