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1_0.bin" ContentType="application/vnd.openxmlformats-officedocument.oleObject"/>
  <Override PartName="/xl/embeddings/oleObject_2_0.bin" ContentType="application/vnd.openxmlformats-officedocument.oleObject"/>
  <Override PartName="/xl/embeddings/oleObject_3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15480" windowHeight="9060" activeTab="4"/>
  </bookViews>
  <sheets>
    <sheet name="IS" sheetId="1" r:id="rId1"/>
    <sheet name="BS" sheetId="2" r:id="rId2"/>
    <sheet name="SOE" sheetId="3" r:id="rId3"/>
    <sheet name="CF" sheetId="4" r:id="rId4"/>
    <sheet name="NOTES" sheetId="5" r:id="rId5"/>
    <sheet name="GT_Custom" sheetId="6" state="hidden" r:id="rId6"/>
  </sheets>
  <definedNames>
    <definedName name="_xlnm.Print_Area" localSheetId="3">'CF'!$A$1:$D$63</definedName>
    <definedName name="_xlnm.Print_Area" localSheetId="4">'NOTES'!$A$1:$H$226</definedName>
    <definedName name="_xlnm.Print_Area" localSheetId="2">'SOE'!$A$1:$J$45</definedName>
    <definedName name="_xlnm.Print_Titles" localSheetId="4">'NOTES'!$1:$5</definedName>
    <definedName name="Z_0BEA7E43_9CE8_489E_A571_3E723A3165D8_.wvu.PrintArea" localSheetId="3" hidden="1">'CF'!$A$1:$D$63</definedName>
    <definedName name="Z_0BEA7E43_9CE8_489E_A571_3E723A3165D8_.wvu.PrintArea" localSheetId="4" hidden="1">'NOTES'!$A$1:$H$226</definedName>
    <definedName name="Z_0BEA7E43_9CE8_489E_A571_3E723A3165D8_.wvu.PrintArea" localSheetId="2" hidden="1">'SOE'!$A$1:$J$45</definedName>
    <definedName name="Z_0BEA7E43_9CE8_489E_A571_3E723A3165D8_.wvu.PrintTitles" localSheetId="4" hidden="1">'NOTES'!$1:$5</definedName>
    <definedName name="Z_0BEA7E43_9CE8_489E_A571_3E723A3165D8_.wvu.Rows" localSheetId="4" hidden="1">'NOTES'!$48:$48,'NOTES'!$87:$87,'NOTES'!$166:$166</definedName>
    <definedName name="Z_F160D699_69B8_4E81_B387_D8DEFC29360B_.wvu.PrintArea" localSheetId="3" hidden="1">'CF'!$A$1:$D$63</definedName>
    <definedName name="Z_F160D699_69B8_4E81_B387_D8DEFC29360B_.wvu.PrintArea" localSheetId="4" hidden="1">'NOTES'!$A$1:$H$226</definedName>
    <definedName name="Z_F160D699_69B8_4E81_B387_D8DEFC29360B_.wvu.PrintArea" localSheetId="2" hidden="1">'SOE'!$A$1:$J$45</definedName>
    <definedName name="Z_F160D699_69B8_4E81_B387_D8DEFC29360B_.wvu.PrintTitles" localSheetId="4" hidden="1">'NOTES'!$1:$5</definedName>
    <definedName name="Z_F160D699_69B8_4E81_B387_D8DEFC29360B_.wvu.Rows" localSheetId="4" hidden="1">'NOTES'!$48:$48,'NOTES'!$87:$87,'NOTES'!$166:$166</definedName>
  </definedNames>
  <calcPr fullCalcOnLoad="1"/>
</workbook>
</file>

<file path=xl/sharedStrings.xml><?xml version="1.0" encoding="utf-8"?>
<sst xmlns="http://schemas.openxmlformats.org/spreadsheetml/2006/main" count="364" uniqueCount="268">
  <si>
    <t>(The figures have not been audited)</t>
  </si>
  <si>
    <t>Cumulative</t>
  </si>
  <si>
    <t>Note</t>
  </si>
  <si>
    <t>RM'000</t>
  </si>
  <si>
    <t>Revenue</t>
  </si>
  <si>
    <t>Finance costs</t>
  </si>
  <si>
    <t>Profit before taxation</t>
  </si>
  <si>
    <t>Taxation</t>
  </si>
  <si>
    <t>Attributable to :</t>
  </si>
  <si>
    <t>Equity holders of the Company</t>
  </si>
  <si>
    <t>Earnings per share (sen):</t>
  </si>
  <si>
    <t>Basic</t>
  </si>
  <si>
    <t>Note:</t>
  </si>
  <si>
    <t>(Audited)</t>
  </si>
  <si>
    <t>As at</t>
  </si>
  <si>
    <t>ASSETS</t>
  </si>
  <si>
    <t>Non-current assets</t>
  </si>
  <si>
    <t>Property, plant and equipment</t>
  </si>
  <si>
    <t>Inventories</t>
  </si>
  <si>
    <t>Cash and bank balances</t>
  </si>
  <si>
    <t>TOTAL ASSETS</t>
  </si>
  <si>
    <t>EQUITY AND LIABILITIES</t>
  </si>
  <si>
    <t>Share capital</t>
  </si>
  <si>
    <t>Total Equity</t>
  </si>
  <si>
    <t>Non-current liabilities</t>
  </si>
  <si>
    <t>Deferred taxation</t>
  </si>
  <si>
    <t>Current liabilities</t>
  </si>
  <si>
    <t>Total liabilities</t>
  </si>
  <si>
    <t>TOTAL EQUITY AND LIABILITIES</t>
  </si>
  <si>
    <t>Share</t>
  </si>
  <si>
    <t>Capital</t>
  </si>
  <si>
    <t>Retained</t>
  </si>
  <si>
    <t>Profits</t>
  </si>
  <si>
    <t>Total</t>
  </si>
  <si>
    <t>ended</t>
  </si>
  <si>
    <t>Adjustments for:</t>
  </si>
  <si>
    <t>Dividend paid</t>
  </si>
  <si>
    <t>*</t>
  </si>
  <si>
    <t>1.</t>
  </si>
  <si>
    <t>Basis of Preparation</t>
  </si>
  <si>
    <t>2.</t>
  </si>
  <si>
    <t>Auditors’ Report on Preceding Annual Financial Statements</t>
  </si>
  <si>
    <t>3.</t>
  </si>
  <si>
    <t>Comments about Seasonality or Cyclicality of Operations</t>
  </si>
  <si>
    <t>4.</t>
  </si>
  <si>
    <t>Unusual Items Affecting Assets, Liabilities, Equity, Net Income or Cash Flows</t>
  </si>
  <si>
    <t>There were no unusual items affecting assets, liabilities, equity, net income or cash flows of the Group for the current quarter under review.</t>
  </si>
  <si>
    <t>5.</t>
  </si>
  <si>
    <t>Changes in estimates</t>
  </si>
  <si>
    <t>There were no changes in estimates of amounts which have a material effect in the current quarter under review.</t>
  </si>
  <si>
    <t>6.</t>
  </si>
  <si>
    <t>Debt and equity securities</t>
  </si>
  <si>
    <t>7.</t>
  </si>
  <si>
    <t>8.</t>
  </si>
  <si>
    <t>Geographical Segments</t>
  </si>
  <si>
    <t>Export Market</t>
  </si>
  <si>
    <t>Middle East</t>
  </si>
  <si>
    <t>Asia</t>
  </si>
  <si>
    <t>Profit from operations</t>
  </si>
  <si>
    <t>9.</t>
  </si>
  <si>
    <t>Valuation of property, plant and equipment</t>
  </si>
  <si>
    <t>10.</t>
  </si>
  <si>
    <t>11.</t>
  </si>
  <si>
    <t>Changes in the composition of the Group</t>
  </si>
  <si>
    <t>12.</t>
  </si>
  <si>
    <t>Contingent liabilities</t>
  </si>
  <si>
    <t>13.</t>
  </si>
  <si>
    <t>14.</t>
  </si>
  <si>
    <t>Cash and cash equivalents</t>
  </si>
  <si>
    <t>Review of performance</t>
  </si>
  <si>
    <t>Variation of results against preceding quarter</t>
  </si>
  <si>
    <t>Prospects</t>
  </si>
  <si>
    <t>Income tax</t>
  </si>
  <si>
    <t>Unquoted investments and properties</t>
  </si>
  <si>
    <t>There were no changes in the unquoted investments and properties of the Group during the current quarter under review.</t>
  </si>
  <si>
    <t>Quoted securities</t>
  </si>
  <si>
    <t>There were no acquisitions or disposals of quoted securities during the current quarter under review.</t>
  </si>
  <si>
    <t>Group's borrowings and debt securities</t>
  </si>
  <si>
    <t>Off balance sheet financial instruments</t>
  </si>
  <si>
    <t>Material litigation</t>
  </si>
  <si>
    <t>Dividends</t>
  </si>
  <si>
    <t>Earnings per share</t>
  </si>
  <si>
    <t>Basic earnings per share is calculated by dividing net profit attributable to ordinary equity holders by the weighted average number of ordinary shares in issue during the period.</t>
  </si>
  <si>
    <t>Weighted average number of ordinary shares for calculation of basic earnings per share:</t>
  </si>
  <si>
    <t>Profit attributable to shareholders</t>
  </si>
  <si>
    <t>Weighted average number of shares in issue ('000)</t>
  </si>
  <si>
    <t>Basic earnings per share (sen)</t>
  </si>
  <si>
    <t>Authorisation for issue</t>
  </si>
  <si>
    <t>By order of the Board</t>
  </si>
  <si>
    <t>Condensed Consolidated Income Statement</t>
  </si>
  <si>
    <t>Other operating income</t>
  </si>
  <si>
    <t>Operating expenses</t>
  </si>
  <si>
    <t>Depreciation &amp; amortisation</t>
  </si>
  <si>
    <t>Net profit for the period</t>
  </si>
  <si>
    <t>Individual Quarter</t>
  </si>
  <si>
    <t>Condensed Balance Sheet</t>
  </si>
  <si>
    <t>Investment property</t>
  </si>
  <si>
    <t>Current tax assets</t>
  </si>
  <si>
    <t>Hire purchase payables</t>
  </si>
  <si>
    <t>Borrowings</t>
  </si>
  <si>
    <t>Total current liabilities</t>
  </si>
  <si>
    <t>Total non-current liabilities</t>
  </si>
  <si>
    <t>Total non-current assets</t>
  </si>
  <si>
    <t>Total current assets</t>
  </si>
  <si>
    <t>Current assets</t>
  </si>
  <si>
    <t>Condensed Consolidated Statement of Changes in Equity</t>
  </si>
  <si>
    <t>Non-distributable</t>
  </si>
  <si>
    <t>Distributable</t>
  </si>
  <si>
    <t xml:space="preserve">  Depreciation of property, plant and equipment</t>
  </si>
  <si>
    <t xml:space="preserve">  Finance costs</t>
  </si>
  <si>
    <t>Movements in working capital:</t>
  </si>
  <si>
    <t>(Increase)/Decrease in:</t>
  </si>
  <si>
    <t xml:space="preserve">  Inventories </t>
  </si>
  <si>
    <t xml:space="preserve">  Trade receivables</t>
  </si>
  <si>
    <t xml:space="preserve">  Other receivables, deposits and prepaid expenses</t>
  </si>
  <si>
    <t xml:space="preserve">  Trade payables</t>
  </si>
  <si>
    <t xml:space="preserve">  Other payables and accrued expenses</t>
  </si>
  <si>
    <t>Income tax paid</t>
  </si>
  <si>
    <t xml:space="preserve">Purchase of property, plant and equipment </t>
  </si>
  <si>
    <t>Finance costs paid</t>
  </si>
  <si>
    <t>Condensed Consolidated Cashflow Statement</t>
  </si>
  <si>
    <t>Notes To The Interim Report</t>
  </si>
  <si>
    <t>Scanwolf Corporation Berhad (Company no: 740909-T)</t>
  </si>
  <si>
    <t>Part A - Explanatory Notes Pursuant to FRS 134</t>
  </si>
  <si>
    <t>Oceania</t>
  </si>
  <si>
    <t>Africa</t>
  </si>
  <si>
    <t>Bankers' acceptances</t>
  </si>
  <si>
    <t>Profit forecast and profit guarantee</t>
  </si>
  <si>
    <t>PART B: ADDITIONAL INFORMATION REQUIRED BY THE BURSA MALAYSIA SECURITIES BERHAD'S LISTING REQUIREMENTS</t>
  </si>
  <si>
    <t>Prepaid lease payment</t>
  </si>
  <si>
    <t>A14</t>
  </si>
  <si>
    <t xml:space="preserve">Material events subsequent to the end of the quarter </t>
  </si>
  <si>
    <t>Capital commitments</t>
  </si>
  <si>
    <t>Segmental information</t>
  </si>
  <si>
    <t>Cumulative Quarter</t>
  </si>
  <si>
    <t xml:space="preserve">  Amortisation of prepaid lease payment</t>
  </si>
  <si>
    <t>Repayment of term loans</t>
  </si>
  <si>
    <t>Repayment of hire-purchase payables</t>
  </si>
  <si>
    <t>Net Cash Used In Financing Activities</t>
  </si>
  <si>
    <t>CASH AND CASH EQUIVALENTS AT BEGINNING</t>
  </si>
  <si>
    <t>CASH AND CASH EQUIVALENTS AT END</t>
  </si>
  <si>
    <t xml:space="preserve">The unaudited interim financial statements have been prepared in accordance with the reporting requirements outlined in the Financial Reporting Standards ("FRS") No. 134: Interim Financial Reporting issued by the Malaysian Accounting Standards Board ("MASB"), and Paragraph 9.22 of the Listing Requirements of Bursa Malaysia Securities Berhad.
</t>
  </si>
  <si>
    <t xml:space="preserve">There were no valuation of the property, plant and equipment in the current quarter under review.  </t>
  </si>
  <si>
    <t>* denotes RM2.00</t>
  </si>
  <si>
    <t>Net Assets per share (RM)</t>
  </si>
  <si>
    <t xml:space="preserve">As at </t>
  </si>
  <si>
    <t>CASH FLOWS FROM OPERATING ACTIVITIES</t>
  </si>
  <si>
    <t>CASH FLOWS FROM INVESTING ACTIVITIES</t>
  </si>
  <si>
    <t>Issuance of shares</t>
  </si>
  <si>
    <t>CASH FLOWS FROM FINANCING ACTIVITIES</t>
  </si>
  <si>
    <t>Other receivables</t>
  </si>
  <si>
    <t>Trade receivables</t>
  </si>
  <si>
    <t>Other payables</t>
  </si>
  <si>
    <t>Trade payables</t>
  </si>
  <si>
    <t>Premium</t>
  </si>
  <si>
    <t>(Decrease)/Increase in:</t>
  </si>
  <si>
    <t>Corporate proposals</t>
  </si>
  <si>
    <t>The unaudited interim financial reports were authorised for issue by the Board of Directors.</t>
  </si>
  <si>
    <t>Payment of listing/share issue expenses</t>
  </si>
  <si>
    <t>Cash Generated From Operations</t>
  </si>
  <si>
    <t>31 March 2008</t>
  </si>
  <si>
    <t>2008</t>
  </si>
  <si>
    <t>Current tax liability</t>
  </si>
  <si>
    <t>Reserves</t>
  </si>
  <si>
    <t>Reserve</t>
  </si>
  <si>
    <t>Acquisition</t>
  </si>
  <si>
    <t>Revaluation</t>
  </si>
  <si>
    <t>Others</t>
  </si>
  <si>
    <t>Manufacturing</t>
  </si>
  <si>
    <t>Trading</t>
  </si>
  <si>
    <t>Finance cost</t>
  </si>
  <si>
    <t>Segment Results</t>
  </si>
  <si>
    <t xml:space="preserve">Segmental information for the Group by primary format, business segment is presented as follows: </t>
  </si>
  <si>
    <t>Business Segment</t>
  </si>
  <si>
    <t>Malaysia</t>
  </si>
  <si>
    <t>The unaudited condensed income statement should be read in conjunction with the audited financial statements for the financial year ended 31 March 2008 and the accompanying explanatory notes attached to the Interim Financial Report.</t>
  </si>
  <si>
    <t>As at 1 April 2008</t>
  </si>
  <si>
    <t>As at 30 June 2008</t>
  </si>
  <si>
    <t xml:space="preserve">  Negative goodwill</t>
  </si>
  <si>
    <t>Acquisition of subsidiary</t>
  </si>
  <si>
    <t>The unaudited condensed consolidated balance sheet should be read in conjunction with the audited financial statements for the financial year ended 31 March 2008 and the accompanying explanatory notes attached to the Interim Financial Report.</t>
  </si>
  <si>
    <t>Other assets</t>
  </si>
  <si>
    <t>Other liabilities</t>
  </si>
  <si>
    <t>The preceding audited financial statements for the financial year ended 31 March 2008 was not subject to any qualification.</t>
  </si>
  <si>
    <t>quarter ended</t>
  </si>
  <si>
    <t>Current</t>
  </si>
  <si>
    <t>Preceding</t>
  </si>
  <si>
    <t>Variation</t>
  </si>
  <si>
    <t>%</t>
  </si>
  <si>
    <t>2007</t>
  </si>
  <si>
    <t>Listing/share issue expenses</t>
  </si>
  <si>
    <t>Income tax expense</t>
  </si>
  <si>
    <t>Preceding year</t>
  </si>
  <si>
    <t>Net Cash (Used in)/Generated From Investing Activities</t>
  </si>
  <si>
    <r>
      <t>NET (DECREASE)/INCREASE IN CASH AND</t>
    </r>
    <r>
      <rPr>
        <sz val="11"/>
        <rFont val="Arial"/>
        <family val="2"/>
      </rPr>
      <t xml:space="preserve"> </t>
    </r>
    <r>
      <rPr>
        <b/>
        <sz val="11"/>
        <rFont val="Arial"/>
        <family val="2"/>
      </rPr>
      <t>CASH EQUIVALENTS</t>
    </r>
  </si>
  <si>
    <t>C1</t>
  </si>
  <si>
    <t>Custom 1</t>
  </si>
  <si>
    <t>C2</t>
  </si>
  <si>
    <t>Custom 2</t>
  </si>
  <si>
    <t>C3</t>
  </si>
  <si>
    <t>Custom 3</t>
  </si>
  <si>
    <t>C4</t>
  </si>
  <si>
    <t>Custom 4</t>
  </si>
  <si>
    <t>C5</t>
  </si>
  <si>
    <t>Custom 5</t>
  </si>
  <si>
    <t>C6</t>
  </si>
  <si>
    <t>Custom 6</t>
  </si>
  <si>
    <t>C7</t>
  </si>
  <si>
    <t>Custom 7</t>
  </si>
  <si>
    <t>C8</t>
  </si>
  <si>
    <t>Custom 8</t>
  </si>
  <si>
    <t xml:space="preserve">Normally the Group experiences lower sales during the first half of the financial year. </t>
  </si>
  <si>
    <t>30 Sept 2008</t>
  </si>
  <si>
    <t>As at 30 September 2008</t>
  </si>
  <si>
    <t>Loo Bin Keong</t>
  </si>
  <si>
    <t>There were no issuance, cancellations, repurchases, resale and repayment of debt and equity securities in the current quarter except for the following:-</t>
  </si>
  <si>
    <t>3 months ended</t>
  </si>
  <si>
    <t>Purchase of treasury shares</t>
  </si>
  <si>
    <t>Treasury</t>
  </si>
  <si>
    <t>Shares</t>
  </si>
  <si>
    <t>Proceeds/(repayment of) from bankers’ acceptances</t>
  </si>
  <si>
    <t>The unaudited condensed consolidated statement of changes in equity should be read in conjunction with the audited financial statements for the financial year ended 31 March 2008 and the accompanying explanatory notes attached to the Interim Financial Report.</t>
  </si>
  <si>
    <t>The unaudited condensed consolidated cash flow statement should be read in conjunction with the audited financial statements for the financial year ended 31 March 2008 and the accompanying explanatory notes attached to the Interim Financial Report.</t>
  </si>
  <si>
    <t>Profit for the quarter</t>
  </si>
  <si>
    <t>Bank overdrafts</t>
  </si>
  <si>
    <t>Cash &amp; bank balances</t>
  </si>
  <si>
    <t xml:space="preserve">The effective tax rate is lower than the statutory tax rate principally due to reinvestment allowance claim by Scanwolf Plastic Industries Sdn Bhd, a wholly-owned subsidiary of the Company. </t>
  </si>
  <si>
    <t>cumulative</t>
  </si>
  <si>
    <t>Secured:</t>
  </si>
  <si>
    <t>Reverse</t>
  </si>
  <si>
    <t>The Company did not issue any profit forecast or profit guarantee in this quarter and financial year to date.</t>
  </si>
  <si>
    <t>The Directors declared a first interim tax exempt dividend of 2% or 1 sen per share for the financial year ending 31 March 2009.</t>
  </si>
  <si>
    <t>Chief Executive Director</t>
  </si>
  <si>
    <t>There were no corporate proposals announced in this quarter and financial year to date.</t>
  </si>
  <si>
    <t>21 February 2009</t>
  </si>
  <si>
    <t>No dividend was paid for the current quarter.</t>
  </si>
  <si>
    <t>As at 31 December 2008, the number of treasury shares held is 229,800 ordinary shares.</t>
  </si>
  <si>
    <t>9 months ended</t>
  </si>
  <si>
    <t>31 Dec 2008</t>
  </si>
  <si>
    <t>As at 31 December 2008</t>
  </si>
  <si>
    <t>9 months ended 31 Dec</t>
  </si>
  <si>
    <t>9 Months</t>
  </si>
  <si>
    <t>31 Dec 2007</t>
  </si>
  <si>
    <t xml:space="preserve">Repayment of directors' advances </t>
  </si>
  <si>
    <t>Diff</t>
  </si>
  <si>
    <t>Per C&amp;C</t>
  </si>
  <si>
    <t>Net Cash Generated From Operating Activities</t>
  </si>
  <si>
    <t>OD</t>
  </si>
  <si>
    <t>For the third quarter ended 31 December 2008</t>
  </si>
  <si>
    <t>In the opinion of the Directors, there were no material events between the end of the current quarter and the date of this report, which is likely to substantially affect the current quarter results under review.</t>
  </si>
  <si>
    <t>There were no changes in the composition of the Group since the last quarter.</t>
  </si>
  <si>
    <t>The  Group has no contingent liabilities which upon crystallisation would have a material impact on the financial position and business of the Group as at 20 February 2009 (the latest practicable date which is not earlier than 7 days from the date of issue of this financial results).</t>
  </si>
  <si>
    <t>As at 20 February 2009 (the latest practicable date which is not earlier than 7 days from the date of issue of this financial results), the commitment for capital expenditure contracted by the Group which might have a material impact on the financial position or business of the Group.</t>
  </si>
  <si>
    <t>The Group reported a PBT of RM0.33 million for the current quarter ended 31 December 2008 compared to PBT of RM0.79 million recorded in the preceding quarter ended 30 September 2008.  The decrease in PBT is due to lower revenue  and higher depreciation charges recorded in the current quarter.</t>
  </si>
  <si>
    <t>In the light of the current global economic contraction which has dampened demand, the Group will continue to strive to  further improve its efficiency and productivity and taking cost reduction measures with a view of sustaining its profitability for the last quarter of the financial year.</t>
  </si>
  <si>
    <t>Neither the Company nor its subsidiaries is engaged in any litigation or arbitration, either as plaintiff or defendant, which has a material effect on the financial position of the Company or its subsidiaries and the Board does not know of any proceedings pending or threatened, or of any fact likely to give rise to any proceedings, which might materially and adversely affect the position or business of the Company or its subsidiaries.</t>
  </si>
  <si>
    <t>Changes in Significant Accounting Policies</t>
  </si>
  <si>
    <t xml:space="preserve">The accounting policies and method of computation adopted by the Group in this interim financial report are consistent with those adopted in the annual audited financial statements for the year ended 31 March 2008. </t>
  </si>
  <si>
    <t xml:space="preserve">In the current financial year, the Group adopted the following applicable new/revised Financial
Reporting Standard (“FRS”) effective for the financial period commencing on 1 April 2008.
</t>
  </si>
  <si>
    <t xml:space="preserve">FRS 107 : Cash Flow Statements
FRS 111 : Construction Contracts
FRS 112 : Income Taxes
FRS 118 : Revenue
FRS 121 : Amendment to FRS 121: The Effects of Changes in Foreign Exchange Rates – Net
                   Investment in a Foreign Operation
FRS 134 : Interim Financial Reporting
FRS 137 : Provisions, Contingent Liabilities and Contingent Assets
</t>
  </si>
  <si>
    <r>
      <t xml:space="preserve">The interim financial statements should be read in conjunction with the audited financial statements for the financial year ended 31 March 2008.  These explanatory notes attached to the interim financial statements provide an explanation of events and transactions that are significant for an understanding of the changes in the financial position and performance of the Group since the financial year ended 31 March 2008.  </t>
    </r>
  </si>
  <si>
    <t>Repurchased a total of 229,800 ordinary shares of RM0.50 each of its issued capital from the open market for a total consideration of RM78,817 at an average cost of RM0.34 per share. The repurchased transactions were financed by internally generated funds. The repurchased shares are held as treasury shares in accordance with the requirements of Section 67A of the Companies Act, 1965.</t>
  </si>
  <si>
    <t xml:space="preserve">Acquisition of lease industrial land in Vietnam </t>
  </si>
  <si>
    <t>Other than as stated above, the adoption of the above FRSs and Amendment does not have any significant financial impact on the financial statements of the Group.</t>
  </si>
  <si>
    <r>
      <t>The Group reported a profit before taxation ("PBT") of RM2.3 million for the 9 months ended 31 December 2008 compared to PBT of RM6.0 million recorded in the preceding year's corresponding period, representing a decrease of RM3.7 million or 61.8%.  The decrease in PBT is due to increase in cost of raw materials and chemicals, higher depreciation charges, transport charges and increase in tariff for electricity charges. The Group was not able to pass down fully the cost increase to its customers</t>
    </r>
    <r>
      <rPr>
        <i/>
        <sz val="12"/>
        <rFont val="Arial"/>
        <family val="2"/>
      </rPr>
      <t xml:space="preserve">. </t>
    </r>
  </si>
  <si>
    <t xml:space="preserve">As at 20 February 2009, the Group has entered into a forward foreign currency contract to sell USD for Ringgit in respect of the Group's sales for USD250,000 which will expire on 26 February 2009. </t>
  </si>
  <si>
    <t>The entitlement date was 15 December 2008 and was paid on 8 January 2009.</t>
  </si>
  <si>
    <t>The Group recorded revenue of RM29.5 million for the 9 months ended 31 December 2008, which is a slight decrease compared to the corresponding period in the preceding year.</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</si>
</sst>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_);\(0\)"/>
    <numFmt numFmtId="166" formatCode="_ * #,##0_ ;_ * \-#,##0_ ;_ * &quot;-&quot;_ ;_ @_ "/>
    <numFmt numFmtId="167" formatCode="_ * #,##0.00_ ;_ * \-#,##0.00_ ;_ * &quot;-&quot;??_ ;_ @_ "/>
    <numFmt numFmtId="168" formatCode="_(* #,##0.0_);_(* \(#,##0.0\);_(* &quot;-&quot;?_);_(@_)"/>
    <numFmt numFmtId="169" formatCode="dd\ mmm\ yyyy"/>
    <numFmt numFmtId="170" formatCode="&quot;Yes&quot;;&quot;Yes&quot;;&quot;No&quot;"/>
    <numFmt numFmtId="171" formatCode="&quot;True&quot;;&quot;True&quot;;&quot;False&quot;"/>
    <numFmt numFmtId="172" formatCode="&quot;On&quot;;&quot;On&quot;;&quot;Off&quot;"/>
    <numFmt numFmtId="173" formatCode="[$€-2]\ #,##0.00_);[Red]\([$€-2]\ #,##0.00\)"/>
    <numFmt numFmtId="174" formatCode="_(* #,##0.0_);_(* \(#,##0.0\);_(* &quot;-&quot;??_);_(@_)"/>
    <numFmt numFmtId="175" formatCode="0.0%"/>
    <numFmt numFmtId="176" formatCode="#,##0.000_);[Red]\(#,##0.000\)"/>
    <numFmt numFmtId="177" formatCode="#,##0.0000_);[Red]\(#,##0.0000\)"/>
    <numFmt numFmtId="178" formatCode="_(* #,##0.000_);_(* \(#,##0.000\);_(* &quot;-&quot;??_);_(@_)"/>
    <numFmt numFmtId="179" formatCode="_(* #,##0.0000_);_(* \(#,##0.0000\);_(* &quot;-&quot;??_);_(@_)"/>
    <numFmt numFmtId="180" formatCode="_(* #,##0.00000_);_(* \(#,##0.00000\);_(* &quot;-&quot;??_);_(@_)"/>
    <numFmt numFmtId="181" formatCode="_(&quot;$&quot;* #,##0.0_);_(&quot;$&quot;* \(#,##0.0\);_(&quot;$&quot;* &quot;-&quot;??_);_(@_)"/>
    <numFmt numFmtId="182" formatCode="_(&quot;$&quot;* #,##0_);_(&quot;$&quot;* \(#,##0\);_(&quot;$&quot;* &quot;-&quot;??_);_(@_)"/>
  </numFmts>
  <fonts count="23">
    <font>
      <sz val="10"/>
      <name val="Arial"/>
      <family val="0"/>
    </font>
    <font>
      <sz val="10"/>
      <name val="Times New Roman"/>
      <family val="1"/>
    </font>
    <font>
      <b/>
      <sz val="12"/>
      <name val="Arial"/>
      <family val="2"/>
    </font>
    <font>
      <sz val="12"/>
      <name val="Arial"/>
      <family val="2"/>
    </font>
    <font>
      <b/>
      <sz val="11"/>
      <color indexed="8"/>
      <name val="Arial"/>
      <family val="2"/>
    </font>
    <font>
      <sz val="8"/>
      <name val="Arial"/>
      <family val="0"/>
    </font>
    <font>
      <sz val="11"/>
      <color indexed="8"/>
      <name val="Arial"/>
      <family val="2"/>
    </font>
    <font>
      <sz val="11"/>
      <name val="Arial"/>
      <family val="2"/>
    </font>
    <font>
      <b/>
      <sz val="11"/>
      <name val="Arial"/>
      <family val="2"/>
    </font>
    <font>
      <i/>
      <sz val="11"/>
      <name val="Arial"/>
      <family val="2"/>
    </font>
    <font>
      <sz val="11"/>
      <name val="Times New Roman"/>
      <family val="1"/>
    </font>
    <font>
      <sz val="9"/>
      <name val="Arial"/>
      <family val="2"/>
    </font>
    <font>
      <b/>
      <u val="single"/>
      <sz val="12"/>
      <name val="Arial"/>
      <family val="2"/>
    </font>
    <font>
      <sz val="11"/>
      <color indexed="12"/>
      <name val="Arial"/>
      <family val="2"/>
    </font>
    <font>
      <b/>
      <sz val="10"/>
      <name val="Times New Roman"/>
      <family val="1"/>
    </font>
    <font>
      <sz val="11"/>
      <color indexed="10"/>
      <name val="Arial"/>
      <family val="2"/>
    </font>
    <font>
      <i/>
      <sz val="11"/>
      <color indexed="10"/>
      <name val="Arial"/>
      <family val="2"/>
    </font>
    <font>
      <sz val="10"/>
      <color indexed="10"/>
      <name val="Times New Roman"/>
      <family val="1"/>
    </font>
    <font>
      <i/>
      <sz val="10"/>
      <color indexed="10"/>
      <name val="Times New Roman"/>
      <family val="1"/>
    </font>
    <font>
      <i/>
      <u val="single"/>
      <sz val="12"/>
      <name val="Arial"/>
      <family val="2"/>
    </font>
    <font>
      <i/>
      <sz val="12"/>
      <color indexed="10"/>
      <name val="Arial"/>
      <family val="2"/>
    </font>
    <font>
      <sz val="12"/>
      <color indexed="12"/>
      <name val="Arial"/>
      <family val="2"/>
    </font>
    <font>
      <i/>
      <sz val="12"/>
      <name val="Arial"/>
      <family val="2"/>
    </font>
  </fonts>
  <fills count="2">
    <fill>
      <patternFill/>
    </fill>
    <fill>
      <patternFill patternType="gray125"/>
    </fill>
  </fills>
  <borders count="20">
    <border>
      <left/>
      <right/>
      <top/>
      <bottom/>
      <diagonal/>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style="thin"/>
      <top style="thin"/>
      <bottom style="thin"/>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thin"/>
      <bottom style="thin"/>
    </border>
    <border>
      <left>
        <color indexed="63"/>
      </left>
      <right>
        <color indexed="63"/>
      </right>
      <top style="thin"/>
      <bottom style="medium"/>
    </border>
    <border>
      <left>
        <color indexed="63"/>
      </left>
      <right>
        <color indexed="63"/>
      </right>
      <top style="thin"/>
      <bottom>
        <color indexed="63"/>
      </bottom>
    </border>
    <border>
      <left style="thin"/>
      <right>
        <color indexed="63"/>
      </right>
      <top style="thin"/>
      <bottom>
        <color indexed="63"/>
      </bottom>
    </border>
    <border>
      <left style="thin"/>
      <right style="thin"/>
      <top style="thin"/>
      <bottom>
        <color indexed="63"/>
      </bottom>
    </border>
    <border>
      <left>
        <color indexed="63"/>
      </left>
      <right>
        <color indexed="63"/>
      </right>
      <top style="thin"/>
      <bottom style="double"/>
    </border>
    <border>
      <left>
        <color indexed="63"/>
      </left>
      <right>
        <color indexed="63"/>
      </right>
      <top>
        <color indexed="63"/>
      </top>
      <bottom style="double"/>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14">
    <xf numFmtId="0" fontId="0" fillId="0" borderId="0" xfId="0" applyAlignment="1">
      <alignment/>
    </xf>
    <xf numFmtId="0" fontId="1" fillId="0" borderId="0" xfId="0" applyFont="1" applyAlignment="1">
      <alignment vertical="top"/>
    </xf>
    <xf numFmtId="0" fontId="3" fillId="0" borderId="0" xfId="0" applyFont="1" applyFill="1" applyAlignment="1">
      <alignment vertical="top"/>
    </xf>
    <xf numFmtId="0" fontId="3" fillId="0" borderId="0" xfId="0" applyFont="1" applyFill="1" applyBorder="1" applyAlignment="1">
      <alignment vertical="top"/>
    </xf>
    <xf numFmtId="0" fontId="3" fillId="0" borderId="0" xfId="0" applyFont="1" applyFill="1" applyAlignment="1">
      <alignment horizontal="justify" vertical="top"/>
    </xf>
    <xf numFmtId="0" fontId="4" fillId="0" borderId="0" xfId="0" applyFont="1" applyBorder="1" applyAlignment="1">
      <alignment vertical="top" wrapText="1"/>
    </xf>
    <xf numFmtId="0" fontId="6" fillId="0" borderId="0" xfId="0" applyFont="1" applyBorder="1" applyAlignment="1">
      <alignment wrapText="1"/>
    </xf>
    <xf numFmtId="0" fontId="7" fillId="0" borderId="0" xfId="0" applyFont="1" applyAlignment="1">
      <alignment vertical="top"/>
    </xf>
    <xf numFmtId="0" fontId="8" fillId="0" borderId="0" xfId="0" applyFont="1" applyAlignment="1">
      <alignment vertical="top"/>
    </xf>
    <xf numFmtId="164" fontId="7" fillId="0" borderId="0" xfId="15" applyNumberFormat="1" applyFont="1" applyAlignment="1">
      <alignment vertical="top"/>
    </xf>
    <xf numFmtId="164" fontId="7" fillId="0" borderId="0" xfId="15" applyNumberFormat="1" applyFont="1" applyFill="1" applyAlignment="1">
      <alignment vertical="top"/>
    </xf>
    <xf numFmtId="0" fontId="7" fillId="0" borderId="0" xfId="0" applyFont="1" applyFill="1" applyAlignment="1">
      <alignment vertical="top"/>
    </xf>
    <xf numFmtId="164" fontId="7" fillId="0" borderId="0" xfId="15" applyNumberFormat="1" applyFont="1" applyFill="1" applyBorder="1" applyAlignment="1">
      <alignment vertical="top"/>
    </xf>
    <xf numFmtId="0" fontId="7" fillId="0" borderId="0" xfId="0" applyFont="1" applyAlignment="1">
      <alignment horizontal="justify" vertical="top"/>
    </xf>
    <xf numFmtId="43" fontId="8" fillId="0" borderId="1" xfId="15" applyFont="1" applyBorder="1" applyAlignment="1">
      <alignment horizontal="center" vertical="top"/>
    </xf>
    <xf numFmtId="43" fontId="8" fillId="0" borderId="2" xfId="15" applyFont="1" applyBorder="1" applyAlignment="1" quotePrefix="1">
      <alignment horizontal="center" vertical="top"/>
    </xf>
    <xf numFmtId="43" fontId="8" fillId="0" borderId="3" xfId="15" applyFont="1" applyBorder="1" applyAlignment="1" quotePrefix="1">
      <alignment horizontal="center" vertical="top"/>
    </xf>
    <xf numFmtId="164" fontId="7" fillId="0" borderId="0" xfId="15" applyNumberFormat="1" applyFont="1" applyBorder="1" applyAlignment="1">
      <alignment vertical="top"/>
    </xf>
    <xf numFmtId="0" fontId="9" fillId="0" borderId="0" xfId="0" applyFont="1" applyAlignment="1" quotePrefix="1">
      <alignment horizontal="left" vertical="top" wrapText="1"/>
    </xf>
    <xf numFmtId="0" fontId="10" fillId="0" borderId="0" xfId="0" applyFont="1" applyAlignment="1">
      <alignment vertical="top"/>
    </xf>
    <xf numFmtId="43" fontId="8" fillId="0" borderId="0" xfId="15" applyFont="1" applyBorder="1" applyAlignment="1" quotePrefix="1">
      <alignment horizontal="right" vertical="top"/>
    </xf>
    <xf numFmtId="41" fontId="7" fillId="0" borderId="0" xfId="15" applyNumberFormat="1" applyFont="1" applyBorder="1" applyAlignment="1">
      <alignment vertical="top"/>
    </xf>
    <xf numFmtId="41" fontId="7" fillId="0" borderId="0" xfId="0" applyNumberFormat="1" applyFont="1" applyFill="1" applyAlignment="1">
      <alignment vertical="top"/>
    </xf>
    <xf numFmtId="41" fontId="7" fillId="0" borderId="0" xfId="15" applyNumberFormat="1" applyFont="1" applyFill="1" applyBorder="1" applyAlignment="1">
      <alignment vertical="top"/>
    </xf>
    <xf numFmtId="43" fontId="8" fillId="0" borderId="4" xfId="15" applyFont="1" applyBorder="1" applyAlignment="1">
      <alignment horizontal="center" vertical="top"/>
    </xf>
    <xf numFmtId="0" fontId="7" fillId="0" borderId="4" xfId="0" applyFont="1" applyBorder="1" applyAlignment="1">
      <alignment horizontal="center" vertical="top"/>
    </xf>
    <xf numFmtId="41" fontId="7" fillId="0" borderId="0" xfId="15" applyNumberFormat="1" applyFont="1" applyBorder="1" applyAlignment="1">
      <alignment horizontal="right" vertical="top"/>
    </xf>
    <xf numFmtId="0" fontId="11" fillId="0" borderId="0" xfId="0" applyFont="1" applyAlignment="1">
      <alignment/>
    </xf>
    <xf numFmtId="164" fontId="11" fillId="0" borderId="0" xfId="15" applyNumberFormat="1" applyFont="1" applyAlignment="1">
      <alignment/>
    </xf>
    <xf numFmtId="0" fontId="7" fillId="0" borderId="0" xfId="0" applyFont="1" applyAlignment="1">
      <alignment/>
    </xf>
    <xf numFmtId="164" fontId="7" fillId="0" borderId="0" xfId="15" applyNumberFormat="1" applyFont="1" applyAlignment="1">
      <alignment/>
    </xf>
    <xf numFmtId="0" fontId="7" fillId="0" borderId="0" xfId="0" applyFont="1" applyFill="1" applyAlignment="1">
      <alignment horizontal="justify" vertical="top" wrapText="1"/>
    </xf>
    <xf numFmtId="0" fontId="7" fillId="0" borderId="0" xfId="0" applyFont="1" applyFill="1" applyAlignment="1">
      <alignment/>
    </xf>
    <xf numFmtId="0" fontId="3" fillId="0" borderId="0" xfId="0" applyFont="1" applyFill="1" applyAlignment="1">
      <alignment horizontal="justify" vertical="top" wrapText="1"/>
    </xf>
    <xf numFmtId="38" fontId="3" fillId="0" borderId="0" xfId="0" applyNumberFormat="1" applyFont="1" applyFill="1" applyAlignment="1">
      <alignment vertical="top"/>
    </xf>
    <xf numFmtId="0" fontId="2" fillId="0" borderId="0" xfId="0" applyFont="1" applyFill="1" applyBorder="1" applyAlignment="1">
      <alignment vertical="top"/>
    </xf>
    <xf numFmtId="0" fontId="2" fillId="0" borderId="0" xfId="0" applyFont="1" applyFill="1" applyAlignment="1">
      <alignment vertical="top"/>
    </xf>
    <xf numFmtId="0" fontId="2" fillId="0" borderId="0" xfId="0" applyFont="1" applyFill="1" applyBorder="1" applyAlignment="1" quotePrefix="1">
      <alignment vertical="top"/>
    </xf>
    <xf numFmtId="0" fontId="3" fillId="0" borderId="0" xfId="0" applyFont="1" applyFill="1" applyBorder="1" applyAlignment="1">
      <alignment horizontal="justify" vertical="top"/>
    </xf>
    <xf numFmtId="0" fontId="2" fillId="0" borderId="0" xfId="0" applyFont="1" applyFill="1" applyAlignment="1" quotePrefix="1">
      <alignment vertical="top"/>
    </xf>
    <xf numFmtId="164" fontId="7" fillId="0" borderId="0" xfId="15" applyNumberFormat="1" applyFont="1" applyFill="1" applyAlignment="1">
      <alignment horizontal="justify" vertical="top" wrapText="1"/>
    </xf>
    <xf numFmtId="0" fontId="15" fillId="0" borderId="0" xfId="0" applyFont="1" applyAlignment="1">
      <alignment vertical="top"/>
    </xf>
    <xf numFmtId="0" fontId="16" fillId="0" borderId="0" xfId="0" applyFont="1" applyAlignment="1">
      <alignment vertical="top"/>
    </xf>
    <xf numFmtId="0" fontId="7" fillId="0" borderId="5" xfId="0" applyFont="1" applyBorder="1" applyAlignment="1">
      <alignment vertical="top"/>
    </xf>
    <xf numFmtId="0" fontId="17" fillId="0" borderId="0" xfId="0" applyFont="1" applyAlignment="1">
      <alignment vertical="top"/>
    </xf>
    <xf numFmtId="164" fontId="7" fillId="0" borderId="0" xfId="0" applyNumberFormat="1" applyFont="1" applyAlignment="1">
      <alignment vertical="top"/>
    </xf>
    <xf numFmtId="41" fontId="17" fillId="0" borderId="0" xfId="0" applyNumberFormat="1" applyFont="1" applyAlignment="1">
      <alignment vertical="top"/>
    </xf>
    <xf numFmtId="0" fontId="18" fillId="0" borderId="0" xfId="0" applyFont="1" applyAlignment="1">
      <alignment vertical="top"/>
    </xf>
    <xf numFmtId="41" fontId="16" fillId="0" borderId="0" xfId="0" applyNumberFormat="1" applyFont="1" applyAlignment="1">
      <alignment vertical="top"/>
    </xf>
    <xf numFmtId="41" fontId="18" fillId="0" borderId="0" xfId="0" applyNumberFormat="1" applyFont="1" applyAlignment="1">
      <alignment vertical="top"/>
    </xf>
    <xf numFmtId="0" fontId="3" fillId="0" borderId="0" xfId="0" applyFont="1" applyFill="1" applyAlignment="1">
      <alignment vertical="top" wrapText="1"/>
    </xf>
    <xf numFmtId="0" fontId="3" fillId="0" borderId="0" xfId="0" applyNumberFormat="1" applyFont="1" applyFill="1" applyAlignment="1">
      <alignment vertical="top" wrapText="1"/>
    </xf>
    <xf numFmtId="0" fontId="7" fillId="0" borderId="0" xfId="0" applyFont="1" applyFill="1" applyAlignment="1">
      <alignment horizontal="justify" vertical="top"/>
    </xf>
    <xf numFmtId="164" fontId="7" fillId="0" borderId="0" xfId="0" applyNumberFormat="1" applyFont="1" applyBorder="1" applyAlignment="1">
      <alignment vertical="top"/>
    </xf>
    <xf numFmtId="164" fontId="7" fillId="0" borderId="6" xfId="15" applyNumberFormat="1" applyFont="1" applyFill="1" applyBorder="1" applyAlignment="1">
      <alignment vertical="top"/>
    </xf>
    <xf numFmtId="0" fontId="7" fillId="0" borderId="0" xfId="0" applyFont="1" applyFill="1" applyAlignment="1">
      <alignment vertical="top" wrapText="1"/>
    </xf>
    <xf numFmtId="0" fontId="7" fillId="0" borderId="0" xfId="0" applyFont="1" applyBorder="1" applyAlignment="1">
      <alignment vertical="top"/>
    </xf>
    <xf numFmtId="40" fontId="7" fillId="0" borderId="7" xfId="15" applyNumberFormat="1" applyFont="1" applyFill="1" applyBorder="1" applyAlignment="1">
      <alignment vertical="top"/>
    </xf>
    <xf numFmtId="164" fontId="7" fillId="0" borderId="6" xfId="15" applyNumberFormat="1" applyFont="1" applyFill="1" applyBorder="1" applyAlignment="1">
      <alignment horizontal="justify" vertical="top" wrapText="1"/>
    </xf>
    <xf numFmtId="164" fontId="7" fillId="0" borderId="8" xfId="15" applyNumberFormat="1" applyFont="1" applyFill="1" applyBorder="1" applyAlignment="1">
      <alignment vertical="top"/>
    </xf>
    <xf numFmtId="43" fontId="2" fillId="0" borderId="0" xfId="15" applyFont="1" applyFill="1" applyBorder="1" applyAlignment="1">
      <alignment horizontal="right" vertical="top"/>
    </xf>
    <xf numFmtId="0" fontId="3" fillId="0" borderId="0" xfId="0" applyFont="1" applyFill="1" applyBorder="1" applyAlignment="1">
      <alignment horizontal="left" vertical="top" wrapText="1"/>
    </xf>
    <xf numFmtId="164" fontId="3" fillId="0" borderId="0" xfId="15" applyNumberFormat="1" applyFont="1" applyFill="1" applyBorder="1" applyAlignment="1">
      <alignment vertical="top"/>
    </xf>
    <xf numFmtId="164" fontId="2" fillId="0" borderId="0" xfId="15" applyNumberFormat="1" applyFont="1" applyFill="1" applyBorder="1" applyAlignment="1" quotePrefix="1">
      <alignment horizontal="right" vertical="top"/>
    </xf>
    <xf numFmtId="164" fontId="3" fillId="0" borderId="0" xfId="15" applyNumberFormat="1" applyFont="1" applyFill="1" applyBorder="1" applyAlignment="1">
      <alignment vertical="top" wrapText="1"/>
    </xf>
    <xf numFmtId="0" fontId="12" fillId="0" borderId="0" xfId="0" applyFont="1" applyFill="1" applyBorder="1" applyAlignment="1">
      <alignment vertical="top"/>
    </xf>
    <xf numFmtId="164" fontId="3" fillId="0" borderId="6" xfId="15" applyNumberFormat="1" applyFont="1" applyFill="1" applyBorder="1" applyAlignment="1">
      <alignment vertical="top"/>
    </xf>
    <xf numFmtId="164" fontId="3" fillId="0" borderId="0" xfId="15" applyNumberFormat="1" applyFont="1" applyFill="1" applyBorder="1" applyAlignment="1" quotePrefix="1">
      <alignment horizontal="right" vertical="top"/>
    </xf>
    <xf numFmtId="0" fontId="19" fillId="0" borderId="0" xfId="0" applyFont="1" applyFill="1" applyAlignment="1">
      <alignment vertical="top"/>
    </xf>
    <xf numFmtId="43" fontId="3" fillId="0" borderId="0" xfId="15" applyFont="1" applyFill="1" applyBorder="1" applyAlignment="1">
      <alignment vertical="top"/>
    </xf>
    <xf numFmtId="164" fontId="3" fillId="0" borderId="9" xfId="15" applyNumberFormat="1" applyFont="1" applyFill="1" applyBorder="1" applyAlignment="1" quotePrefix="1">
      <alignment horizontal="right" vertical="top"/>
    </xf>
    <xf numFmtId="0" fontId="14" fillId="0" borderId="0" xfId="0" applyFont="1" applyFill="1" applyBorder="1" applyAlignment="1">
      <alignment vertical="top"/>
    </xf>
    <xf numFmtId="41" fontId="7" fillId="0" borderId="10" xfId="15" applyNumberFormat="1" applyFont="1" applyBorder="1" applyAlignment="1">
      <alignment vertical="top"/>
    </xf>
    <xf numFmtId="16" fontId="8" fillId="0" borderId="11" xfId="15" applyNumberFormat="1" applyFont="1" applyFill="1" applyBorder="1" applyAlignment="1" quotePrefix="1">
      <alignment horizontal="center" vertical="top"/>
    </xf>
    <xf numFmtId="16" fontId="8" fillId="0" borderId="12" xfId="15" applyNumberFormat="1" applyFont="1" applyFill="1" applyBorder="1" applyAlignment="1" quotePrefix="1">
      <alignment horizontal="center" vertical="top"/>
    </xf>
    <xf numFmtId="0" fontId="7" fillId="0" borderId="0" xfId="0" applyFont="1" applyFill="1" applyBorder="1" applyAlignment="1">
      <alignment vertical="top"/>
    </xf>
    <xf numFmtId="43" fontId="8" fillId="0" borderId="2" xfId="15" applyFont="1" applyFill="1" applyBorder="1" applyAlignment="1" quotePrefix="1">
      <alignment horizontal="center" vertical="top"/>
    </xf>
    <xf numFmtId="43" fontId="8" fillId="0" borderId="3" xfId="15" applyFont="1" applyFill="1" applyBorder="1" applyAlignment="1" quotePrefix="1">
      <alignment horizontal="center" vertical="top"/>
    </xf>
    <xf numFmtId="164" fontId="7" fillId="0" borderId="0" xfId="15" applyNumberFormat="1" applyFont="1" applyFill="1" applyBorder="1" applyAlignment="1">
      <alignment horizontal="center" vertical="top"/>
    </xf>
    <xf numFmtId="164" fontId="7" fillId="0" borderId="0" xfId="15" applyNumberFormat="1" applyFont="1" applyFill="1" applyAlignment="1">
      <alignment horizontal="center" vertical="top"/>
    </xf>
    <xf numFmtId="164" fontId="7" fillId="0" borderId="6" xfId="15" applyNumberFormat="1" applyFont="1" applyFill="1" applyBorder="1" applyAlignment="1">
      <alignment horizontal="center" vertical="top"/>
    </xf>
    <xf numFmtId="164" fontId="7" fillId="0" borderId="9" xfId="15" applyNumberFormat="1" applyFont="1" applyFill="1" applyBorder="1" applyAlignment="1">
      <alignment vertical="top"/>
    </xf>
    <xf numFmtId="164" fontId="7" fillId="0" borderId="9" xfId="15" applyNumberFormat="1" applyFont="1" applyFill="1" applyBorder="1" applyAlignment="1">
      <alignment horizontal="center" vertical="top"/>
    </xf>
    <xf numFmtId="43" fontId="7" fillId="0" borderId="0" xfId="15" applyFont="1" applyFill="1" applyAlignment="1">
      <alignment horizontal="center" vertical="top"/>
    </xf>
    <xf numFmtId="164" fontId="7" fillId="0" borderId="0" xfId="0" applyNumberFormat="1" applyFont="1" applyFill="1" applyBorder="1" applyAlignment="1">
      <alignment vertical="top"/>
    </xf>
    <xf numFmtId="43" fontId="7" fillId="0" borderId="0" xfId="15" applyFont="1" applyFill="1" applyBorder="1" applyAlignment="1">
      <alignment horizontal="center" vertical="top"/>
    </xf>
    <xf numFmtId="164" fontId="7" fillId="0" borderId="7" xfId="15" applyNumberFormat="1" applyFont="1" applyFill="1" applyBorder="1" applyAlignment="1">
      <alignment vertical="top"/>
    </xf>
    <xf numFmtId="164" fontId="7" fillId="0" borderId="7" xfId="15" applyNumberFormat="1" applyFont="1" applyFill="1" applyBorder="1" applyAlignment="1">
      <alignment horizontal="center" vertical="top"/>
    </xf>
    <xf numFmtId="43" fontId="7" fillId="0" borderId="7" xfId="15" applyFont="1" applyFill="1" applyBorder="1" applyAlignment="1">
      <alignment horizontal="center" vertical="top"/>
    </xf>
    <xf numFmtId="0" fontId="8" fillId="0" borderId="12" xfId="0" applyFont="1" applyFill="1" applyBorder="1" applyAlignment="1">
      <alignment horizontal="center"/>
    </xf>
    <xf numFmtId="164" fontId="7" fillId="0" borderId="0" xfId="15" applyNumberFormat="1" applyFont="1" applyFill="1" applyAlignment="1">
      <alignment/>
    </xf>
    <xf numFmtId="164" fontId="7" fillId="0" borderId="0" xfId="15" applyNumberFormat="1" applyFont="1" applyFill="1" applyAlignment="1">
      <alignment horizontal="center" vertical="top" wrapText="1"/>
    </xf>
    <xf numFmtId="164" fontId="7" fillId="0" borderId="6" xfId="15" applyNumberFormat="1" applyFont="1" applyFill="1" applyBorder="1" applyAlignment="1">
      <alignment horizontal="center" vertical="top" wrapText="1"/>
    </xf>
    <xf numFmtId="164" fontId="7" fillId="0" borderId="0" xfId="15" applyNumberFormat="1" applyFont="1" applyFill="1" applyBorder="1" applyAlignment="1">
      <alignment horizontal="right" vertical="top" wrapText="1"/>
    </xf>
    <xf numFmtId="164" fontId="7" fillId="0" borderId="0" xfId="15" applyNumberFormat="1" applyFont="1" applyFill="1" applyAlignment="1">
      <alignment horizontal="center"/>
    </xf>
    <xf numFmtId="164" fontId="7" fillId="0" borderId="0" xfId="15" applyNumberFormat="1" applyFont="1" applyFill="1" applyBorder="1" applyAlignment="1">
      <alignment horizontal="center" vertical="top" wrapText="1"/>
    </xf>
    <xf numFmtId="164" fontId="7" fillId="0" borderId="13" xfId="15" applyNumberFormat="1" applyFont="1" applyFill="1" applyBorder="1" applyAlignment="1">
      <alignment horizontal="justify" vertical="top" wrapText="1"/>
    </xf>
    <xf numFmtId="164" fontId="11" fillId="0" borderId="0" xfId="15" applyNumberFormat="1" applyFont="1" applyFill="1" applyAlignment="1">
      <alignment/>
    </xf>
    <xf numFmtId="0" fontId="8" fillId="0" borderId="0" xfId="0" applyFont="1" applyFill="1" applyAlignment="1">
      <alignment vertical="top"/>
    </xf>
    <xf numFmtId="43" fontId="8" fillId="0" borderId="12" xfId="15" applyFont="1" applyFill="1" applyBorder="1" applyAlignment="1">
      <alignment horizontal="center" vertical="top"/>
    </xf>
    <xf numFmtId="0" fontId="8" fillId="0" borderId="12" xfId="0" applyFont="1" applyFill="1" applyBorder="1" applyAlignment="1">
      <alignment horizontal="center" vertical="top"/>
    </xf>
    <xf numFmtId="43" fontId="8" fillId="0" borderId="4" xfId="15" applyFont="1" applyFill="1" applyBorder="1" applyAlignment="1">
      <alignment horizontal="center" vertical="top"/>
    </xf>
    <xf numFmtId="43" fontId="7" fillId="0" borderId="0" xfId="15" applyFont="1" applyFill="1" applyAlignment="1">
      <alignment horizontal="right" vertical="top"/>
    </xf>
    <xf numFmtId="43" fontId="8" fillId="0" borderId="4" xfId="15" applyNumberFormat="1" applyFont="1" applyFill="1" applyBorder="1" applyAlignment="1" quotePrefix="1">
      <alignment horizontal="center" vertical="top"/>
    </xf>
    <xf numFmtId="43" fontId="8" fillId="0" borderId="0" xfId="15" applyFont="1" applyFill="1" applyAlignment="1">
      <alignment horizontal="center" vertical="top"/>
    </xf>
    <xf numFmtId="43" fontId="8" fillId="0" borderId="0" xfId="0" applyNumberFormat="1" applyFont="1" applyFill="1" applyAlignment="1">
      <alignment horizontal="center" vertical="top"/>
    </xf>
    <xf numFmtId="164" fontId="7" fillId="0" borderId="0" xfId="15" applyNumberFormat="1" applyFont="1" applyFill="1" applyBorder="1" applyAlignment="1">
      <alignment horizontal="right" vertical="top"/>
    </xf>
    <xf numFmtId="164" fontId="7" fillId="0" borderId="0" xfId="15" applyNumberFormat="1" applyFont="1" applyFill="1" applyAlignment="1">
      <alignment horizontal="right" vertical="top"/>
    </xf>
    <xf numFmtId="0" fontId="7" fillId="0" borderId="0" xfId="0" applyFont="1" applyFill="1" applyAlignment="1" quotePrefix="1">
      <alignment vertical="top"/>
    </xf>
    <xf numFmtId="43" fontId="8" fillId="0" borderId="0" xfId="15" applyFont="1" applyFill="1" applyAlignment="1" quotePrefix="1">
      <alignment horizontal="right" vertical="top"/>
    </xf>
    <xf numFmtId="164" fontId="7" fillId="0" borderId="0" xfId="15" applyNumberFormat="1" applyFont="1" applyFill="1" applyBorder="1" applyAlignment="1" quotePrefix="1">
      <alignment horizontal="right" vertical="top"/>
    </xf>
    <xf numFmtId="164" fontId="7" fillId="0" borderId="8" xfId="15" applyNumberFormat="1" applyFont="1" applyFill="1" applyBorder="1" applyAlignment="1">
      <alignment horizontal="right" vertical="top"/>
    </xf>
    <xf numFmtId="164" fontId="13" fillId="0" borderId="0" xfId="15" applyNumberFormat="1" applyFont="1" applyFill="1" applyBorder="1" applyAlignment="1">
      <alignment vertical="top"/>
    </xf>
    <xf numFmtId="43" fontId="7" fillId="0" borderId="7" xfId="15" applyNumberFormat="1" applyFont="1" applyFill="1" applyBorder="1" applyAlignment="1">
      <alignment vertical="top"/>
    </xf>
    <xf numFmtId="43" fontId="7" fillId="0" borderId="0" xfId="15" applyNumberFormat="1" applyFont="1" applyFill="1" applyBorder="1" applyAlignment="1">
      <alignment vertical="top"/>
    </xf>
    <xf numFmtId="43" fontId="7" fillId="0" borderId="0" xfId="15" applyFont="1" applyFill="1" applyBorder="1" applyAlignment="1">
      <alignment vertical="top"/>
    </xf>
    <xf numFmtId="0" fontId="9" fillId="0" borderId="0" xfId="0" applyFont="1" applyFill="1" applyAlignment="1" quotePrefix="1">
      <alignment horizontal="left" vertical="top" wrapText="1"/>
    </xf>
    <xf numFmtId="0" fontId="8" fillId="0" borderId="11" xfId="0" applyFont="1" applyFill="1" applyBorder="1" applyAlignment="1">
      <alignment horizontal="center"/>
    </xf>
    <xf numFmtId="0" fontId="8" fillId="0" borderId="0" xfId="0" applyFont="1" applyFill="1" applyAlignment="1">
      <alignment horizontal="center" vertical="top"/>
    </xf>
    <xf numFmtId="0" fontId="8" fillId="0" borderId="0" xfId="0" applyFont="1" applyFill="1" applyAlignment="1">
      <alignment vertical="top" wrapText="1"/>
    </xf>
    <xf numFmtId="0" fontId="8" fillId="0" borderId="0" xfId="0" applyFont="1" applyFill="1" applyAlignment="1">
      <alignment horizontal="justify" vertical="top" wrapText="1"/>
    </xf>
    <xf numFmtId="164" fontId="7" fillId="0" borderId="0" xfId="0" applyNumberFormat="1" applyFont="1" applyFill="1" applyAlignment="1">
      <alignment/>
    </xf>
    <xf numFmtId="0" fontId="11" fillId="0" borderId="0" xfId="0" applyFont="1" applyFill="1" applyAlignment="1">
      <alignment/>
    </xf>
    <xf numFmtId="164" fontId="7" fillId="0" borderId="0" xfId="15" applyNumberFormat="1" applyFont="1" applyFill="1" applyBorder="1" applyAlignment="1">
      <alignment horizontal="justify" vertical="top" wrapText="1"/>
    </xf>
    <xf numFmtId="164" fontId="8" fillId="0" borderId="0" xfId="15" applyNumberFormat="1" applyFont="1" applyFill="1" applyAlignment="1">
      <alignment horizontal="justify" vertical="top" wrapText="1"/>
    </xf>
    <xf numFmtId="0" fontId="7" fillId="0" borderId="0" xfId="0" applyFont="1" applyFill="1" applyAlignment="1">
      <alignment horizontal="right" vertical="top" wrapText="1"/>
    </xf>
    <xf numFmtId="0" fontId="16" fillId="0" borderId="0" xfId="0" applyFont="1" applyFill="1" applyAlignment="1">
      <alignment/>
    </xf>
    <xf numFmtId="0" fontId="8" fillId="0" borderId="0" xfId="0" applyFont="1" applyFill="1" applyAlignment="1">
      <alignment horizontal="center" vertical="top" wrapText="1"/>
    </xf>
    <xf numFmtId="164" fontId="16" fillId="0" borderId="0" xfId="0" applyNumberFormat="1" applyFont="1" applyFill="1" applyAlignment="1">
      <alignment/>
    </xf>
    <xf numFmtId="43" fontId="8" fillId="0" borderId="1" xfId="15" applyFont="1" applyFill="1" applyBorder="1" applyAlignment="1">
      <alignment horizontal="center" vertical="top"/>
    </xf>
    <xf numFmtId="43" fontId="8" fillId="0" borderId="0" xfId="15" applyFont="1" applyFill="1" applyBorder="1" applyAlignment="1">
      <alignment horizontal="center" vertical="top"/>
    </xf>
    <xf numFmtId="43" fontId="8" fillId="0" borderId="6" xfId="15" applyFont="1" applyFill="1" applyBorder="1" applyAlignment="1" quotePrefix="1">
      <alignment horizontal="center" vertical="top"/>
    </xf>
    <xf numFmtId="43" fontId="8" fillId="0" borderId="0" xfId="15" applyFont="1" applyFill="1" applyBorder="1" applyAlignment="1" quotePrefix="1">
      <alignment horizontal="right" vertical="top"/>
    </xf>
    <xf numFmtId="41" fontId="7" fillId="0" borderId="0" xfId="15" applyNumberFormat="1" applyFont="1" applyFill="1" applyBorder="1" applyAlignment="1">
      <alignment horizontal="right" vertical="top"/>
    </xf>
    <xf numFmtId="41" fontId="7" fillId="0" borderId="10" xfId="15" applyNumberFormat="1" applyFont="1" applyFill="1" applyBorder="1" applyAlignment="1">
      <alignment vertical="top"/>
    </xf>
    <xf numFmtId="41" fontId="7" fillId="0" borderId="13" xfId="15" applyNumberFormat="1" applyFont="1" applyFill="1" applyBorder="1" applyAlignment="1">
      <alignment vertical="top"/>
    </xf>
    <xf numFmtId="0" fontId="10" fillId="0" borderId="0" xfId="0" applyFont="1" applyFill="1" applyAlignment="1">
      <alignment vertical="top"/>
    </xf>
    <xf numFmtId="0" fontId="1" fillId="0" borderId="0" xfId="0" applyFont="1" applyFill="1" applyAlignment="1">
      <alignment vertical="top"/>
    </xf>
    <xf numFmtId="164" fontId="3" fillId="0" borderId="0" xfId="15" applyNumberFormat="1" applyFont="1" applyFill="1" applyAlignment="1">
      <alignment vertical="top"/>
    </xf>
    <xf numFmtId="164" fontId="3" fillId="0" borderId="6" xfId="15" applyNumberFormat="1" applyFont="1" applyFill="1" applyBorder="1" applyAlignment="1" quotePrefix="1">
      <alignment horizontal="right" vertical="top"/>
    </xf>
    <xf numFmtId="164" fontId="3" fillId="0" borderId="0" xfId="0" applyNumberFormat="1" applyFont="1" applyFill="1" applyAlignment="1">
      <alignment vertical="top"/>
    </xf>
    <xf numFmtId="0" fontId="2" fillId="0" borderId="0" xfId="0" applyFont="1" applyFill="1" applyAlignment="1">
      <alignment/>
    </xf>
    <xf numFmtId="164" fontId="3" fillId="0" borderId="0" xfId="15" applyNumberFormat="1" applyFont="1" applyFill="1" applyBorder="1" applyAlignment="1">
      <alignment horizontal="right" vertical="top"/>
    </xf>
    <xf numFmtId="0" fontId="2" fillId="0" borderId="0" xfId="0" applyFont="1" applyFill="1" applyAlignment="1">
      <alignment horizontal="right" vertical="top"/>
    </xf>
    <xf numFmtId="164" fontId="2" fillId="0" borderId="0" xfId="15" applyNumberFormat="1" applyFont="1" applyFill="1" applyBorder="1" applyAlignment="1">
      <alignment horizontal="right" vertical="top"/>
    </xf>
    <xf numFmtId="164" fontId="2" fillId="0" borderId="0" xfId="15" applyNumberFormat="1" applyFont="1" applyFill="1" applyBorder="1" applyAlignment="1" quotePrefix="1">
      <alignment horizontal="center" vertical="top"/>
    </xf>
    <xf numFmtId="164" fontId="3" fillId="0" borderId="0" xfId="15" applyNumberFormat="1" applyFont="1" applyFill="1" applyBorder="1" applyAlignment="1">
      <alignment horizontal="justify" vertical="top" wrapText="1"/>
    </xf>
    <xf numFmtId="0" fontId="2" fillId="0" borderId="0" xfId="0" applyFont="1" applyFill="1" applyAlignment="1">
      <alignment horizontal="center" vertical="top"/>
    </xf>
    <xf numFmtId="164" fontId="2" fillId="0" borderId="0" xfId="15" applyNumberFormat="1" applyFont="1" applyFill="1" applyBorder="1" applyAlignment="1">
      <alignment horizontal="center" vertical="top"/>
    </xf>
    <xf numFmtId="43" fontId="2" fillId="0" borderId="0" xfId="15" applyFont="1" applyFill="1" applyAlignment="1">
      <alignment horizontal="center" vertical="top"/>
    </xf>
    <xf numFmtId="164" fontId="3" fillId="0" borderId="0" xfId="0" applyNumberFormat="1" applyFont="1" applyFill="1" applyAlignment="1">
      <alignment vertical="top" wrapText="1"/>
    </xf>
    <xf numFmtId="164" fontId="3" fillId="0" borderId="0" xfId="15" applyNumberFormat="1" applyFont="1" applyFill="1" applyAlignment="1">
      <alignment vertical="top" wrapText="1"/>
    </xf>
    <xf numFmtId="175" fontId="3" fillId="0" borderId="0" xfId="19" applyNumberFormat="1" applyFont="1" applyFill="1" applyAlignment="1">
      <alignment horizontal="center" vertical="top"/>
    </xf>
    <xf numFmtId="164" fontId="3" fillId="0" borderId="0" xfId="15" applyNumberFormat="1" applyFont="1" applyFill="1" applyBorder="1" applyAlignment="1" quotePrefix="1">
      <alignment horizontal="center" vertical="top"/>
    </xf>
    <xf numFmtId="43" fontId="2" fillId="0" borderId="0" xfId="15" applyFont="1" applyFill="1" applyBorder="1" applyAlignment="1" quotePrefix="1">
      <alignment horizontal="center" vertical="top"/>
    </xf>
    <xf numFmtId="175" fontId="2" fillId="0" borderId="0" xfId="19" applyNumberFormat="1" applyFont="1" applyFill="1" applyBorder="1" applyAlignment="1" quotePrefix="1">
      <alignment horizontal="center" vertical="top"/>
    </xf>
    <xf numFmtId="43" fontId="2" fillId="0" borderId="0" xfId="15" applyFont="1" applyFill="1" applyAlignment="1" quotePrefix="1">
      <alignment horizontal="right" vertical="top"/>
    </xf>
    <xf numFmtId="0" fontId="2" fillId="0" borderId="0" xfId="0" applyFont="1" applyFill="1" applyAlignment="1" quotePrefix="1">
      <alignment horizontal="right" vertical="top"/>
    </xf>
    <xf numFmtId="164" fontId="3" fillId="0" borderId="6" xfId="15" applyNumberFormat="1" applyFont="1" applyFill="1" applyBorder="1" applyAlignment="1">
      <alignment vertical="top" wrapText="1"/>
    </xf>
    <xf numFmtId="164" fontId="3" fillId="0" borderId="9" xfId="15" applyNumberFormat="1" applyFont="1" applyFill="1" applyBorder="1" applyAlignment="1">
      <alignment vertical="top" wrapText="1"/>
    </xf>
    <xf numFmtId="0" fontId="12" fillId="0" borderId="0" xfId="0" applyFont="1" applyFill="1" applyAlignment="1">
      <alignment vertical="top"/>
    </xf>
    <xf numFmtId="43" fontId="3" fillId="0" borderId="0" xfId="0" applyNumberFormat="1" applyFont="1" applyFill="1" applyBorder="1" applyAlignment="1">
      <alignment vertical="top"/>
    </xf>
    <xf numFmtId="38" fontId="3" fillId="0" borderId="6" xfId="0" applyNumberFormat="1" applyFont="1" applyFill="1" applyBorder="1" applyAlignment="1">
      <alignment vertical="top"/>
    </xf>
    <xf numFmtId="43" fontId="3" fillId="0" borderId="0" xfId="0" applyNumberFormat="1" applyFont="1" applyFill="1" applyAlignment="1">
      <alignment vertical="top"/>
    </xf>
    <xf numFmtId="164" fontId="7" fillId="0" borderId="6" xfId="15" applyNumberFormat="1" applyFont="1" applyBorder="1" applyAlignment="1">
      <alignment/>
    </xf>
    <xf numFmtId="164" fontId="3" fillId="0" borderId="14" xfId="15" applyNumberFormat="1" applyFont="1" applyFill="1" applyBorder="1" applyAlignment="1">
      <alignment horizontal="center" vertical="top"/>
    </xf>
    <xf numFmtId="164" fontId="3" fillId="0" borderId="14" xfId="15" applyNumberFormat="1" applyFont="1" applyFill="1" applyBorder="1" applyAlignment="1" quotePrefix="1">
      <alignment horizontal="right" vertical="top"/>
    </xf>
    <xf numFmtId="0" fontId="2" fillId="0" borderId="0" xfId="0" applyFont="1" applyFill="1" applyBorder="1" applyAlignment="1">
      <alignment horizontal="right" vertical="top"/>
    </xf>
    <xf numFmtId="0" fontId="2" fillId="0" borderId="0" xfId="0" applyFont="1" applyFill="1" applyBorder="1" applyAlignment="1" quotePrefix="1">
      <alignment horizontal="right" vertical="top"/>
    </xf>
    <xf numFmtId="164" fontId="2" fillId="0" borderId="0" xfId="15" applyNumberFormat="1" applyFont="1" applyFill="1" applyAlignment="1">
      <alignment horizontal="right" vertical="top"/>
    </xf>
    <xf numFmtId="164" fontId="2" fillId="0" borderId="0" xfId="15" applyNumberFormat="1" applyFont="1" applyFill="1" applyAlignment="1">
      <alignment horizontal="center" vertical="top"/>
    </xf>
    <xf numFmtId="164" fontId="3" fillId="0" borderId="0" xfId="0" applyNumberFormat="1" applyFont="1" applyFill="1" applyAlignment="1">
      <alignment horizontal="justify" vertical="top"/>
    </xf>
    <xf numFmtId="164" fontId="3" fillId="0" borderId="14" xfId="15" applyNumberFormat="1" applyFont="1" applyFill="1" applyBorder="1" applyAlignment="1">
      <alignment vertical="top"/>
    </xf>
    <xf numFmtId="0" fontId="2" fillId="0" borderId="0" xfId="0" applyFont="1" applyFill="1" applyBorder="1" applyAlignment="1">
      <alignment horizontal="justify" vertical="top"/>
    </xf>
    <xf numFmtId="164" fontId="3" fillId="0" borderId="0" xfId="15" applyNumberFormat="1" applyFont="1" applyFill="1" applyAlignment="1">
      <alignment horizontal="justify" vertical="top"/>
    </xf>
    <xf numFmtId="164" fontId="3" fillId="0" borderId="9" xfId="15" applyNumberFormat="1" applyFont="1" applyFill="1" applyBorder="1" applyAlignment="1">
      <alignment horizontal="justify" vertical="top"/>
    </xf>
    <xf numFmtId="164" fontId="3" fillId="0" borderId="0" xfId="15" applyNumberFormat="1" applyFont="1" applyFill="1" applyBorder="1" applyAlignment="1">
      <alignment horizontal="justify" vertical="top"/>
    </xf>
    <xf numFmtId="40" fontId="3" fillId="0" borderId="7" xfId="0" applyNumberFormat="1" applyFont="1" applyFill="1" applyBorder="1" applyAlignment="1">
      <alignment vertical="top"/>
    </xf>
    <xf numFmtId="0" fontId="2" fillId="0" borderId="0" xfId="0" applyFont="1" applyFill="1" applyAlignment="1">
      <alignment horizontal="justify" vertical="top"/>
    </xf>
    <xf numFmtId="0" fontId="3" fillId="0" borderId="0" xfId="0" applyFont="1" applyFill="1" applyAlignment="1">
      <alignment/>
    </xf>
    <xf numFmtId="0" fontId="2" fillId="0" borderId="0" xfId="0" applyFont="1" applyFill="1" applyBorder="1" applyAlignment="1">
      <alignment horizontal="left" vertical="top" wrapText="1"/>
    </xf>
    <xf numFmtId="0" fontId="21" fillId="0" borderId="0" xfId="0" applyFont="1" applyFill="1" applyAlignment="1">
      <alignment horizontal="justify" vertical="top" wrapText="1"/>
    </xf>
    <xf numFmtId="0" fontId="3" fillId="0" borderId="0" xfId="0" applyFont="1" applyFill="1" applyBorder="1" applyAlignment="1">
      <alignment horizontal="left" vertical="top"/>
    </xf>
    <xf numFmtId="0" fontId="3" fillId="0" borderId="0" xfId="0" applyFont="1" applyFill="1" applyBorder="1" applyAlignment="1">
      <alignment horizontal="left" vertical="top" wrapText="1"/>
    </xf>
    <xf numFmtId="0" fontId="3" fillId="0" borderId="0" xfId="0" applyFont="1" applyFill="1" applyBorder="1" applyAlignment="1">
      <alignment horizontal="left" vertical="top"/>
    </xf>
    <xf numFmtId="0" fontId="3" fillId="0" borderId="0" xfId="0" applyFont="1" applyFill="1" applyBorder="1" applyAlignment="1">
      <alignment vertical="top" wrapText="1"/>
    </xf>
    <xf numFmtId="0" fontId="3" fillId="0" borderId="0" xfId="0" applyFont="1" applyFill="1" applyBorder="1" applyAlignment="1">
      <alignment horizontal="justify" vertical="top" wrapText="1"/>
    </xf>
    <xf numFmtId="0" fontId="7" fillId="0" borderId="0" xfId="0" applyFont="1" applyFill="1" applyAlignment="1">
      <alignment horizontal="left" vertical="top" wrapText="1"/>
    </xf>
    <xf numFmtId="43" fontId="8" fillId="0" borderId="1" xfId="15" applyFont="1" applyFill="1" applyBorder="1" applyAlignment="1">
      <alignment horizontal="center" vertical="top"/>
    </xf>
    <xf numFmtId="43" fontId="8" fillId="0" borderId="15" xfId="15" applyFont="1" applyFill="1" applyBorder="1" applyAlignment="1">
      <alignment horizontal="center" vertical="top"/>
    </xf>
    <xf numFmtId="16" fontId="8" fillId="0" borderId="2" xfId="15" applyNumberFormat="1" applyFont="1" applyFill="1" applyBorder="1" applyAlignment="1" quotePrefix="1">
      <alignment horizontal="center" vertical="top"/>
    </xf>
    <xf numFmtId="43" fontId="8" fillId="0" borderId="16" xfId="15" applyFont="1" applyFill="1" applyBorder="1" applyAlignment="1">
      <alignment horizontal="center" vertical="top"/>
    </xf>
    <xf numFmtId="0" fontId="7" fillId="0" borderId="0" xfId="0" applyFont="1" applyFill="1" applyAlignment="1">
      <alignment horizontal="justify" vertical="top"/>
    </xf>
    <xf numFmtId="0" fontId="6" fillId="0" borderId="0" xfId="0" applyFont="1" applyBorder="1" applyAlignment="1">
      <alignment wrapText="1"/>
    </xf>
    <xf numFmtId="0" fontId="8" fillId="0" borderId="11" xfId="0" applyFont="1" applyFill="1" applyBorder="1" applyAlignment="1">
      <alignment horizontal="center" vertical="top"/>
    </xf>
    <xf numFmtId="0" fontId="8" fillId="0" borderId="17" xfId="0" applyFont="1" applyFill="1" applyBorder="1" applyAlignment="1">
      <alignment horizontal="center" vertical="top"/>
    </xf>
    <xf numFmtId="0" fontId="16" fillId="0" borderId="6" xfId="0" applyFont="1" applyFill="1" applyBorder="1" applyAlignment="1">
      <alignment horizontal="center" vertical="top"/>
    </xf>
    <xf numFmtId="0" fontId="9" fillId="0" borderId="0" xfId="0" applyFont="1" applyFill="1" applyAlignment="1" quotePrefix="1">
      <alignment horizontal="left" vertical="top" wrapText="1"/>
    </xf>
    <xf numFmtId="43" fontId="8" fillId="0" borderId="18" xfId="15" applyNumberFormat="1" applyFont="1" applyFill="1" applyBorder="1" applyAlignment="1">
      <alignment horizontal="center" vertical="center" wrapText="1"/>
    </xf>
    <xf numFmtId="43" fontId="8" fillId="0" borderId="8" xfId="15" applyNumberFormat="1" applyFont="1" applyFill="1" applyBorder="1" applyAlignment="1">
      <alignment horizontal="center" vertical="center" wrapText="1"/>
    </xf>
    <xf numFmtId="43" fontId="8" fillId="0" borderId="19" xfId="15" applyNumberFormat="1" applyFont="1" applyBorder="1" applyAlignment="1">
      <alignment horizontal="center" vertical="center" wrapText="1"/>
    </xf>
    <xf numFmtId="43" fontId="8" fillId="0" borderId="18" xfId="15" applyFont="1" applyBorder="1" applyAlignment="1">
      <alignment horizontal="center" vertical="center"/>
    </xf>
    <xf numFmtId="43" fontId="8" fillId="0" borderId="19" xfId="15" applyFont="1" applyBorder="1" applyAlignment="1">
      <alignment horizontal="center" vertical="center"/>
    </xf>
    <xf numFmtId="0" fontId="9" fillId="0" borderId="0" xfId="0" applyFont="1" applyAlignment="1" quotePrefix="1">
      <alignment horizontal="left" vertical="top" wrapText="1"/>
    </xf>
    <xf numFmtId="0" fontId="8" fillId="0" borderId="11" xfId="0" applyFont="1" applyFill="1" applyBorder="1" applyAlignment="1">
      <alignment horizontal="center"/>
    </xf>
    <xf numFmtId="0" fontId="8" fillId="0" borderId="17" xfId="0" applyFont="1" applyFill="1" applyBorder="1" applyAlignment="1">
      <alignment horizontal="center"/>
    </xf>
    <xf numFmtId="0" fontId="8" fillId="0" borderId="2" xfId="0" applyFont="1" applyFill="1" applyBorder="1" applyAlignment="1">
      <alignment horizontal="center"/>
    </xf>
    <xf numFmtId="0" fontId="8" fillId="0" borderId="16" xfId="0" applyFont="1" applyFill="1" applyBorder="1" applyAlignment="1">
      <alignment horizontal="center"/>
    </xf>
    <xf numFmtId="0" fontId="3" fillId="0" borderId="0" xfId="0" applyFont="1" applyFill="1" applyAlignment="1">
      <alignment horizontal="justify" vertical="top" wrapText="1"/>
    </xf>
    <xf numFmtId="0" fontId="3" fillId="0" borderId="0" xfId="0" applyFont="1" applyFill="1" applyAlignment="1">
      <alignment horizontal="left" vertical="top" wrapText="1"/>
    </xf>
    <xf numFmtId="0" fontId="2" fillId="0" borderId="0" xfId="0" applyFont="1" applyFill="1" applyBorder="1" applyAlignment="1">
      <alignment horizontal="left" vertical="top" wrapText="1"/>
    </xf>
    <xf numFmtId="49" fontId="3" fillId="0" borderId="0" xfId="0" applyNumberFormat="1" applyFont="1" applyFill="1" applyAlignment="1">
      <alignment horizontal="left" vertical="top"/>
    </xf>
    <xf numFmtId="0" fontId="3" fillId="0" borderId="0" xfId="0" applyFont="1" applyFill="1" applyBorder="1" applyAlignment="1">
      <alignment horizontal="justify" vertical="top"/>
    </xf>
    <xf numFmtId="0" fontId="3" fillId="0" borderId="0" xfId="0" applyFont="1" applyFill="1" applyAlignment="1">
      <alignment horizontal="justify"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K61"/>
  <sheetViews>
    <sheetView zoomScale="93" zoomScaleNormal="93" workbookViewId="0" topLeftCell="A1">
      <selection activeCell="B37" sqref="B37"/>
    </sheetView>
  </sheetViews>
  <sheetFormatPr defaultColWidth="9.140625" defaultRowHeight="12.75"/>
  <cols>
    <col min="1" max="1" width="31.28125" style="7" customWidth="1"/>
    <col min="2" max="2" width="0.85546875" style="7" customWidth="1"/>
    <col min="3" max="3" width="13.7109375" style="7" customWidth="1"/>
    <col min="4" max="4" width="12.421875" style="7" customWidth="1"/>
    <col min="5" max="5" width="12.140625" style="7" customWidth="1"/>
    <col min="6" max="6" width="11.7109375" style="7" customWidth="1"/>
    <col min="7" max="7" width="9.421875" style="7" bestFit="1" customWidth="1"/>
    <col min="8" max="16384" width="9.140625" style="7" customWidth="1"/>
  </cols>
  <sheetData>
    <row r="1" spans="1:2" ht="14.25">
      <c r="A1" s="193"/>
      <c r="B1" s="6"/>
    </row>
    <row r="2" spans="1:2" ht="18" customHeight="1">
      <c r="A2" s="193"/>
      <c r="B2" s="6"/>
    </row>
    <row r="3" spans="1:2" ht="4.5" customHeight="1">
      <c r="A3" s="8"/>
      <c r="B3" s="8"/>
    </row>
    <row r="4" spans="1:2" ht="15">
      <c r="A4" s="8" t="s">
        <v>122</v>
      </c>
      <c r="B4" s="8"/>
    </row>
    <row r="5" spans="1:2" ht="15">
      <c r="A5" s="8" t="s">
        <v>89</v>
      </c>
      <c r="B5" s="8"/>
    </row>
    <row r="6" spans="1:2" ht="15">
      <c r="A6" s="8" t="s">
        <v>248</v>
      </c>
      <c r="B6" s="8"/>
    </row>
    <row r="7" spans="1:6" ht="15">
      <c r="A7" s="98" t="s">
        <v>0</v>
      </c>
      <c r="B7" s="98"/>
      <c r="C7" s="11"/>
      <c r="D7" s="11"/>
      <c r="E7" s="11"/>
      <c r="F7" s="11"/>
    </row>
    <row r="8" spans="1:6" ht="14.25">
      <c r="A8" s="11"/>
      <c r="B8" s="11"/>
      <c r="C8" s="11"/>
      <c r="D8" s="11"/>
      <c r="E8" s="11"/>
      <c r="F8" s="11"/>
    </row>
    <row r="9" spans="1:6" ht="14.25">
      <c r="A9" s="11"/>
      <c r="B9" s="11"/>
      <c r="C9" s="11"/>
      <c r="D9" s="11"/>
      <c r="E9" s="11"/>
      <c r="F9" s="11"/>
    </row>
    <row r="10" spans="1:6" ht="14.25">
      <c r="A10" s="11"/>
      <c r="B10" s="11"/>
      <c r="C10" s="11"/>
      <c r="D10" s="11"/>
      <c r="E10" s="196"/>
      <c r="F10" s="196"/>
    </row>
    <row r="11" spans="1:6" ht="15">
      <c r="A11" s="11"/>
      <c r="B11" s="11"/>
      <c r="C11" s="194" t="s">
        <v>94</v>
      </c>
      <c r="D11" s="195"/>
      <c r="E11" s="194" t="s">
        <v>134</v>
      </c>
      <c r="F11" s="195"/>
    </row>
    <row r="12" spans="1:6" ht="15">
      <c r="A12" s="11"/>
      <c r="B12" s="11"/>
      <c r="C12" s="188" t="s">
        <v>216</v>
      </c>
      <c r="D12" s="189"/>
      <c r="E12" s="188" t="s">
        <v>237</v>
      </c>
      <c r="F12" s="189"/>
    </row>
    <row r="13" spans="1:7" ht="15">
      <c r="A13" s="11"/>
      <c r="B13" s="11"/>
      <c r="C13" s="190">
        <v>39813</v>
      </c>
      <c r="D13" s="191"/>
      <c r="E13" s="190">
        <f>C13</f>
        <v>39813</v>
      </c>
      <c r="F13" s="191"/>
      <c r="G13" s="11"/>
    </row>
    <row r="14" spans="1:11" ht="15">
      <c r="A14" s="11"/>
      <c r="B14" s="11"/>
      <c r="C14" s="73" t="s">
        <v>161</v>
      </c>
      <c r="D14" s="74" t="s">
        <v>189</v>
      </c>
      <c r="E14" s="73" t="str">
        <f>C14</f>
        <v>2008</v>
      </c>
      <c r="F14" s="74" t="str">
        <f>D14</f>
        <v>2007</v>
      </c>
      <c r="G14" s="75"/>
      <c r="H14" s="56"/>
      <c r="I14" s="56"/>
      <c r="J14" s="56"/>
      <c r="K14" s="56"/>
    </row>
    <row r="15" spans="1:11" ht="15">
      <c r="A15" s="11"/>
      <c r="B15" s="11"/>
      <c r="C15" s="76" t="s">
        <v>3</v>
      </c>
      <c r="D15" s="77" t="s">
        <v>3</v>
      </c>
      <c r="E15" s="76" t="s">
        <v>3</v>
      </c>
      <c r="F15" s="77" t="s">
        <v>3</v>
      </c>
      <c r="G15" s="75"/>
      <c r="H15" s="56"/>
      <c r="I15" s="56"/>
      <c r="J15" s="56"/>
      <c r="K15" s="56"/>
    </row>
    <row r="16" spans="1:11" ht="14.25">
      <c r="A16" s="11"/>
      <c r="B16" s="11"/>
      <c r="C16" s="11"/>
      <c r="D16" s="11"/>
      <c r="E16" s="11"/>
      <c r="F16" s="11"/>
      <c r="G16" s="75"/>
      <c r="H16" s="56"/>
      <c r="I16" s="56"/>
      <c r="J16" s="56"/>
      <c r="K16" s="56"/>
    </row>
    <row r="17" spans="1:11" ht="14.25">
      <c r="A17" s="11" t="s">
        <v>4</v>
      </c>
      <c r="B17" s="11"/>
      <c r="C17" s="10">
        <v>9121</v>
      </c>
      <c r="D17" s="78">
        <v>10538</v>
      </c>
      <c r="E17" s="10">
        <v>29583</v>
      </c>
      <c r="F17" s="78">
        <v>29620</v>
      </c>
      <c r="G17" s="12"/>
      <c r="H17" s="53"/>
      <c r="I17" s="17"/>
      <c r="J17" s="53"/>
      <c r="K17" s="56"/>
    </row>
    <row r="18" spans="1:11" ht="14.25">
      <c r="A18" s="11"/>
      <c r="B18" s="11"/>
      <c r="C18" s="10"/>
      <c r="D18" s="79"/>
      <c r="E18" s="10"/>
      <c r="F18" s="79"/>
      <c r="G18" s="12"/>
      <c r="H18" s="56"/>
      <c r="I18" s="12"/>
      <c r="J18" s="56"/>
      <c r="K18" s="56"/>
    </row>
    <row r="19" spans="1:11" ht="14.25">
      <c r="A19" s="11" t="s">
        <v>90</v>
      </c>
      <c r="B19" s="11"/>
      <c r="C19" s="10">
        <v>31</v>
      </c>
      <c r="D19" s="78">
        <v>14</v>
      </c>
      <c r="E19" s="10">
        <v>91</v>
      </c>
      <c r="F19" s="78">
        <v>189</v>
      </c>
      <c r="G19" s="12"/>
      <c r="H19" s="53"/>
      <c r="I19" s="17"/>
      <c r="J19" s="53"/>
      <c r="K19" s="56"/>
    </row>
    <row r="20" spans="1:11" ht="14.25">
      <c r="A20" s="11"/>
      <c r="B20" s="11"/>
      <c r="C20" s="12"/>
      <c r="D20" s="78"/>
      <c r="E20" s="12"/>
      <c r="F20" s="78"/>
      <c r="G20" s="12"/>
      <c r="H20" s="56"/>
      <c r="I20" s="12"/>
      <c r="J20" s="56"/>
      <c r="K20" s="56"/>
    </row>
    <row r="21" spans="1:11" ht="14.25">
      <c r="A21" s="11" t="s">
        <v>91</v>
      </c>
      <c r="B21" s="11"/>
      <c r="C21" s="10">
        <v>-8017</v>
      </c>
      <c r="D21" s="78">
        <v>-7528</v>
      </c>
      <c r="E21" s="10">
        <v>-24899</v>
      </c>
      <c r="F21" s="78">
        <v>-21971</v>
      </c>
      <c r="G21" s="12"/>
      <c r="H21" s="53"/>
      <c r="I21" s="17"/>
      <c r="J21" s="53"/>
      <c r="K21" s="56"/>
    </row>
    <row r="22" spans="1:11" ht="14.25">
      <c r="A22" s="11"/>
      <c r="B22" s="11"/>
      <c r="C22" s="10"/>
      <c r="D22" s="79"/>
      <c r="E22" s="10"/>
      <c r="F22" s="79"/>
      <c r="G22" s="12"/>
      <c r="H22" s="56"/>
      <c r="I22" s="12"/>
      <c r="J22" s="56"/>
      <c r="K22" s="56"/>
    </row>
    <row r="23" spans="1:11" ht="14.25">
      <c r="A23" s="11" t="s">
        <v>92</v>
      </c>
      <c r="B23" s="11"/>
      <c r="C23" s="10">
        <v>-738</v>
      </c>
      <c r="D23" s="78">
        <v>-626</v>
      </c>
      <c r="E23" s="10">
        <v>-2288</v>
      </c>
      <c r="F23" s="78">
        <v>-1425</v>
      </c>
      <c r="G23" s="12"/>
      <c r="H23" s="53"/>
      <c r="I23" s="17"/>
      <c r="J23" s="53"/>
      <c r="K23" s="56"/>
    </row>
    <row r="24" spans="1:11" ht="14.25">
      <c r="A24" s="11"/>
      <c r="B24" s="11"/>
      <c r="C24" s="10"/>
      <c r="D24" s="79"/>
      <c r="E24" s="10"/>
      <c r="F24" s="79"/>
      <c r="G24" s="12"/>
      <c r="H24" s="56"/>
      <c r="I24" s="12"/>
      <c r="J24" s="56"/>
      <c r="K24" s="56"/>
    </row>
    <row r="25" spans="1:11" ht="14.25">
      <c r="A25" s="11" t="s">
        <v>5</v>
      </c>
      <c r="B25" s="11"/>
      <c r="C25" s="54">
        <v>-70</v>
      </c>
      <c r="D25" s="80">
        <v>-57</v>
      </c>
      <c r="E25" s="54">
        <v>-186</v>
      </c>
      <c r="F25" s="80">
        <v>-388</v>
      </c>
      <c r="G25" s="12"/>
      <c r="H25" s="53"/>
      <c r="I25" s="17"/>
      <c r="J25" s="53"/>
      <c r="K25" s="56"/>
    </row>
    <row r="26" spans="1:11" ht="14.25">
      <c r="A26" s="11"/>
      <c r="B26" s="11"/>
      <c r="C26" s="10"/>
      <c r="D26" s="79"/>
      <c r="E26" s="10"/>
      <c r="F26" s="79"/>
      <c r="G26" s="12"/>
      <c r="H26" s="56"/>
      <c r="I26" s="12"/>
      <c r="J26" s="56"/>
      <c r="K26" s="56"/>
    </row>
    <row r="27" spans="1:11" ht="12.75" customHeight="1">
      <c r="A27" s="98" t="s">
        <v>6</v>
      </c>
      <c r="B27" s="98"/>
      <c r="C27" s="10">
        <f>SUM(C17:C25)</f>
        <v>327</v>
      </c>
      <c r="D27" s="10">
        <v>2341</v>
      </c>
      <c r="E27" s="10">
        <f>SUM(E17:E25)</f>
        <v>2301</v>
      </c>
      <c r="F27" s="10">
        <v>6025</v>
      </c>
      <c r="G27" s="12"/>
      <c r="H27" s="53"/>
      <c r="I27" s="17"/>
      <c r="J27" s="53"/>
      <c r="K27" s="56"/>
    </row>
    <row r="28" spans="1:11" ht="14.25">
      <c r="A28" s="11"/>
      <c r="B28" s="11"/>
      <c r="C28" s="10"/>
      <c r="D28" s="79"/>
      <c r="E28" s="10"/>
      <c r="F28" s="79"/>
      <c r="G28" s="12"/>
      <c r="H28" s="56"/>
      <c r="I28" s="17"/>
      <c r="J28" s="56"/>
      <c r="K28" s="56"/>
    </row>
    <row r="29" spans="1:11" ht="14.25">
      <c r="A29" s="11" t="s">
        <v>7</v>
      </c>
      <c r="B29" s="11"/>
      <c r="C29" s="10">
        <v>-40</v>
      </c>
      <c r="D29" s="78">
        <v>-212</v>
      </c>
      <c r="E29" s="10">
        <v>-235</v>
      </c>
      <c r="F29" s="10">
        <v>-533</v>
      </c>
      <c r="G29" s="12"/>
      <c r="H29" s="53"/>
      <c r="I29" s="17"/>
      <c r="J29" s="53"/>
      <c r="K29" s="56"/>
    </row>
    <row r="30" spans="1:11" ht="12.75" customHeight="1">
      <c r="A30" s="11"/>
      <c r="B30" s="11"/>
      <c r="C30" s="54"/>
      <c r="D30" s="80"/>
      <c r="E30" s="54"/>
      <c r="F30" s="80"/>
      <c r="G30" s="12"/>
      <c r="H30" s="56"/>
      <c r="I30" s="17"/>
      <c r="J30" s="56"/>
      <c r="K30" s="56"/>
    </row>
    <row r="31" spans="1:11" ht="15.75" thickBot="1">
      <c r="A31" s="98" t="s">
        <v>93</v>
      </c>
      <c r="B31" s="98"/>
      <c r="C31" s="81">
        <f>C27+C29</f>
        <v>287</v>
      </c>
      <c r="D31" s="82">
        <v>2129</v>
      </c>
      <c r="E31" s="81">
        <f>SUM(E27:E29)</f>
        <v>2066</v>
      </c>
      <c r="F31" s="81">
        <v>5492</v>
      </c>
      <c r="G31" s="12"/>
      <c r="H31" s="53"/>
      <c r="I31" s="17"/>
      <c r="J31" s="53"/>
      <c r="K31" s="56"/>
    </row>
    <row r="32" spans="1:11" ht="14.25">
      <c r="A32" s="11"/>
      <c r="B32" s="11"/>
      <c r="C32" s="10"/>
      <c r="D32" s="83"/>
      <c r="E32" s="11"/>
      <c r="F32" s="79"/>
      <c r="G32" s="75"/>
      <c r="H32" s="56"/>
      <c r="I32" s="56"/>
      <c r="J32" s="56"/>
      <c r="K32" s="56"/>
    </row>
    <row r="33" spans="1:11" ht="15">
      <c r="A33" s="98" t="s">
        <v>8</v>
      </c>
      <c r="B33" s="98"/>
      <c r="C33" s="10"/>
      <c r="D33" s="83"/>
      <c r="E33" s="84"/>
      <c r="F33" s="85"/>
      <c r="G33" s="75"/>
      <c r="H33" s="56"/>
      <c r="I33" s="56"/>
      <c r="J33" s="56"/>
      <c r="K33" s="56"/>
    </row>
    <row r="34" spans="1:7" ht="15" thickBot="1">
      <c r="A34" s="11" t="s">
        <v>9</v>
      </c>
      <c r="B34" s="11"/>
      <c r="C34" s="86">
        <f>C31</f>
        <v>287</v>
      </c>
      <c r="D34" s="87">
        <v>2129</v>
      </c>
      <c r="E34" s="86">
        <f>E31</f>
        <v>2066</v>
      </c>
      <c r="F34" s="86">
        <v>5492</v>
      </c>
      <c r="G34" s="11"/>
    </row>
    <row r="35" spans="1:7" ht="14.25">
      <c r="A35" s="11"/>
      <c r="B35" s="11"/>
      <c r="C35" s="10"/>
      <c r="D35" s="83"/>
      <c r="E35" s="11"/>
      <c r="F35" s="83"/>
      <c r="G35" s="11"/>
    </row>
    <row r="36" spans="1:7" ht="15">
      <c r="A36" s="98" t="s">
        <v>10</v>
      </c>
      <c r="B36" s="98"/>
      <c r="C36" s="10"/>
      <c r="D36" s="83"/>
      <c r="E36" s="11"/>
      <c r="F36" s="83"/>
      <c r="G36" s="11"/>
    </row>
    <row r="37" spans="1:7" ht="15" thickBot="1">
      <c r="A37" s="11" t="s">
        <v>11</v>
      </c>
      <c r="B37" s="11"/>
      <c r="C37" s="57">
        <f>NOTES!G213</f>
        <v>0.35875</v>
      </c>
      <c r="D37" s="88">
        <v>2.66125</v>
      </c>
      <c r="E37" s="57">
        <f>NOTES!H213</f>
        <v>2.5825</v>
      </c>
      <c r="F37" s="88">
        <v>6.865</v>
      </c>
      <c r="G37" s="11"/>
    </row>
    <row r="38" spans="1:7" ht="14.25">
      <c r="A38" s="11"/>
      <c r="B38" s="11"/>
      <c r="C38" s="10"/>
      <c r="D38" s="11"/>
      <c r="E38" s="11"/>
      <c r="F38" s="11"/>
      <c r="G38" s="11"/>
    </row>
    <row r="39" spans="1:7" ht="14.25">
      <c r="A39" s="11"/>
      <c r="B39" s="11"/>
      <c r="C39" s="10"/>
      <c r="D39" s="11"/>
      <c r="E39" s="11"/>
      <c r="F39" s="11"/>
      <c r="G39" s="11"/>
    </row>
    <row r="40" spans="1:7" ht="15">
      <c r="A40" s="98" t="s">
        <v>12</v>
      </c>
      <c r="B40" s="98"/>
      <c r="C40" s="10"/>
      <c r="D40" s="11"/>
      <c r="E40" s="11"/>
      <c r="F40" s="11"/>
      <c r="G40" s="11"/>
    </row>
    <row r="41" spans="1:7" ht="14.25">
      <c r="A41" s="52"/>
      <c r="B41" s="52"/>
      <c r="C41" s="52"/>
      <c r="D41" s="52"/>
      <c r="E41" s="52"/>
      <c r="F41" s="52"/>
      <c r="G41" s="11"/>
    </row>
    <row r="42" spans="1:6" ht="14.25">
      <c r="A42" s="192" t="s">
        <v>175</v>
      </c>
      <c r="B42" s="192"/>
      <c r="C42" s="192"/>
      <c r="D42" s="192"/>
      <c r="E42" s="192"/>
      <c r="F42" s="192"/>
    </row>
    <row r="43" spans="1:6" ht="34.5" customHeight="1">
      <c r="A43" s="192"/>
      <c r="B43" s="192"/>
      <c r="C43" s="192"/>
      <c r="D43" s="192"/>
      <c r="E43" s="192"/>
      <c r="F43" s="192"/>
    </row>
    <row r="44" spans="1:6" ht="14.25">
      <c r="A44" s="11"/>
      <c r="B44" s="11"/>
      <c r="C44" s="11"/>
      <c r="D44" s="11"/>
      <c r="E44" s="11"/>
      <c r="F44" s="11"/>
    </row>
    <row r="45" spans="1:6" ht="31.5" customHeight="1">
      <c r="A45" s="187"/>
      <c r="B45" s="187"/>
      <c r="C45" s="187"/>
      <c r="D45" s="187"/>
      <c r="E45" s="187"/>
      <c r="F45" s="187"/>
    </row>
    <row r="46" spans="1:6" ht="12.75" customHeight="1">
      <c r="A46" s="52"/>
      <c r="B46" s="52"/>
      <c r="C46" s="52"/>
      <c r="D46" s="52"/>
      <c r="E46" s="52"/>
      <c r="F46" s="52"/>
    </row>
    <row r="47" spans="1:6" ht="14.25">
      <c r="A47" s="11"/>
      <c r="B47" s="11"/>
      <c r="C47" s="11"/>
      <c r="D47" s="11"/>
      <c r="E47" s="11"/>
      <c r="F47" s="11"/>
    </row>
    <row r="48" spans="1:6" ht="14.25">
      <c r="A48" s="11"/>
      <c r="B48" s="11"/>
      <c r="C48" s="11"/>
      <c r="D48" s="11"/>
      <c r="E48" s="11"/>
      <c r="F48" s="11"/>
    </row>
    <row r="49" spans="1:6" ht="14.25">
      <c r="A49" s="11"/>
      <c r="B49" s="11"/>
      <c r="C49" s="11"/>
      <c r="D49" s="11"/>
      <c r="E49" s="11"/>
      <c r="F49" s="11"/>
    </row>
    <row r="50" spans="1:6" ht="14.25">
      <c r="A50" s="11"/>
      <c r="B50" s="11"/>
      <c r="C50" s="11"/>
      <c r="D50" s="11"/>
      <c r="E50" s="11"/>
      <c r="F50" s="11"/>
    </row>
    <row r="51" spans="1:6" ht="14.25">
      <c r="A51" s="11"/>
      <c r="B51" s="11"/>
      <c r="C51" s="11"/>
      <c r="D51" s="11"/>
      <c r="E51" s="11"/>
      <c r="F51" s="11"/>
    </row>
    <row r="52" spans="1:6" ht="14.25">
      <c r="A52" s="11"/>
      <c r="B52" s="11"/>
      <c r="C52" s="11"/>
      <c r="D52" s="11"/>
      <c r="E52" s="11"/>
      <c r="F52" s="11"/>
    </row>
    <row r="53" spans="1:6" ht="14.25">
      <c r="A53" s="11"/>
      <c r="B53" s="11"/>
      <c r="C53" s="11"/>
      <c r="D53" s="11"/>
      <c r="E53" s="11"/>
      <c r="F53" s="11"/>
    </row>
    <row r="54" spans="1:6" ht="14.25">
      <c r="A54" s="11"/>
      <c r="B54" s="11"/>
      <c r="C54" s="11"/>
      <c r="D54" s="11"/>
      <c r="E54" s="11"/>
      <c r="F54" s="11"/>
    </row>
    <row r="55" spans="1:6" ht="14.25">
      <c r="A55" s="11"/>
      <c r="B55" s="11"/>
      <c r="C55" s="11"/>
      <c r="D55" s="11"/>
      <c r="E55" s="11"/>
      <c r="F55" s="11"/>
    </row>
    <row r="56" spans="1:6" ht="14.25">
      <c r="A56" s="11"/>
      <c r="B56" s="11"/>
      <c r="C56" s="11"/>
      <c r="D56" s="11"/>
      <c r="E56" s="11"/>
      <c r="F56" s="11"/>
    </row>
    <row r="57" spans="1:6" ht="14.25">
      <c r="A57" s="11"/>
      <c r="B57" s="11"/>
      <c r="C57" s="11"/>
      <c r="D57" s="11"/>
      <c r="E57" s="11"/>
      <c r="F57" s="11"/>
    </row>
    <row r="58" spans="1:6" ht="14.25">
      <c r="A58" s="11"/>
      <c r="B58" s="11"/>
      <c r="C58" s="11"/>
      <c r="D58" s="11"/>
      <c r="E58" s="11"/>
      <c r="F58" s="11"/>
    </row>
    <row r="59" spans="1:6" ht="14.25">
      <c r="A59" s="11"/>
      <c r="B59" s="11"/>
      <c r="C59" s="11"/>
      <c r="D59" s="11"/>
      <c r="E59" s="11"/>
      <c r="F59" s="11"/>
    </row>
    <row r="60" spans="1:6" ht="14.25">
      <c r="A60" s="11"/>
      <c r="B60" s="11"/>
      <c r="C60" s="11"/>
      <c r="D60" s="11"/>
      <c r="E60" s="11"/>
      <c r="F60" s="11"/>
    </row>
    <row r="61" spans="1:6" ht="14.25">
      <c r="A61" s="11"/>
      <c r="B61" s="11"/>
      <c r="C61" s="11"/>
      <c r="D61" s="11"/>
      <c r="E61" s="11"/>
      <c r="F61" s="11"/>
    </row>
  </sheetData>
  <sheetProtection password="ADE0" sheet="1" objects="1" scenarios="1" selectLockedCells="1" selectUnlockedCells="1"/>
  <mergeCells count="10">
    <mergeCell ref="A1:A2"/>
    <mergeCell ref="C11:D11"/>
    <mergeCell ref="E11:F11"/>
    <mergeCell ref="E10:F10"/>
    <mergeCell ref="A45:F45"/>
    <mergeCell ref="C12:D12"/>
    <mergeCell ref="C13:D13"/>
    <mergeCell ref="E12:F12"/>
    <mergeCell ref="E13:F13"/>
    <mergeCell ref="A42:F43"/>
  </mergeCells>
  <printOptions/>
  <pageMargins left="0.75" right="0.42" top="0.75" bottom="0.75" header="0.5" footer="0.5"/>
  <pageSetup fitToHeight="1" fitToWidth="1" horizontalDpi="600" verticalDpi="600" orientation="portrait" paperSize="9" r:id="rId3"/>
  <headerFooter alignWithMargins="0">
    <oddFooter>&amp;R&amp;P/&amp;N</oddFooter>
  </headerFooter>
  <legacyDrawing r:id="rId2"/>
  <oleObjects>
    <oleObject progId="PBrush" shapeId="1003877" r:id="rId1"/>
  </oleObjects>
</worksheet>
</file>

<file path=xl/worksheets/sheet2.xml><?xml version="1.0" encoding="utf-8"?>
<worksheet xmlns="http://schemas.openxmlformats.org/spreadsheetml/2006/main" xmlns:r="http://schemas.openxmlformats.org/officeDocument/2006/relationships">
  <sheetPr>
    <pageSetUpPr fitToPage="1"/>
  </sheetPr>
  <dimension ref="A1:H63"/>
  <sheetViews>
    <sheetView zoomScale="85" zoomScaleNormal="85" workbookViewId="0" topLeftCell="A1">
      <selection activeCell="C10" sqref="C10"/>
    </sheetView>
  </sheetViews>
  <sheetFormatPr defaultColWidth="9.140625" defaultRowHeight="12.75"/>
  <cols>
    <col min="1" max="1" width="3.8515625" style="7" customWidth="1"/>
    <col min="2" max="2" width="29.7109375" style="7" customWidth="1"/>
    <col min="3" max="3" width="8.00390625" style="7" customWidth="1"/>
    <col min="4" max="4" width="13.140625" style="7" customWidth="1"/>
    <col min="5" max="5" width="21.7109375" style="7" customWidth="1"/>
    <col min="6" max="6" width="19.57421875" style="11" customWidth="1"/>
    <col min="7" max="7" width="14.28125" style="7" customWidth="1"/>
    <col min="8" max="16384" width="9.140625" style="7" customWidth="1"/>
  </cols>
  <sheetData>
    <row r="1" ht="15">
      <c r="C1" s="5"/>
    </row>
    <row r="2" ht="18" customHeight="1"/>
    <row r="3" ht="4.5" customHeight="1"/>
    <row r="4" ht="15">
      <c r="A4" s="8" t="s">
        <v>122</v>
      </c>
    </row>
    <row r="5" ht="15">
      <c r="A5" s="8" t="s">
        <v>95</v>
      </c>
    </row>
    <row r="6" ht="15">
      <c r="A6" s="8" t="s">
        <v>239</v>
      </c>
    </row>
    <row r="7" spans="1:5" ht="15">
      <c r="A7" s="98" t="s">
        <v>0</v>
      </c>
      <c r="B7" s="11"/>
      <c r="C7" s="11"/>
      <c r="D7" s="11"/>
      <c r="E7" s="11"/>
    </row>
    <row r="8" spans="1:6" ht="15">
      <c r="A8" s="98"/>
      <c r="B8" s="11"/>
      <c r="C8" s="98"/>
      <c r="D8" s="11"/>
      <c r="E8" s="99"/>
      <c r="F8" s="100" t="s">
        <v>13</v>
      </c>
    </row>
    <row r="9" spans="1:6" ht="15">
      <c r="A9" s="98"/>
      <c r="B9" s="11"/>
      <c r="C9" s="98"/>
      <c r="D9" s="11"/>
      <c r="E9" s="101" t="s">
        <v>145</v>
      </c>
      <c r="F9" s="101" t="s">
        <v>145</v>
      </c>
    </row>
    <row r="10" spans="1:6" ht="15">
      <c r="A10" s="11"/>
      <c r="B10" s="11"/>
      <c r="C10" s="11"/>
      <c r="D10" s="102"/>
      <c r="E10" s="103" t="s">
        <v>238</v>
      </c>
      <c r="F10" s="103" t="s">
        <v>160</v>
      </c>
    </row>
    <row r="11" spans="1:6" ht="15">
      <c r="A11" s="11"/>
      <c r="B11" s="11"/>
      <c r="C11" s="11"/>
      <c r="D11" s="104"/>
      <c r="E11" s="77" t="s">
        <v>3</v>
      </c>
      <c r="F11" s="77" t="s">
        <v>3</v>
      </c>
    </row>
    <row r="12" spans="1:6" ht="15">
      <c r="A12" s="98" t="s">
        <v>15</v>
      </c>
      <c r="B12" s="11"/>
      <c r="C12" s="11"/>
      <c r="D12" s="11"/>
      <c r="E12" s="11"/>
      <c r="F12" s="105"/>
    </row>
    <row r="13" spans="1:6" ht="15">
      <c r="A13" s="98" t="s">
        <v>16</v>
      </c>
      <c r="B13" s="11"/>
      <c r="C13" s="11"/>
      <c r="D13" s="11"/>
      <c r="E13" s="12"/>
      <c r="F13" s="106"/>
    </row>
    <row r="14" spans="1:6" ht="14.25">
      <c r="A14" s="11" t="s">
        <v>17</v>
      </c>
      <c r="B14" s="11"/>
      <c r="C14" s="11"/>
      <c r="D14" s="11"/>
      <c r="E14" s="12">
        <v>30673</v>
      </c>
      <c r="F14" s="107">
        <v>28942</v>
      </c>
    </row>
    <row r="15" spans="1:6" ht="14.25">
      <c r="A15" s="11" t="s">
        <v>96</v>
      </c>
      <c r="B15" s="11"/>
      <c r="C15" s="11"/>
      <c r="D15" s="11"/>
      <c r="E15" s="12">
        <v>800</v>
      </c>
      <c r="F15" s="107">
        <v>800</v>
      </c>
    </row>
    <row r="16" spans="1:6" ht="14.25">
      <c r="A16" s="11" t="s">
        <v>129</v>
      </c>
      <c r="B16" s="11"/>
      <c r="C16" s="11"/>
      <c r="D16" s="11"/>
      <c r="E16" s="12">
        <v>2434</v>
      </c>
      <c r="F16" s="107">
        <v>2474</v>
      </c>
    </row>
    <row r="17" spans="1:6" ht="15">
      <c r="A17" s="98" t="s">
        <v>102</v>
      </c>
      <c r="B17" s="11"/>
      <c r="C17" s="11"/>
      <c r="D17" s="11"/>
      <c r="E17" s="59">
        <f>SUM(E14:E16)</f>
        <v>33907</v>
      </c>
      <c r="F17" s="59">
        <f>SUM(F14:F16)</f>
        <v>32216</v>
      </c>
    </row>
    <row r="18" spans="1:6" ht="14.25">
      <c r="A18" s="108"/>
      <c r="B18" s="11"/>
      <c r="C18" s="11"/>
      <c r="D18" s="11"/>
      <c r="E18" s="12"/>
      <c r="F18" s="12"/>
    </row>
    <row r="19" spans="1:6" ht="15">
      <c r="A19" s="98" t="s">
        <v>104</v>
      </c>
      <c r="B19" s="11"/>
      <c r="C19" s="11"/>
      <c r="D19" s="11"/>
      <c r="E19" s="12"/>
      <c r="F19" s="12"/>
    </row>
    <row r="20" spans="1:6" ht="14.25">
      <c r="A20" s="11" t="s">
        <v>18</v>
      </c>
      <c r="B20" s="11"/>
      <c r="C20" s="11"/>
      <c r="D20" s="11"/>
      <c r="E20" s="12">
        <v>11840</v>
      </c>
      <c r="F20" s="107">
        <v>10473</v>
      </c>
    </row>
    <row r="21" spans="1:6" ht="14.25">
      <c r="A21" s="11" t="s">
        <v>151</v>
      </c>
      <c r="B21" s="11"/>
      <c r="C21" s="11"/>
      <c r="D21" s="11"/>
      <c r="E21" s="12">
        <v>12495</v>
      </c>
      <c r="F21" s="107">
        <v>13811</v>
      </c>
    </row>
    <row r="22" spans="1:6" ht="14.25">
      <c r="A22" s="11" t="s">
        <v>150</v>
      </c>
      <c r="B22" s="11"/>
      <c r="C22" s="11"/>
      <c r="D22" s="11"/>
      <c r="E22" s="12">
        <v>60</v>
      </c>
      <c r="F22" s="107">
        <v>1078</v>
      </c>
    </row>
    <row r="23" spans="1:6" ht="15">
      <c r="A23" s="11" t="s">
        <v>97</v>
      </c>
      <c r="B23" s="11"/>
      <c r="C23" s="11"/>
      <c r="D23" s="109"/>
      <c r="E23" s="110">
        <v>445</v>
      </c>
      <c r="F23" s="107">
        <v>293</v>
      </c>
    </row>
    <row r="24" spans="1:6" ht="15">
      <c r="A24" s="11" t="s">
        <v>181</v>
      </c>
      <c r="B24" s="11"/>
      <c r="C24" s="11"/>
      <c r="D24" s="109"/>
      <c r="E24" s="110">
        <v>673</v>
      </c>
      <c r="F24" s="107">
        <v>2082</v>
      </c>
    </row>
    <row r="25" spans="1:8" ht="14.25">
      <c r="A25" s="11" t="s">
        <v>19</v>
      </c>
      <c r="B25" s="11"/>
      <c r="C25" s="11"/>
      <c r="D25" s="11"/>
      <c r="E25" s="12">
        <v>1684</v>
      </c>
      <c r="F25" s="107">
        <v>1567</v>
      </c>
      <c r="G25" s="45"/>
      <c r="H25" s="45"/>
    </row>
    <row r="26" spans="1:6" ht="15">
      <c r="A26" s="98" t="s">
        <v>103</v>
      </c>
      <c r="B26" s="11"/>
      <c r="C26" s="11"/>
      <c r="D26" s="11"/>
      <c r="E26" s="59">
        <f>SUM(E20:E25)</f>
        <v>27197</v>
      </c>
      <c r="F26" s="111">
        <f>SUM(F20:F25)</f>
        <v>29304</v>
      </c>
    </row>
    <row r="27" spans="1:6" ht="15.75" thickBot="1">
      <c r="A27" s="98" t="s">
        <v>20</v>
      </c>
      <c r="B27" s="11"/>
      <c r="C27" s="11"/>
      <c r="D27" s="11"/>
      <c r="E27" s="81">
        <f>E17+E26</f>
        <v>61104</v>
      </c>
      <c r="F27" s="81">
        <f>F17+F26</f>
        <v>61520</v>
      </c>
    </row>
    <row r="28" spans="1:6" ht="14.25">
      <c r="A28" s="11"/>
      <c r="B28" s="11"/>
      <c r="C28" s="11"/>
      <c r="D28" s="11"/>
      <c r="E28" s="12"/>
      <c r="F28" s="12"/>
    </row>
    <row r="29" spans="1:6" ht="15">
      <c r="A29" s="98" t="s">
        <v>21</v>
      </c>
      <c r="B29" s="11"/>
      <c r="C29" s="11"/>
      <c r="D29" s="11"/>
      <c r="E29" s="12"/>
      <c r="F29" s="12"/>
    </row>
    <row r="30" spans="1:6" ht="14.25">
      <c r="A30" s="11" t="s">
        <v>22</v>
      </c>
      <c r="B30" s="11"/>
      <c r="C30" s="11"/>
      <c r="D30" s="11"/>
      <c r="E30" s="12">
        <v>40000</v>
      </c>
      <c r="F30" s="107">
        <v>40000</v>
      </c>
    </row>
    <row r="31" spans="1:6" ht="14.25">
      <c r="A31" s="11" t="s">
        <v>163</v>
      </c>
      <c r="B31" s="11"/>
      <c r="C31" s="11"/>
      <c r="D31" s="11"/>
      <c r="E31" s="12">
        <f>SOE!J37-SOE!D37</f>
        <v>9060</v>
      </c>
      <c r="F31" s="107">
        <v>9477</v>
      </c>
    </row>
    <row r="32" spans="1:6" ht="15">
      <c r="A32" s="98" t="s">
        <v>23</v>
      </c>
      <c r="B32" s="11"/>
      <c r="C32" s="11"/>
      <c r="D32" s="11"/>
      <c r="E32" s="59">
        <f>SUM(E30:E31)</f>
        <v>49060</v>
      </c>
      <c r="F32" s="111">
        <f>SUM(F30:F31)</f>
        <v>49477</v>
      </c>
    </row>
    <row r="33" spans="1:6" ht="14.25">
      <c r="A33" s="11"/>
      <c r="B33" s="11"/>
      <c r="C33" s="11"/>
      <c r="D33" s="11"/>
      <c r="E33" s="12"/>
      <c r="F33" s="12"/>
    </row>
    <row r="34" spans="1:6" ht="15">
      <c r="A34" s="98" t="s">
        <v>24</v>
      </c>
      <c r="B34" s="11"/>
      <c r="C34" s="11"/>
      <c r="D34" s="11"/>
      <c r="E34" s="12"/>
      <c r="F34" s="12"/>
    </row>
    <row r="35" spans="1:6" ht="14.25">
      <c r="A35" s="11" t="s">
        <v>98</v>
      </c>
      <c r="B35" s="11"/>
      <c r="C35" s="11"/>
      <c r="D35" s="11"/>
      <c r="E35" s="12">
        <v>351</v>
      </c>
      <c r="F35" s="12">
        <v>627</v>
      </c>
    </row>
    <row r="36" spans="1:6" ht="14.25">
      <c r="A36" s="11" t="s">
        <v>25</v>
      </c>
      <c r="B36" s="11"/>
      <c r="C36" s="11"/>
      <c r="D36" s="11"/>
      <c r="E36" s="12">
        <v>2328</v>
      </c>
      <c r="F36" s="107">
        <v>2328</v>
      </c>
    </row>
    <row r="37" spans="1:6" ht="15">
      <c r="A37" s="98" t="s">
        <v>101</v>
      </c>
      <c r="B37" s="11"/>
      <c r="C37" s="11"/>
      <c r="D37" s="11"/>
      <c r="E37" s="59">
        <f>SUM(E35:E36)</f>
        <v>2679</v>
      </c>
      <c r="F37" s="59">
        <f>SUM(F35:F36)</f>
        <v>2955</v>
      </c>
    </row>
    <row r="38" spans="1:6" ht="15">
      <c r="A38" s="98"/>
      <c r="B38" s="11"/>
      <c r="C38" s="11"/>
      <c r="D38" s="11"/>
      <c r="E38" s="12"/>
      <c r="F38" s="12"/>
    </row>
    <row r="39" spans="1:6" ht="15">
      <c r="A39" s="98" t="s">
        <v>26</v>
      </c>
      <c r="B39" s="11"/>
      <c r="C39" s="11"/>
      <c r="D39" s="11"/>
      <c r="E39" s="12"/>
      <c r="F39" s="12"/>
    </row>
    <row r="40" spans="1:6" ht="14.25">
      <c r="A40" s="11" t="s">
        <v>153</v>
      </c>
      <c r="B40" s="11"/>
      <c r="C40" s="11"/>
      <c r="D40" s="11"/>
      <c r="E40" s="12">
        <v>1027</v>
      </c>
      <c r="F40" s="107">
        <v>2902</v>
      </c>
    </row>
    <row r="41" spans="1:6" ht="14.25">
      <c r="A41" s="11" t="s">
        <v>152</v>
      </c>
      <c r="B41" s="11"/>
      <c r="C41" s="11"/>
      <c r="D41" s="11"/>
      <c r="E41" s="12">
        <v>1060</v>
      </c>
      <c r="F41" s="107">
        <v>1007</v>
      </c>
    </row>
    <row r="42" spans="1:6" ht="14.25">
      <c r="A42" s="11" t="s">
        <v>182</v>
      </c>
      <c r="B42" s="11"/>
      <c r="C42" s="11"/>
      <c r="D42" s="11"/>
      <c r="E42" s="12">
        <v>741</v>
      </c>
      <c r="F42" s="107">
        <v>612</v>
      </c>
    </row>
    <row r="43" spans="1:6" ht="14.25">
      <c r="A43" s="11" t="s">
        <v>98</v>
      </c>
      <c r="B43" s="11"/>
      <c r="C43" s="11"/>
      <c r="D43" s="11"/>
      <c r="E43" s="12">
        <v>456</v>
      </c>
      <c r="F43" s="107">
        <v>353</v>
      </c>
    </row>
    <row r="44" spans="1:6" ht="14.25">
      <c r="A44" s="11" t="s">
        <v>162</v>
      </c>
      <c r="B44" s="11"/>
      <c r="C44" s="11"/>
      <c r="D44" s="11"/>
      <c r="E44" s="12">
        <v>0</v>
      </c>
      <c r="F44" s="107">
        <v>6</v>
      </c>
    </row>
    <row r="45" spans="1:6" ht="14.25">
      <c r="A45" s="11" t="s">
        <v>99</v>
      </c>
      <c r="B45" s="11"/>
      <c r="C45" s="11"/>
      <c r="D45" s="11"/>
      <c r="E45" s="12">
        <f>650+5431</f>
        <v>6081</v>
      </c>
      <c r="F45" s="107">
        <v>4208</v>
      </c>
    </row>
    <row r="46" spans="1:6" ht="15">
      <c r="A46" s="98" t="s">
        <v>100</v>
      </c>
      <c r="B46" s="11"/>
      <c r="C46" s="11"/>
      <c r="D46" s="11"/>
      <c r="E46" s="59">
        <f>SUM(E40:E45)</f>
        <v>9365</v>
      </c>
      <c r="F46" s="111">
        <f>SUM(F40:F45)</f>
        <v>9088</v>
      </c>
    </row>
    <row r="47" spans="1:6" ht="15">
      <c r="A47" s="98"/>
      <c r="B47" s="11"/>
      <c r="C47" s="11"/>
      <c r="D47" s="11"/>
      <c r="E47" s="12"/>
      <c r="F47" s="106"/>
    </row>
    <row r="48" spans="1:6" ht="15">
      <c r="A48" s="98" t="s">
        <v>27</v>
      </c>
      <c r="B48" s="11"/>
      <c r="C48" s="11"/>
      <c r="D48" s="11"/>
      <c r="E48" s="12">
        <f>E37+E46</f>
        <v>12044</v>
      </c>
      <c r="F48" s="12">
        <f>F37+F46</f>
        <v>12043</v>
      </c>
    </row>
    <row r="49" spans="1:6" ht="14.25">
      <c r="A49" s="11"/>
      <c r="B49" s="11"/>
      <c r="C49" s="11"/>
      <c r="D49" s="11"/>
      <c r="E49" s="12"/>
      <c r="F49" s="12"/>
    </row>
    <row r="50" spans="1:6" ht="15.75" thickBot="1">
      <c r="A50" s="98" t="s">
        <v>28</v>
      </c>
      <c r="B50" s="11"/>
      <c r="C50" s="11"/>
      <c r="D50" s="11"/>
      <c r="E50" s="81">
        <f>E32+E48</f>
        <v>61104</v>
      </c>
      <c r="F50" s="81">
        <f>F32+F48</f>
        <v>61520</v>
      </c>
    </row>
    <row r="51" spans="1:6" ht="14.25">
      <c r="A51" s="11"/>
      <c r="B51" s="11"/>
      <c r="C51" s="11"/>
      <c r="D51" s="11"/>
      <c r="E51" s="112"/>
      <c r="F51" s="106"/>
    </row>
    <row r="52" spans="1:6" ht="16.5" customHeight="1" thickBot="1">
      <c r="A52" s="11" t="s">
        <v>144</v>
      </c>
      <c r="B52" s="55"/>
      <c r="C52" s="55"/>
      <c r="D52" s="11"/>
      <c r="E52" s="113">
        <f>E32/(E30*2)</f>
        <v>0.61325</v>
      </c>
      <c r="F52" s="113">
        <f>F32/(F30*2)</f>
        <v>0.6184625</v>
      </c>
    </row>
    <row r="53" spans="1:6" ht="16.5" customHeight="1">
      <c r="A53" s="55"/>
      <c r="B53" s="55"/>
      <c r="C53" s="11"/>
      <c r="D53" s="11"/>
      <c r="E53" s="114"/>
      <c r="F53" s="115"/>
    </row>
    <row r="54" spans="1:6" ht="15">
      <c r="A54" s="98" t="s">
        <v>12</v>
      </c>
      <c r="B54" s="11"/>
      <c r="C54" s="11"/>
      <c r="D54" s="11"/>
      <c r="E54" s="10"/>
      <c r="F54" s="10"/>
    </row>
    <row r="55" spans="1:6" ht="14.25">
      <c r="A55" s="52"/>
      <c r="B55" s="52"/>
      <c r="C55" s="52"/>
      <c r="D55" s="52"/>
      <c r="E55" s="52"/>
      <c r="F55" s="52"/>
    </row>
    <row r="56" spans="1:6" ht="14.25" customHeight="1">
      <c r="A56" s="192" t="s">
        <v>180</v>
      </c>
      <c r="B56" s="192"/>
      <c r="C56" s="192"/>
      <c r="D56" s="192"/>
      <c r="E56" s="192"/>
      <c r="F56" s="192"/>
    </row>
    <row r="57" spans="1:6" ht="29.25" customHeight="1">
      <c r="A57" s="192"/>
      <c r="B57" s="192"/>
      <c r="C57" s="192"/>
      <c r="D57" s="192"/>
      <c r="E57" s="192"/>
      <c r="F57" s="192"/>
    </row>
    <row r="58" spans="1:6" ht="12.75" customHeight="1">
      <c r="A58" s="52"/>
      <c r="B58" s="52"/>
      <c r="C58" s="52"/>
      <c r="D58" s="52"/>
      <c r="E58" s="52"/>
      <c r="F58" s="52"/>
    </row>
    <row r="59" ht="12.75" customHeight="1"/>
    <row r="60" ht="12.75" customHeight="1"/>
    <row r="61" ht="12.75" customHeight="1"/>
    <row r="62" ht="12.75" customHeight="1"/>
    <row r="63" spans="1:6" ht="12.75" customHeight="1">
      <c r="A63" s="13"/>
      <c r="B63" s="13"/>
      <c r="C63" s="13"/>
      <c r="D63" s="13"/>
      <c r="E63" s="13"/>
      <c r="F63" s="52"/>
    </row>
  </sheetData>
  <sheetProtection password="ADE0" sheet="1" objects="1" scenarios="1" selectLockedCells="1" selectUnlockedCells="1"/>
  <mergeCells count="1">
    <mergeCell ref="A56:F57"/>
  </mergeCells>
  <printOptions/>
  <pageMargins left="0.75" right="0.5" top="0.75" bottom="0.75" header="0.5" footer="0.5"/>
  <pageSetup fitToHeight="1" fitToWidth="1" horizontalDpi="600" verticalDpi="600" orientation="portrait" paperSize="9" scale="88" r:id="rId3"/>
  <headerFooter alignWithMargins="0">
    <oddFooter>&amp;R&amp;P/&amp;N</oddFooter>
  </headerFooter>
  <legacyDrawing r:id="rId2"/>
  <oleObjects>
    <oleObject progId="PBrush" shapeId="1062185" r:id="rId1"/>
  </oleObjects>
</worksheet>
</file>

<file path=xl/worksheets/sheet3.xml><?xml version="1.0" encoding="utf-8"?>
<worksheet xmlns="http://schemas.openxmlformats.org/spreadsheetml/2006/main" xmlns:r="http://schemas.openxmlformats.org/officeDocument/2006/relationships">
  <sheetPr>
    <pageSetUpPr fitToPage="1"/>
  </sheetPr>
  <dimension ref="A1:N66"/>
  <sheetViews>
    <sheetView zoomScale="85" zoomScaleNormal="85" workbookViewId="0" topLeftCell="A1">
      <selection activeCell="D17" sqref="D17"/>
    </sheetView>
  </sheetViews>
  <sheetFormatPr defaultColWidth="9.140625" defaultRowHeight="12.75"/>
  <cols>
    <col min="1" max="1" width="3.8515625" style="1" customWidth="1"/>
    <col min="2" max="2" width="24.7109375" style="1" customWidth="1"/>
    <col min="3" max="3" width="1.28515625" style="1" customWidth="1"/>
    <col min="4" max="4" width="12.57421875" style="1" customWidth="1"/>
    <col min="5" max="5" width="12.7109375" style="1" customWidth="1"/>
    <col min="6" max="6" width="11.421875" style="1" bestFit="1" customWidth="1"/>
    <col min="7" max="7" width="14.7109375" style="1" bestFit="1" customWidth="1"/>
    <col min="8" max="8" width="12.28125" style="1" customWidth="1"/>
    <col min="9" max="9" width="11.7109375" style="1" bestFit="1" customWidth="1"/>
    <col min="10" max="10" width="11.140625" style="1" customWidth="1"/>
    <col min="11" max="16384" width="9.140625" style="1" customWidth="1"/>
  </cols>
  <sheetData>
    <row r="1" ht="15">
      <c r="C1" s="5"/>
    </row>
    <row r="2" ht="19.5" customHeight="1"/>
    <row r="3" ht="3.75" customHeight="1"/>
    <row r="4" spans="1:12" ht="15">
      <c r="A4" s="8" t="s">
        <v>122</v>
      </c>
      <c r="B4" s="7"/>
      <c r="C4" s="7"/>
      <c r="D4" s="7"/>
      <c r="E4" s="7"/>
      <c r="F4" s="7"/>
      <c r="G4" s="7"/>
      <c r="H4" s="7"/>
      <c r="I4" s="7"/>
      <c r="J4" s="7"/>
      <c r="K4" s="7"/>
      <c r="L4" s="7"/>
    </row>
    <row r="5" spans="1:12" ht="15">
      <c r="A5" s="8" t="s">
        <v>105</v>
      </c>
      <c r="B5" s="7"/>
      <c r="C5" s="8"/>
      <c r="D5" s="7"/>
      <c r="E5" s="7"/>
      <c r="F5" s="7"/>
      <c r="G5" s="7"/>
      <c r="H5" s="7"/>
      <c r="I5" s="7"/>
      <c r="J5" s="7"/>
      <c r="K5" s="7"/>
      <c r="L5" s="7"/>
    </row>
    <row r="6" spans="1:12" ht="15">
      <c r="A6" s="8" t="str">
        <f>'IS'!A6</f>
        <v>For the third quarter ended 31 December 2008</v>
      </c>
      <c r="B6" s="7"/>
      <c r="C6" s="7"/>
      <c r="D6" s="7"/>
      <c r="E6" s="7"/>
      <c r="F6" s="7"/>
      <c r="G6" s="7"/>
      <c r="H6" s="7"/>
      <c r="I6" s="7"/>
      <c r="J6" s="7"/>
      <c r="K6" s="7"/>
      <c r="L6" s="7"/>
    </row>
    <row r="7" spans="1:12" ht="15">
      <c r="A7" s="98" t="s">
        <v>0</v>
      </c>
      <c r="B7" s="11"/>
      <c r="C7" s="11"/>
      <c r="D7" s="11"/>
      <c r="E7" s="11"/>
      <c r="F7" s="11"/>
      <c r="G7" s="7"/>
      <c r="H7" s="7"/>
      <c r="I7" s="7"/>
      <c r="J7" s="7"/>
      <c r="K7" s="7"/>
      <c r="L7" s="7"/>
    </row>
    <row r="8" spans="1:12" ht="15">
      <c r="A8" s="98"/>
      <c r="B8" s="11"/>
      <c r="C8" s="11"/>
      <c r="D8" s="11"/>
      <c r="E8" s="11"/>
      <c r="F8" s="11"/>
      <c r="G8" s="7"/>
      <c r="H8" s="7"/>
      <c r="I8" s="7"/>
      <c r="J8" s="7"/>
      <c r="K8" s="7"/>
      <c r="L8" s="7"/>
    </row>
    <row r="9" spans="1:12" ht="14.25">
      <c r="A9" s="11"/>
      <c r="B9" s="11"/>
      <c r="C9" s="11"/>
      <c r="D9" s="11"/>
      <c r="E9" s="11"/>
      <c r="F9" s="11"/>
      <c r="G9" s="7"/>
      <c r="H9" s="7"/>
      <c r="I9" s="7"/>
      <c r="J9" s="7"/>
      <c r="K9" s="7"/>
      <c r="L9" s="7"/>
    </row>
    <row r="10" spans="1:12" ht="14.25">
      <c r="A10" s="11"/>
      <c r="B10" s="11"/>
      <c r="C10" s="11"/>
      <c r="D10" s="11"/>
      <c r="E10" s="11"/>
      <c r="F10" s="11"/>
      <c r="G10" s="7"/>
      <c r="H10" s="7"/>
      <c r="I10" s="7"/>
      <c r="J10" s="7"/>
      <c r="K10" s="7"/>
      <c r="L10" s="7"/>
    </row>
    <row r="11" spans="1:12" ht="33" customHeight="1">
      <c r="A11" s="11"/>
      <c r="B11" s="11"/>
      <c r="C11" s="11"/>
      <c r="D11" s="198" t="s">
        <v>106</v>
      </c>
      <c r="E11" s="199"/>
      <c r="F11" s="199"/>
      <c r="G11" s="200"/>
      <c r="H11" s="201" t="s">
        <v>107</v>
      </c>
      <c r="I11" s="202"/>
      <c r="J11" s="43"/>
      <c r="K11" s="7"/>
      <c r="L11" s="7"/>
    </row>
    <row r="12" spans="1:12" ht="15">
      <c r="A12" s="98"/>
      <c r="B12" s="11"/>
      <c r="C12" s="11"/>
      <c r="D12" s="129"/>
      <c r="E12" s="99" t="s">
        <v>229</v>
      </c>
      <c r="F12" s="130"/>
      <c r="G12" s="14"/>
      <c r="H12" s="14"/>
      <c r="I12" s="24"/>
      <c r="J12" s="25"/>
      <c r="K12" s="7"/>
      <c r="L12" s="7"/>
    </row>
    <row r="13" spans="1:12" ht="15">
      <c r="A13" s="11"/>
      <c r="B13" s="11"/>
      <c r="C13" s="11"/>
      <c r="D13" s="129" t="s">
        <v>29</v>
      </c>
      <c r="E13" s="101" t="s">
        <v>165</v>
      </c>
      <c r="F13" s="130" t="s">
        <v>29</v>
      </c>
      <c r="G13" s="14" t="s">
        <v>166</v>
      </c>
      <c r="H13" s="14" t="s">
        <v>218</v>
      </c>
      <c r="I13" s="24" t="s">
        <v>31</v>
      </c>
      <c r="J13" s="25"/>
      <c r="K13" s="7"/>
      <c r="L13" s="7"/>
    </row>
    <row r="14" spans="1:12" ht="15">
      <c r="A14" s="11"/>
      <c r="B14" s="11"/>
      <c r="C14" s="11"/>
      <c r="D14" s="129" t="s">
        <v>30</v>
      </c>
      <c r="E14" s="101" t="s">
        <v>164</v>
      </c>
      <c r="F14" s="130" t="s">
        <v>154</v>
      </c>
      <c r="G14" s="14" t="s">
        <v>164</v>
      </c>
      <c r="H14" s="14" t="s">
        <v>219</v>
      </c>
      <c r="I14" s="24" t="s">
        <v>32</v>
      </c>
      <c r="J14" s="24" t="s">
        <v>33</v>
      </c>
      <c r="K14" s="7"/>
      <c r="L14" s="7"/>
    </row>
    <row r="15" spans="1:14" ht="15">
      <c r="A15" s="11"/>
      <c r="B15" s="11"/>
      <c r="C15" s="118"/>
      <c r="D15" s="76" t="s">
        <v>3</v>
      </c>
      <c r="E15" s="77" t="s">
        <v>3</v>
      </c>
      <c r="F15" s="131" t="s">
        <v>3</v>
      </c>
      <c r="G15" s="15" t="s">
        <v>3</v>
      </c>
      <c r="H15" s="15" t="s">
        <v>3</v>
      </c>
      <c r="I15" s="16" t="s">
        <v>3</v>
      </c>
      <c r="J15" s="16" t="s">
        <v>3</v>
      </c>
      <c r="K15" s="7"/>
      <c r="M15" s="47"/>
      <c r="N15" s="44"/>
    </row>
    <row r="16" spans="1:14" ht="15">
      <c r="A16" s="11"/>
      <c r="B16" s="11"/>
      <c r="C16" s="11"/>
      <c r="D16" s="132"/>
      <c r="E16" s="132"/>
      <c r="F16" s="132"/>
      <c r="G16" s="20"/>
      <c r="H16" s="20"/>
      <c r="I16" s="20"/>
      <c r="J16" s="20"/>
      <c r="K16" s="7"/>
      <c r="L16" s="42"/>
      <c r="M16" s="47"/>
      <c r="N16" s="44"/>
    </row>
    <row r="17" spans="1:14" ht="14.25">
      <c r="A17" s="11" t="s">
        <v>176</v>
      </c>
      <c r="B17" s="11"/>
      <c r="C17" s="11"/>
      <c r="D17" s="133">
        <v>40000</v>
      </c>
      <c r="E17" s="133">
        <v>-19524</v>
      </c>
      <c r="F17" s="133">
        <v>2039</v>
      </c>
      <c r="G17" s="26">
        <v>1483</v>
      </c>
      <c r="H17" s="26">
        <v>0</v>
      </c>
      <c r="I17" s="21">
        <v>25479</v>
      </c>
      <c r="J17" s="21">
        <f>SUM(D17:I17)</f>
        <v>49477</v>
      </c>
      <c r="K17" s="7"/>
      <c r="L17" s="48"/>
      <c r="M17" s="49"/>
      <c r="N17" s="46"/>
    </row>
    <row r="18" spans="1:14" ht="14.25">
      <c r="A18" s="11"/>
      <c r="B18" s="11"/>
      <c r="C18" s="11"/>
      <c r="D18" s="133"/>
      <c r="E18" s="133"/>
      <c r="F18" s="133"/>
      <c r="G18" s="26"/>
      <c r="H18" s="26"/>
      <c r="I18" s="21"/>
      <c r="J18" s="21"/>
      <c r="K18" s="7"/>
      <c r="L18" s="41"/>
      <c r="M18" s="44"/>
      <c r="N18" s="44"/>
    </row>
    <row r="19" spans="1:12" ht="14.25">
      <c r="A19" s="11" t="s">
        <v>223</v>
      </c>
      <c r="B19" s="11"/>
      <c r="C19" s="11"/>
      <c r="D19" s="22">
        <v>0</v>
      </c>
      <c r="E19" s="22">
        <v>0</v>
      </c>
      <c r="F19" s="22">
        <v>0</v>
      </c>
      <c r="G19" s="22">
        <v>0</v>
      </c>
      <c r="H19" s="22">
        <v>0</v>
      </c>
      <c r="I19" s="23">
        <v>1064</v>
      </c>
      <c r="J19" s="21">
        <f>SUM(D19:I19)</f>
        <v>1064</v>
      </c>
      <c r="K19" s="7"/>
      <c r="L19" s="42"/>
    </row>
    <row r="20" spans="1:12" ht="14.25">
      <c r="A20" s="11"/>
      <c r="B20" s="11"/>
      <c r="C20" s="11"/>
      <c r="D20" s="22"/>
      <c r="E20" s="22"/>
      <c r="F20" s="22"/>
      <c r="G20" s="22"/>
      <c r="H20" s="22"/>
      <c r="I20" s="23"/>
      <c r="J20" s="21"/>
      <c r="K20" s="7"/>
      <c r="L20" s="42"/>
    </row>
    <row r="21" spans="1:12" ht="14.25">
      <c r="A21" s="11" t="s">
        <v>190</v>
      </c>
      <c r="B21" s="11"/>
      <c r="C21" s="11"/>
      <c r="D21" s="22">
        <v>0</v>
      </c>
      <c r="E21" s="22">
        <v>0</v>
      </c>
      <c r="F21" s="22">
        <v>-4</v>
      </c>
      <c r="G21" s="22">
        <v>0</v>
      </c>
      <c r="H21" s="22">
        <v>0</v>
      </c>
      <c r="I21" s="23">
        <v>0</v>
      </c>
      <c r="J21" s="21">
        <f>SUM(D21:I21)</f>
        <v>-4</v>
      </c>
      <c r="K21" s="7"/>
      <c r="L21" s="42"/>
    </row>
    <row r="22" spans="1:12" ht="14.25">
      <c r="A22" s="11"/>
      <c r="B22" s="11"/>
      <c r="C22" s="11"/>
      <c r="D22" s="22"/>
      <c r="E22" s="22"/>
      <c r="F22" s="22"/>
      <c r="G22" s="22"/>
      <c r="H22" s="22"/>
      <c r="I22" s="23"/>
      <c r="J22" s="21"/>
      <c r="K22" s="7"/>
      <c r="L22" s="7"/>
    </row>
    <row r="23" spans="1:12" ht="14.25">
      <c r="A23" s="11" t="s">
        <v>177</v>
      </c>
      <c r="B23" s="11"/>
      <c r="C23" s="11"/>
      <c r="D23" s="134">
        <f>SUM(D17:D22)</f>
        <v>40000</v>
      </c>
      <c r="E23" s="134">
        <f>SUM(E17:E22)</f>
        <v>-19524</v>
      </c>
      <c r="F23" s="134">
        <f>SUM(F17:F22)</f>
        <v>2035</v>
      </c>
      <c r="G23" s="72">
        <f>SUM(G17:G22)</f>
        <v>1483</v>
      </c>
      <c r="H23" s="72">
        <f>SUM(H17:H22)</f>
        <v>0</v>
      </c>
      <c r="I23" s="72">
        <f>I17+I19</f>
        <v>26543</v>
      </c>
      <c r="J23" s="72">
        <f>SUM(J17:J22)</f>
        <v>50537</v>
      </c>
      <c r="K23" s="7"/>
      <c r="L23" s="48"/>
    </row>
    <row r="24" spans="1:12" ht="14.25">
      <c r="A24" s="11"/>
      <c r="B24" s="11"/>
      <c r="C24" s="11"/>
      <c r="D24" s="23"/>
      <c r="E24" s="23"/>
      <c r="F24" s="23"/>
      <c r="G24" s="21"/>
      <c r="H24" s="21"/>
      <c r="I24" s="21"/>
      <c r="J24" s="21"/>
      <c r="K24" s="7"/>
      <c r="L24" s="48"/>
    </row>
    <row r="25" spans="1:12" ht="14.25">
      <c r="A25" s="11" t="s">
        <v>223</v>
      </c>
      <c r="B25" s="11"/>
      <c r="C25" s="11"/>
      <c r="D25" s="23">
        <v>0</v>
      </c>
      <c r="E25" s="23">
        <v>0</v>
      </c>
      <c r="F25" s="23">
        <v>0</v>
      </c>
      <c r="G25" s="21">
        <v>0</v>
      </c>
      <c r="H25" s="21">
        <v>0</v>
      </c>
      <c r="I25" s="21">
        <v>715</v>
      </c>
      <c r="J25" s="21">
        <f>SUM(D25:I25)</f>
        <v>715</v>
      </c>
      <c r="K25" s="7"/>
      <c r="L25" s="48"/>
    </row>
    <row r="26" spans="1:12" ht="14.25">
      <c r="A26" s="11"/>
      <c r="B26" s="11"/>
      <c r="C26" s="11"/>
      <c r="D26" s="23"/>
      <c r="E26" s="23"/>
      <c r="F26" s="23"/>
      <c r="G26" s="21"/>
      <c r="H26" s="21"/>
      <c r="I26" s="21"/>
      <c r="J26" s="21"/>
      <c r="K26" s="7"/>
      <c r="L26" s="48"/>
    </row>
    <row r="27" spans="1:12" ht="14.25">
      <c r="A27" s="11" t="s">
        <v>217</v>
      </c>
      <c r="B27" s="11"/>
      <c r="C27" s="11"/>
      <c r="D27" s="23">
        <v>0</v>
      </c>
      <c r="E27" s="23">
        <v>0</v>
      </c>
      <c r="F27" s="23">
        <v>0</v>
      </c>
      <c r="G27" s="21">
        <v>0</v>
      </c>
      <c r="H27" s="21">
        <v>-27</v>
      </c>
      <c r="I27" s="21"/>
      <c r="J27" s="21">
        <f>SUM(D27:I27)</f>
        <v>-27</v>
      </c>
      <c r="K27" s="7"/>
      <c r="L27" s="48"/>
    </row>
    <row r="28" spans="1:12" ht="14.25">
      <c r="A28" s="11"/>
      <c r="B28" s="11"/>
      <c r="C28" s="11"/>
      <c r="D28" s="23"/>
      <c r="E28" s="23"/>
      <c r="F28" s="23"/>
      <c r="G28" s="21"/>
      <c r="H28" s="21"/>
      <c r="I28" s="21"/>
      <c r="J28" s="21"/>
      <c r="K28" s="7"/>
      <c r="L28" s="48"/>
    </row>
    <row r="29" spans="1:12" ht="14.25">
      <c r="A29" s="11" t="s">
        <v>36</v>
      </c>
      <c r="B29" s="11"/>
      <c r="C29" s="11"/>
      <c r="D29" s="23">
        <v>0</v>
      </c>
      <c r="E29" s="23">
        <v>0</v>
      </c>
      <c r="F29" s="23">
        <v>0</v>
      </c>
      <c r="G29" s="21">
        <v>0</v>
      </c>
      <c r="H29" s="21">
        <v>0</v>
      </c>
      <c r="I29" s="21">
        <v>-2400</v>
      </c>
      <c r="J29" s="21">
        <f>SUM(D29:I29)</f>
        <v>-2400</v>
      </c>
      <c r="K29" s="7"/>
      <c r="L29" s="48"/>
    </row>
    <row r="30" spans="1:12" ht="14.25">
      <c r="A30" s="11"/>
      <c r="B30" s="11"/>
      <c r="C30" s="11"/>
      <c r="D30" s="23"/>
      <c r="E30" s="23"/>
      <c r="F30" s="23"/>
      <c r="G30" s="21"/>
      <c r="H30" s="21"/>
      <c r="I30" s="21"/>
      <c r="J30" s="21"/>
      <c r="K30" s="7"/>
      <c r="L30" s="48"/>
    </row>
    <row r="31" spans="1:12" ht="14.25">
      <c r="A31" s="11" t="s">
        <v>213</v>
      </c>
      <c r="B31" s="11"/>
      <c r="C31" s="11"/>
      <c r="D31" s="134">
        <f aca="true" t="shared" si="0" ref="D31:J31">SUM(D23:D30)</f>
        <v>40000</v>
      </c>
      <c r="E31" s="134">
        <f t="shared" si="0"/>
        <v>-19524</v>
      </c>
      <c r="F31" s="134">
        <f t="shared" si="0"/>
        <v>2035</v>
      </c>
      <c r="G31" s="72">
        <f t="shared" si="0"/>
        <v>1483</v>
      </c>
      <c r="H31" s="72">
        <f t="shared" si="0"/>
        <v>-27</v>
      </c>
      <c r="I31" s="72">
        <f t="shared" si="0"/>
        <v>24858</v>
      </c>
      <c r="J31" s="72">
        <f t="shared" si="0"/>
        <v>48825</v>
      </c>
      <c r="K31" s="7"/>
      <c r="L31" s="48"/>
    </row>
    <row r="32" spans="1:12" ht="14.25">
      <c r="A32" s="11"/>
      <c r="B32" s="11"/>
      <c r="C32" s="11"/>
      <c r="D32" s="23"/>
      <c r="E32" s="23"/>
      <c r="F32" s="23"/>
      <c r="G32" s="21"/>
      <c r="H32" s="21"/>
      <c r="I32" s="21"/>
      <c r="J32" s="21"/>
      <c r="K32" s="7"/>
      <c r="L32" s="48"/>
    </row>
    <row r="33" spans="1:12" ht="14.25">
      <c r="A33" s="11" t="s">
        <v>223</v>
      </c>
      <c r="B33" s="11"/>
      <c r="C33" s="11"/>
      <c r="D33" s="23">
        <v>0</v>
      </c>
      <c r="E33" s="23">
        <v>0</v>
      </c>
      <c r="F33" s="23">
        <v>0</v>
      </c>
      <c r="G33" s="21">
        <v>0</v>
      </c>
      <c r="H33" s="21">
        <v>0</v>
      </c>
      <c r="I33" s="21">
        <v>287</v>
      </c>
      <c r="J33" s="21">
        <f>SUM(D33:I33)</f>
        <v>287</v>
      </c>
      <c r="K33" s="7"/>
      <c r="L33" s="48"/>
    </row>
    <row r="34" spans="1:12" ht="14.25">
      <c r="A34" s="11"/>
      <c r="B34" s="11"/>
      <c r="C34" s="11"/>
      <c r="D34" s="23"/>
      <c r="E34" s="23"/>
      <c r="F34" s="23"/>
      <c r="G34" s="21"/>
      <c r="H34" s="21"/>
      <c r="I34" s="21"/>
      <c r="J34" s="21"/>
      <c r="K34" s="7"/>
      <c r="L34" s="48"/>
    </row>
    <row r="35" spans="1:12" ht="14.25">
      <c r="A35" s="11" t="s">
        <v>217</v>
      </c>
      <c r="B35" s="11"/>
      <c r="C35" s="11"/>
      <c r="D35" s="23">
        <v>0</v>
      </c>
      <c r="E35" s="23">
        <v>0</v>
      </c>
      <c r="F35" s="23">
        <v>0</v>
      </c>
      <c r="G35" s="21">
        <v>0</v>
      </c>
      <c r="H35" s="21">
        <v>-52</v>
      </c>
      <c r="I35" s="21">
        <v>0</v>
      </c>
      <c r="J35" s="21">
        <f>SUM(D35:I35)</f>
        <v>-52</v>
      </c>
      <c r="K35" s="7"/>
      <c r="L35" s="48"/>
    </row>
    <row r="36" spans="1:12" ht="14.25">
      <c r="A36" s="11"/>
      <c r="B36" s="11"/>
      <c r="C36" s="11"/>
      <c r="D36" s="23"/>
      <c r="E36" s="23"/>
      <c r="F36" s="23"/>
      <c r="G36" s="21"/>
      <c r="H36" s="21"/>
      <c r="I36" s="21"/>
      <c r="J36" s="21"/>
      <c r="K36" s="7"/>
      <c r="L36" s="48"/>
    </row>
    <row r="37" spans="1:12" ht="15" thickBot="1">
      <c r="A37" s="11" t="s">
        <v>239</v>
      </c>
      <c r="B37" s="11"/>
      <c r="C37" s="11"/>
      <c r="D37" s="135">
        <f>SUM(D31:D36)</f>
        <v>40000</v>
      </c>
      <c r="E37" s="135">
        <f aca="true" t="shared" si="1" ref="E37:J37">SUM(E31:E36)</f>
        <v>-19524</v>
      </c>
      <c r="F37" s="135">
        <f t="shared" si="1"/>
        <v>2035</v>
      </c>
      <c r="G37" s="135">
        <f t="shared" si="1"/>
        <v>1483</v>
      </c>
      <c r="H37" s="135">
        <f t="shared" si="1"/>
        <v>-79</v>
      </c>
      <c r="I37" s="135">
        <f t="shared" si="1"/>
        <v>25145</v>
      </c>
      <c r="J37" s="135">
        <f t="shared" si="1"/>
        <v>49060</v>
      </c>
      <c r="K37" s="7"/>
      <c r="L37" s="48"/>
    </row>
    <row r="38" spans="1:12" ht="15" thickTop="1">
      <c r="A38" s="11"/>
      <c r="B38" s="11"/>
      <c r="C38" s="11"/>
      <c r="D38" s="12"/>
      <c r="E38" s="12"/>
      <c r="F38" s="12"/>
      <c r="G38" s="17"/>
      <c r="H38" s="17"/>
      <c r="I38" s="17"/>
      <c r="J38" s="17"/>
      <c r="K38" s="7"/>
      <c r="L38" s="7"/>
    </row>
    <row r="39" spans="1:12" ht="14.25">
      <c r="A39" s="11"/>
      <c r="B39" s="11"/>
      <c r="C39" s="11"/>
      <c r="D39" s="11"/>
      <c r="E39" s="11"/>
      <c r="F39" s="11"/>
      <c r="G39" s="7"/>
      <c r="H39" s="7"/>
      <c r="I39" s="9"/>
      <c r="J39" s="9"/>
      <c r="K39" s="7"/>
      <c r="L39" s="7"/>
    </row>
    <row r="40" spans="1:12" ht="14.25">
      <c r="A40" s="197"/>
      <c r="B40" s="197"/>
      <c r="C40" s="11"/>
      <c r="D40" s="11"/>
      <c r="E40" s="11"/>
      <c r="F40" s="11"/>
      <c r="G40" s="7"/>
      <c r="H40" s="7"/>
      <c r="I40" s="9"/>
      <c r="J40" s="9"/>
      <c r="K40" s="7"/>
      <c r="L40" s="7"/>
    </row>
    <row r="41" spans="1:12" ht="14.25">
      <c r="A41" s="116"/>
      <c r="B41" s="116"/>
      <c r="C41" s="11"/>
      <c r="D41" s="11"/>
      <c r="E41" s="11"/>
      <c r="F41" s="11"/>
      <c r="G41" s="7"/>
      <c r="H41" s="7"/>
      <c r="I41" s="9"/>
      <c r="J41" s="9"/>
      <c r="K41" s="7"/>
      <c r="L41" s="7"/>
    </row>
    <row r="42" spans="1:12" ht="15">
      <c r="A42" s="98" t="s">
        <v>12</v>
      </c>
      <c r="B42" s="11"/>
      <c r="C42" s="11"/>
      <c r="D42" s="11"/>
      <c r="E42" s="11"/>
      <c r="F42" s="11"/>
      <c r="G42" s="7"/>
      <c r="H42" s="7"/>
      <c r="I42" s="9"/>
      <c r="J42" s="9"/>
      <c r="K42" s="7"/>
      <c r="L42" s="7"/>
    </row>
    <row r="43" spans="1:12" ht="14.25">
      <c r="A43" s="192" t="s">
        <v>221</v>
      </c>
      <c r="B43" s="192"/>
      <c r="C43" s="192"/>
      <c r="D43" s="192"/>
      <c r="E43" s="192"/>
      <c r="F43" s="192"/>
      <c r="G43" s="192"/>
      <c r="H43" s="192"/>
      <c r="I43" s="192"/>
      <c r="J43" s="192"/>
      <c r="K43" s="7"/>
      <c r="L43" s="7"/>
    </row>
    <row r="44" spans="1:12" ht="14.25">
      <c r="A44" s="192"/>
      <c r="B44" s="192"/>
      <c r="C44" s="192"/>
      <c r="D44" s="192"/>
      <c r="E44" s="192"/>
      <c r="F44" s="192"/>
      <c r="G44" s="192"/>
      <c r="H44" s="192"/>
      <c r="I44" s="192"/>
      <c r="J44" s="192"/>
      <c r="K44" s="7"/>
      <c r="L44" s="7"/>
    </row>
    <row r="45" spans="1:12" ht="15" customHeight="1">
      <c r="A45" s="192"/>
      <c r="B45" s="192"/>
      <c r="C45" s="192"/>
      <c r="D45" s="192"/>
      <c r="E45" s="192"/>
      <c r="F45" s="192"/>
      <c r="G45" s="192"/>
      <c r="H45" s="192"/>
      <c r="I45" s="192"/>
      <c r="J45" s="192"/>
      <c r="K45" s="7"/>
      <c r="L45" s="7"/>
    </row>
    <row r="46" spans="1:12" ht="14.25">
      <c r="A46" s="52"/>
      <c r="B46" s="52"/>
      <c r="C46" s="52"/>
      <c r="D46" s="52"/>
      <c r="E46" s="52"/>
      <c r="F46" s="52"/>
      <c r="G46" s="13"/>
      <c r="H46" s="13"/>
      <c r="I46" s="13"/>
      <c r="J46" s="13"/>
      <c r="K46" s="7"/>
      <c r="L46" s="7"/>
    </row>
    <row r="47" spans="1:12" ht="14.25">
      <c r="A47" s="11"/>
      <c r="B47" s="11"/>
      <c r="C47" s="11"/>
      <c r="D47" s="11"/>
      <c r="E47" s="11"/>
      <c r="F47" s="11"/>
      <c r="G47" s="7"/>
      <c r="H47" s="7"/>
      <c r="I47" s="7"/>
      <c r="J47" s="7"/>
      <c r="K47" s="7"/>
      <c r="L47" s="7"/>
    </row>
    <row r="48" spans="1:12" ht="14.25">
      <c r="A48" s="11"/>
      <c r="B48" s="11"/>
      <c r="C48" s="11"/>
      <c r="D48" s="11"/>
      <c r="E48" s="11"/>
      <c r="F48" s="11"/>
      <c r="G48" s="7"/>
      <c r="H48" s="7"/>
      <c r="I48" s="7"/>
      <c r="J48" s="7"/>
      <c r="K48" s="7"/>
      <c r="L48" s="7"/>
    </row>
    <row r="49" spans="1:12" ht="14.25">
      <c r="A49" s="11"/>
      <c r="B49" s="11"/>
      <c r="C49" s="11"/>
      <c r="D49" s="11"/>
      <c r="E49" s="11"/>
      <c r="F49" s="11"/>
      <c r="G49" s="7"/>
      <c r="H49" s="7"/>
      <c r="I49" s="7"/>
      <c r="J49" s="7"/>
      <c r="K49" s="7"/>
      <c r="L49" s="7"/>
    </row>
    <row r="50" spans="1:12" ht="14.25">
      <c r="A50" s="11"/>
      <c r="B50" s="11"/>
      <c r="C50" s="11"/>
      <c r="D50" s="11"/>
      <c r="E50" s="11"/>
      <c r="F50" s="11"/>
      <c r="G50" s="7"/>
      <c r="H50" s="7"/>
      <c r="I50" s="7"/>
      <c r="J50" s="7"/>
      <c r="K50" s="7"/>
      <c r="L50" s="7"/>
    </row>
    <row r="51" spans="1:12" ht="15">
      <c r="A51" s="136"/>
      <c r="B51" s="136"/>
      <c r="C51" s="136"/>
      <c r="D51" s="136"/>
      <c r="E51" s="136"/>
      <c r="F51" s="136"/>
      <c r="G51" s="19"/>
      <c r="H51" s="19"/>
      <c r="I51" s="19"/>
      <c r="J51" s="19"/>
      <c r="K51" s="19"/>
      <c r="L51" s="19"/>
    </row>
    <row r="52" spans="1:12" ht="15">
      <c r="A52" s="136"/>
      <c r="B52" s="136"/>
      <c r="C52" s="136"/>
      <c r="D52" s="136"/>
      <c r="E52" s="136"/>
      <c r="F52" s="136"/>
      <c r="G52" s="19"/>
      <c r="H52" s="19"/>
      <c r="I52" s="19"/>
      <c r="J52" s="19"/>
      <c r="K52" s="19"/>
      <c r="L52" s="19"/>
    </row>
    <row r="53" spans="1:12" ht="15">
      <c r="A53" s="136"/>
      <c r="B53" s="136"/>
      <c r="C53" s="136"/>
      <c r="D53" s="136"/>
      <c r="E53" s="136"/>
      <c r="F53" s="136"/>
      <c r="G53" s="19"/>
      <c r="H53" s="19"/>
      <c r="I53" s="19"/>
      <c r="J53" s="19"/>
      <c r="K53" s="19"/>
      <c r="L53" s="19"/>
    </row>
    <row r="54" spans="1:12" ht="15">
      <c r="A54" s="136"/>
      <c r="B54" s="136"/>
      <c r="C54" s="136"/>
      <c r="D54" s="136"/>
      <c r="E54" s="136"/>
      <c r="F54" s="136"/>
      <c r="G54" s="19"/>
      <c r="H54" s="19"/>
      <c r="I54" s="19"/>
      <c r="J54" s="19"/>
      <c r="K54" s="19"/>
      <c r="L54" s="19"/>
    </row>
    <row r="55" spans="1:12" ht="15">
      <c r="A55" s="136"/>
      <c r="B55" s="136"/>
      <c r="C55" s="136"/>
      <c r="D55" s="136"/>
      <c r="E55" s="136"/>
      <c r="F55" s="136"/>
      <c r="G55" s="19"/>
      <c r="H55" s="19"/>
      <c r="I55" s="19"/>
      <c r="J55" s="19"/>
      <c r="K55" s="19"/>
      <c r="L55" s="19"/>
    </row>
    <row r="56" spans="1:12" ht="15">
      <c r="A56" s="136"/>
      <c r="B56" s="136"/>
      <c r="C56" s="136"/>
      <c r="D56" s="136"/>
      <c r="E56" s="136"/>
      <c r="F56" s="136"/>
      <c r="G56" s="19"/>
      <c r="H56" s="19"/>
      <c r="I56" s="19"/>
      <c r="J56" s="19"/>
      <c r="K56" s="19"/>
      <c r="L56" s="19"/>
    </row>
    <row r="57" spans="1:6" ht="12.75">
      <c r="A57" s="137"/>
      <c r="B57" s="137"/>
      <c r="C57" s="137"/>
      <c r="D57" s="137"/>
      <c r="E57" s="137"/>
      <c r="F57" s="137"/>
    </row>
    <row r="58" spans="1:6" ht="12.75">
      <c r="A58" s="137"/>
      <c r="B58" s="137"/>
      <c r="C58" s="137"/>
      <c r="D58" s="137"/>
      <c r="E58" s="137"/>
      <c r="F58" s="137"/>
    </row>
    <row r="59" spans="1:6" ht="12.75">
      <c r="A59" s="137"/>
      <c r="B59" s="137"/>
      <c r="C59" s="137"/>
      <c r="D59" s="137"/>
      <c r="E59" s="137"/>
      <c r="F59" s="137"/>
    </row>
    <row r="60" spans="1:6" ht="12.75">
      <c r="A60" s="137"/>
      <c r="B60" s="137"/>
      <c r="C60" s="137"/>
      <c r="D60" s="137"/>
      <c r="E60" s="137"/>
      <c r="F60" s="137"/>
    </row>
    <row r="61" spans="1:6" ht="12.75">
      <c r="A61" s="137"/>
      <c r="B61" s="137"/>
      <c r="C61" s="137"/>
      <c r="D61" s="137"/>
      <c r="E61" s="137"/>
      <c r="F61" s="137"/>
    </row>
    <row r="62" spans="1:6" ht="12.75">
      <c r="A62" s="137"/>
      <c r="B62" s="137"/>
      <c r="C62" s="137"/>
      <c r="D62" s="137"/>
      <c r="E62" s="137"/>
      <c r="F62" s="137"/>
    </row>
    <row r="63" spans="1:6" ht="12.75">
      <c r="A63" s="137"/>
      <c r="B63" s="137"/>
      <c r="C63" s="137"/>
      <c r="D63" s="137"/>
      <c r="E63" s="137"/>
      <c r="F63" s="137"/>
    </row>
    <row r="64" spans="1:6" ht="12.75">
      <c r="A64" s="137"/>
      <c r="B64" s="137"/>
      <c r="C64" s="137"/>
      <c r="D64" s="137"/>
      <c r="E64" s="137"/>
      <c r="F64" s="137"/>
    </row>
    <row r="65" spans="1:6" ht="12.75">
      <c r="A65" s="137"/>
      <c r="B65" s="137"/>
      <c r="C65" s="137"/>
      <c r="D65" s="137"/>
      <c r="E65" s="137"/>
      <c r="F65" s="137"/>
    </row>
    <row r="66" spans="1:6" ht="12.75">
      <c r="A66" s="137"/>
      <c r="B66" s="137"/>
      <c r="C66" s="137"/>
      <c r="D66" s="137"/>
      <c r="E66" s="137"/>
      <c r="F66" s="137"/>
    </row>
  </sheetData>
  <sheetProtection password="ADE0" sheet="1" objects="1" scenarios="1" selectLockedCells="1" selectUnlockedCells="1"/>
  <mergeCells count="4">
    <mergeCell ref="A43:J45"/>
    <mergeCell ref="A40:B40"/>
    <mergeCell ref="D11:G11"/>
    <mergeCell ref="H11:I11"/>
  </mergeCells>
  <printOptions/>
  <pageMargins left="0.75" right="0.5" top="0.75" bottom="0.75" header="0.5" footer="0.5"/>
  <pageSetup fitToHeight="1" fitToWidth="1" horizontalDpi="600" verticalDpi="600" orientation="portrait" paperSize="9" scale="78" r:id="rId3"/>
  <headerFooter alignWithMargins="0">
    <oddFooter>&amp;R&amp;P/&amp;N</oddFooter>
  </headerFooter>
  <legacyDrawing r:id="rId2"/>
  <oleObjects>
    <oleObject progId="PBrush" shapeId="1211006" r:id="rId1"/>
  </oleObjects>
</worksheet>
</file>

<file path=xl/worksheets/sheet4.xml><?xml version="1.0" encoding="utf-8"?>
<worksheet xmlns="http://schemas.openxmlformats.org/spreadsheetml/2006/main" xmlns:r="http://schemas.openxmlformats.org/officeDocument/2006/relationships">
  <sheetPr>
    <pageSetUpPr fitToPage="1"/>
  </sheetPr>
  <dimension ref="A1:J135"/>
  <sheetViews>
    <sheetView zoomScale="85" zoomScaleNormal="85" workbookViewId="0" topLeftCell="A1">
      <selection activeCell="A7" sqref="A7"/>
    </sheetView>
  </sheetViews>
  <sheetFormatPr defaultColWidth="9.140625" defaultRowHeight="12.75"/>
  <cols>
    <col min="1" max="1" width="64.7109375" style="27" customWidth="1"/>
    <col min="2" max="2" width="11.57421875" style="27" customWidth="1"/>
    <col min="3" max="3" width="17.421875" style="27" customWidth="1"/>
    <col min="4" max="4" width="14.28125" style="28" customWidth="1"/>
    <col min="5" max="5" width="14.28125" style="27" customWidth="1"/>
    <col min="6" max="6" width="14.7109375" style="27" customWidth="1"/>
    <col min="7" max="7" width="14.28125" style="27" customWidth="1"/>
    <col min="8" max="8" width="15.57421875" style="27" customWidth="1"/>
    <col min="9" max="16384" width="9.140625" style="27" customWidth="1"/>
  </cols>
  <sheetData>
    <row r="1" ht="16.5" customHeight="1">
      <c r="B1" s="5"/>
    </row>
    <row r="2" ht="17.25" customHeight="1"/>
    <row r="3" ht="4.5" customHeight="1"/>
    <row r="4" spans="1:2" ht="14.25" customHeight="1">
      <c r="A4" s="8" t="s">
        <v>122</v>
      </c>
      <c r="B4" s="8"/>
    </row>
    <row r="5" spans="1:10" ht="14.25" customHeight="1">
      <c r="A5" s="8" t="s">
        <v>120</v>
      </c>
      <c r="B5" s="8"/>
      <c r="C5" s="29"/>
      <c r="D5" s="30"/>
      <c r="E5" s="29"/>
      <c r="F5" s="29"/>
      <c r="G5" s="29"/>
      <c r="H5" s="29"/>
      <c r="I5" s="29"/>
      <c r="J5" s="29"/>
    </row>
    <row r="6" spans="1:10" ht="14.25" customHeight="1">
      <c r="A6" s="8" t="str">
        <f>SOE!A6</f>
        <v>For the third quarter ended 31 December 2008</v>
      </c>
      <c r="B6" s="8"/>
      <c r="C6" s="29"/>
      <c r="D6" s="30"/>
      <c r="E6" s="29"/>
      <c r="F6" s="29"/>
      <c r="G6" s="29"/>
      <c r="H6" s="29"/>
      <c r="I6" s="29"/>
      <c r="J6" s="29"/>
    </row>
    <row r="7" spans="1:10" ht="14.25" customHeight="1">
      <c r="A7" s="98" t="s">
        <v>0</v>
      </c>
      <c r="B7" s="98"/>
      <c r="C7" s="32"/>
      <c r="D7" s="90"/>
      <c r="E7" s="32"/>
      <c r="F7" s="32"/>
      <c r="G7" s="29"/>
      <c r="H7" s="29"/>
      <c r="I7" s="29"/>
      <c r="J7" s="29"/>
    </row>
    <row r="8" spans="1:10" ht="14.25" customHeight="1">
      <c r="A8" s="98"/>
      <c r="B8" s="98"/>
      <c r="C8" s="204" t="s">
        <v>1</v>
      </c>
      <c r="D8" s="205"/>
      <c r="E8" s="32"/>
      <c r="F8" s="32"/>
      <c r="G8" s="29"/>
      <c r="H8" s="29"/>
      <c r="I8" s="29"/>
      <c r="J8" s="29"/>
    </row>
    <row r="9" spans="1:10" ht="14.25" customHeight="1">
      <c r="A9" s="98"/>
      <c r="B9" s="98"/>
      <c r="C9" s="206" t="s">
        <v>240</v>
      </c>
      <c r="D9" s="207"/>
      <c r="E9" s="32"/>
      <c r="F9" s="32"/>
      <c r="G9" s="29"/>
      <c r="H9" s="29"/>
      <c r="I9" s="29"/>
      <c r="J9" s="29"/>
    </row>
    <row r="10" spans="1:10" ht="14.25" customHeight="1">
      <c r="A10" s="98"/>
      <c r="B10" s="98"/>
      <c r="C10" s="117">
        <v>2008</v>
      </c>
      <c r="D10" s="89">
        <v>2007</v>
      </c>
      <c r="E10" s="32"/>
      <c r="F10" s="32"/>
      <c r="G10" s="29"/>
      <c r="H10" s="29"/>
      <c r="I10" s="29"/>
      <c r="J10" s="29"/>
    </row>
    <row r="11" spans="1:10" ht="14.25" customHeight="1">
      <c r="A11" s="98"/>
      <c r="B11" s="118" t="s">
        <v>2</v>
      </c>
      <c r="C11" s="76" t="s">
        <v>3</v>
      </c>
      <c r="D11" s="77" t="s">
        <v>3</v>
      </c>
      <c r="E11" s="32"/>
      <c r="F11" s="32"/>
      <c r="G11" s="29"/>
      <c r="H11" s="29"/>
      <c r="I11" s="29"/>
      <c r="J11" s="29"/>
    </row>
    <row r="12" spans="1:10" ht="14.25" customHeight="1">
      <c r="A12" s="119" t="s">
        <v>146</v>
      </c>
      <c r="B12" s="119"/>
      <c r="C12" s="120"/>
      <c r="D12" s="90"/>
      <c r="E12" s="32"/>
      <c r="F12" s="32"/>
      <c r="G12" s="29"/>
      <c r="H12" s="29"/>
      <c r="I12" s="29"/>
      <c r="J12" s="29"/>
    </row>
    <row r="13" spans="1:10" ht="14.25" customHeight="1">
      <c r="A13" s="120"/>
      <c r="B13" s="120"/>
      <c r="C13" s="120"/>
      <c r="D13" s="90"/>
      <c r="E13" s="32"/>
      <c r="F13" s="32"/>
      <c r="G13" s="29"/>
      <c r="H13" s="29"/>
      <c r="I13" s="29"/>
      <c r="J13" s="29"/>
    </row>
    <row r="14" spans="1:10" ht="14.25" customHeight="1">
      <c r="A14" s="31" t="s">
        <v>6</v>
      </c>
      <c r="B14" s="31"/>
      <c r="C14" s="40">
        <v>2301</v>
      </c>
      <c r="D14" s="91">
        <v>6025</v>
      </c>
      <c r="E14" s="32"/>
      <c r="F14" s="121"/>
      <c r="G14" s="29"/>
      <c r="H14" s="29"/>
      <c r="I14" s="29"/>
      <c r="J14" s="29"/>
    </row>
    <row r="15" spans="1:10" ht="14.25" customHeight="1">
      <c r="A15" s="31" t="s">
        <v>35</v>
      </c>
      <c r="B15" s="31"/>
      <c r="C15" s="40"/>
      <c r="D15" s="91"/>
      <c r="E15" s="32"/>
      <c r="F15" s="32"/>
      <c r="G15" s="29"/>
      <c r="H15" s="29"/>
      <c r="I15" s="29"/>
      <c r="J15" s="29"/>
    </row>
    <row r="16" spans="1:10" ht="14.25" customHeight="1">
      <c r="A16" s="31" t="s">
        <v>108</v>
      </c>
      <c r="B16" s="31"/>
      <c r="C16" s="40">
        <v>2248</v>
      </c>
      <c r="D16" s="91">
        <v>1393</v>
      </c>
      <c r="E16" s="32"/>
      <c r="F16" s="32"/>
      <c r="G16" s="29"/>
      <c r="H16" s="29"/>
      <c r="I16" s="29"/>
      <c r="J16" s="29"/>
    </row>
    <row r="17" spans="1:10" ht="14.25" customHeight="1">
      <c r="A17" s="31" t="s">
        <v>135</v>
      </c>
      <c r="B17" s="31"/>
      <c r="C17" s="40">
        <v>40</v>
      </c>
      <c r="D17" s="91">
        <v>32</v>
      </c>
      <c r="E17" s="32"/>
      <c r="F17" s="32"/>
      <c r="G17" s="29"/>
      <c r="H17" s="29"/>
      <c r="I17" s="29"/>
      <c r="J17" s="29"/>
    </row>
    <row r="18" spans="1:10" ht="14.25" customHeight="1">
      <c r="A18" s="31" t="s">
        <v>109</v>
      </c>
      <c r="B18" s="31"/>
      <c r="C18" s="40">
        <v>186</v>
      </c>
      <c r="D18" s="91">
        <v>388</v>
      </c>
      <c r="E18" s="32"/>
      <c r="F18" s="32"/>
      <c r="G18" s="29"/>
      <c r="H18" s="29"/>
      <c r="I18" s="29"/>
      <c r="J18" s="29"/>
    </row>
    <row r="19" spans="1:10" ht="14.25" customHeight="1">
      <c r="A19" s="31" t="s">
        <v>178</v>
      </c>
      <c r="B19" s="31"/>
      <c r="C19" s="58">
        <v>0</v>
      </c>
      <c r="D19" s="92">
        <v>-122</v>
      </c>
      <c r="E19" s="32"/>
      <c r="F19" s="32"/>
      <c r="G19" s="29"/>
      <c r="H19" s="29"/>
      <c r="I19" s="29"/>
      <c r="J19" s="29"/>
    </row>
    <row r="20" spans="1:10" ht="14.25" customHeight="1">
      <c r="A20" s="31"/>
      <c r="B20" s="31"/>
      <c r="C20" s="40"/>
      <c r="D20" s="93"/>
      <c r="E20" s="32"/>
      <c r="F20" s="32"/>
      <c r="G20" s="29"/>
      <c r="H20" s="29"/>
      <c r="I20" s="29"/>
      <c r="J20" s="29"/>
    </row>
    <row r="21" spans="1:10" ht="14.25" customHeight="1">
      <c r="A21" s="122"/>
      <c r="B21" s="31"/>
      <c r="C21" s="40">
        <f>SUM(C14:C19)</f>
        <v>4775</v>
      </c>
      <c r="D21" s="40">
        <f>SUM(D14:D19)</f>
        <v>7716</v>
      </c>
      <c r="E21" s="32"/>
      <c r="F21" s="121"/>
      <c r="G21" s="29"/>
      <c r="H21" s="29"/>
      <c r="I21" s="29"/>
      <c r="J21" s="29"/>
    </row>
    <row r="22" spans="1:10" ht="14.25" customHeight="1">
      <c r="A22" s="31" t="s">
        <v>110</v>
      </c>
      <c r="B22" s="31"/>
      <c r="C22" s="40"/>
      <c r="D22" s="91"/>
      <c r="E22" s="32"/>
      <c r="F22" s="32"/>
      <c r="G22" s="29"/>
      <c r="H22" s="29"/>
      <c r="I22" s="29"/>
      <c r="J22" s="29"/>
    </row>
    <row r="23" spans="1:10" ht="14.25" customHeight="1">
      <c r="A23" s="31" t="s">
        <v>111</v>
      </c>
      <c r="B23" s="31"/>
      <c r="C23" s="40"/>
      <c r="D23" s="91"/>
      <c r="E23" s="32"/>
      <c r="F23" s="32"/>
      <c r="G23" s="29"/>
      <c r="H23" s="29"/>
      <c r="I23" s="29"/>
      <c r="J23" s="29"/>
    </row>
    <row r="24" spans="1:10" ht="14.25" customHeight="1">
      <c r="A24" s="31" t="s">
        <v>112</v>
      </c>
      <c r="B24" s="31"/>
      <c r="C24" s="40">
        <v>-1367</v>
      </c>
      <c r="D24" s="91">
        <v>-2419</v>
      </c>
      <c r="E24" s="32"/>
      <c r="F24" s="32"/>
      <c r="G24" s="29"/>
      <c r="H24" s="29"/>
      <c r="I24" s="29"/>
      <c r="J24" s="29"/>
    </row>
    <row r="25" spans="1:10" ht="14.25" customHeight="1">
      <c r="A25" s="31" t="s">
        <v>113</v>
      </c>
      <c r="B25" s="31"/>
      <c r="C25" s="40">
        <v>2334</v>
      </c>
      <c r="D25" s="91">
        <f>-2429</f>
        <v>-2429</v>
      </c>
      <c r="E25" s="32"/>
      <c r="F25" s="32"/>
      <c r="G25" s="29"/>
      <c r="H25" s="29"/>
      <c r="I25" s="29"/>
      <c r="J25" s="29"/>
    </row>
    <row r="26" spans="1:10" ht="14.25" customHeight="1">
      <c r="A26" s="31" t="s">
        <v>114</v>
      </c>
      <c r="B26" s="31"/>
      <c r="C26" s="40">
        <v>-63</v>
      </c>
      <c r="D26" s="91">
        <v>1075</v>
      </c>
      <c r="E26" s="32"/>
      <c r="F26" s="32"/>
      <c r="G26" s="29"/>
      <c r="H26" s="29"/>
      <c r="I26" s="29"/>
      <c r="J26" s="29"/>
    </row>
    <row r="27" spans="1:10" ht="14.25" customHeight="1">
      <c r="A27" s="31" t="s">
        <v>155</v>
      </c>
      <c r="B27" s="31"/>
      <c r="C27" s="40"/>
      <c r="D27" s="91"/>
      <c r="E27" s="32"/>
      <c r="F27" s="32"/>
      <c r="G27" s="29"/>
      <c r="H27" s="29"/>
      <c r="I27" s="29"/>
      <c r="J27" s="29"/>
    </row>
    <row r="28" spans="1:10" ht="14.25" customHeight="1">
      <c r="A28" s="31" t="s">
        <v>115</v>
      </c>
      <c r="B28" s="31"/>
      <c r="C28" s="123">
        <v>-1823</v>
      </c>
      <c r="D28" s="91">
        <v>-649</v>
      </c>
      <c r="E28" s="32"/>
      <c r="F28" s="32"/>
      <c r="G28" s="29"/>
      <c r="H28" s="29"/>
      <c r="I28" s="29"/>
      <c r="J28" s="29"/>
    </row>
    <row r="29" spans="1:10" ht="14.25" customHeight="1">
      <c r="A29" s="31" t="s">
        <v>116</v>
      </c>
      <c r="B29" s="31"/>
      <c r="C29" s="58">
        <v>129</v>
      </c>
      <c r="D29" s="92">
        <v>-41</v>
      </c>
      <c r="E29" s="32"/>
      <c r="F29" s="32"/>
      <c r="G29" s="29"/>
      <c r="H29" s="29"/>
      <c r="I29" s="29"/>
      <c r="J29" s="29"/>
    </row>
    <row r="30" spans="1:10" ht="14.25" customHeight="1">
      <c r="A30" s="31"/>
      <c r="B30" s="31"/>
      <c r="C30" s="40"/>
      <c r="D30" s="91"/>
      <c r="E30" s="32"/>
      <c r="F30" s="32"/>
      <c r="G30" s="29"/>
      <c r="H30" s="29"/>
      <c r="I30" s="29"/>
      <c r="J30" s="29"/>
    </row>
    <row r="31" spans="1:10" ht="14.25" customHeight="1">
      <c r="A31" s="31" t="s">
        <v>159</v>
      </c>
      <c r="B31" s="31"/>
      <c r="C31" s="40">
        <f>SUM(C20:C29)</f>
        <v>3985</v>
      </c>
      <c r="D31" s="40">
        <f>SUM(D20:D29)</f>
        <v>3253</v>
      </c>
      <c r="E31" s="32"/>
      <c r="F31" s="32"/>
      <c r="G31" s="29"/>
      <c r="H31" s="29"/>
      <c r="I31" s="29"/>
      <c r="J31" s="29"/>
    </row>
    <row r="32" spans="1:10" ht="14.25" customHeight="1">
      <c r="A32" s="31" t="s">
        <v>117</v>
      </c>
      <c r="B32" s="31"/>
      <c r="C32" s="58">
        <v>-393</v>
      </c>
      <c r="D32" s="92">
        <v>-418</v>
      </c>
      <c r="E32" s="32"/>
      <c r="F32" s="32"/>
      <c r="G32" s="29"/>
      <c r="H32" s="29"/>
      <c r="I32" s="29"/>
      <c r="J32" s="29"/>
    </row>
    <row r="33" spans="1:10" ht="14.25" customHeight="1">
      <c r="A33" s="31"/>
      <c r="B33" s="31"/>
      <c r="C33" s="40"/>
      <c r="D33" s="91"/>
      <c r="E33" s="32"/>
      <c r="F33" s="32"/>
      <c r="G33" s="29"/>
      <c r="H33" s="29"/>
      <c r="I33" s="29"/>
      <c r="J33" s="29"/>
    </row>
    <row r="34" spans="1:10" ht="14.25" customHeight="1">
      <c r="A34" s="31" t="s">
        <v>246</v>
      </c>
      <c r="B34" s="31"/>
      <c r="C34" s="58">
        <f>C31+C32</f>
        <v>3592</v>
      </c>
      <c r="D34" s="58">
        <f>D31+D32</f>
        <v>2835</v>
      </c>
      <c r="E34" s="32"/>
      <c r="F34" s="121"/>
      <c r="G34" s="29"/>
      <c r="H34" s="29"/>
      <c r="I34" s="29"/>
      <c r="J34" s="29"/>
    </row>
    <row r="35" spans="1:10" ht="14.25" customHeight="1">
      <c r="A35" s="120"/>
      <c r="B35" s="120"/>
      <c r="C35" s="124"/>
      <c r="D35" s="94"/>
      <c r="E35" s="32"/>
      <c r="F35" s="32"/>
      <c r="G35" s="29"/>
      <c r="H35" s="29"/>
      <c r="I35" s="29"/>
      <c r="J35" s="29"/>
    </row>
    <row r="36" spans="1:10" ht="14.25" customHeight="1">
      <c r="A36" s="120" t="s">
        <v>147</v>
      </c>
      <c r="B36" s="120"/>
      <c r="C36" s="124"/>
      <c r="D36" s="91"/>
      <c r="E36" s="125"/>
      <c r="F36" s="32"/>
      <c r="G36" s="29"/>
      <c r="H36" s="29"/>
      <c r="I36" s="29"/>
      <c r="J36" s="29"/>
    </row>
    <row r="37" spans="1:10" ht="14.25" customHeight="1">
      <c r="A37" s="31" t="s">
        <v>118</v>
      </c>
      <c r="B37" s="31"/>
      <c r="C37" s="40">
        <v>-2507</v>
      </c>
      <c r="D37" s="91">
        <v>-4111</v>
      </c>
      <c r="E37" s="125"/>
      <c r="F37" s="32"/>
      <c r="G37" s="29"/>
      <c r="H37" s="29"/>
      <c r="I37" s="29"/>
      <c r="J37" s="29"/>
    </row>
    <row r="38" spans="1:10" ht="14.25" customHeight="1">
      <c r="A38" s="31" t="s">
        <v>179</v>
      </c>
      <c r="B38" s="31"/>
      <c r="C38" s="40">
        <v>0</v>
      </c>
      <c r="D38" s="91">
        <v>1095</v>
      </c>
      <c r="E38" s="125"/>
      <c r="F38" s="32"/>
      <c r="G38" s="29"/>
      <c r="H38" s="29"/>
      <c r="I38" s="29"/>
      <c r="J38" s="29"/>
    </row>
    <row r="39" spans="1:10" ht="14.25" customHeight="1">
      <c r="A39" s="31" t="s">
        <v>148</v>
      </c>
      <c r="B39" s="31"/>
      <c r="C39" s="58">
        <v>0</v>
      </c>
      <c r="D39" s="92">
        <v>21776</v>
      </c>
      <c r="E39" s="125"/>
      <c r="F39" s="32"/>
      <c r="G39" s="29"/>
      <c r="H39" s="29"/>
      <c r="I39" s="29"/>
      <c r="J39" s="29"/>
    </row>
    <row r="40" spans="1:10" ht="14.25" customHeight="1">
      <c r="A40" s="31"/>
      <c r="B40" s="31"/>
      <c r="C40" s="40"/>
      <c r="D40" s="91"/>
      <c r="E40" s="125"/>
      <c r="F40" s="32"/>
      <c r="G40" s="29"/>
      <c r="H40" s="29"/>
      <c r="I40" s="29"/>
      <c r="J40" s="29"/>
    </row>
    <row r="41" spans="1:10" ht="14.25" customHeight="1">
      <c r="A41" s="31" t="s">
        <v>193</v>
      </c>
      <c r="B41" s="31"/>
      <c r="C41" s="58">
        <f>SUM(C37:C40)</f>
        <v>-2507</v>
      </c>
      <c r="D41" s="58">
        <f>SUM(D37:D40)</f>
        <v>18760</v>
      </c>
      <c r="E41" s="125"/>
      <c r="F41" s="121"/>
      <c r="G41" s="29"/>
      <c r="H41" s="29"/>
      <c r="I41" s="29"/>
      <c r="J41" s="29"/>
    </row>
    <row r="42" spans="1:10" ht="14.25" customHeight="1">
      <c r="A42" s="31"/>
      <c r="B42" s="31"/>
      <c r="C42" s="40"/>
      <c r="D42" s="91"/>
      <c r="E42" s="125"/>
      <c r="F42" s="32"/>
      <c r="G42" s="29"/>
      <c r="H42" s="29"/>
      <c r="I42" s="29"/>
      <c r="J42" s="29"/>
    </row>
    <row r="43" spans="1:10" ht="14.25" customHeight="1">
      <c r="A43" s="120" t="s">
        <v>149</v>
      </c>
      <c r="B43" s="120"/>
      <c r="C43" s="124"/>
      <c r="D43" s="91"/>
      <c r="E43" s="125"/>
      <c r="F43" s="32"/>
      <c r="G43" s="29"/>
      <c r="H43" s="29"/>
      <c r="I43" s="29"/>
      <c r="J43" s="29"/>
    </row>
    <row r="44" spans="1:10" ht="14.25" customHeight="1">
      <c r="A44" s="32" t="s">
        <v>243</v>
      </c>
      <c r="B44" s="120"/>
      <c r="C44" s="124">
        <v>0</v>
      </c>
      <c r="D44" s="30">
        <v>-1943</v>
      </c>
      <c r="E44" s="125"/>
      <c r="F44" s="32"/>
      <c r="G44" s="29"/>
      <c r="H44" s="29"/>
      <c r="I44" s="29"/>
      <c r="J44" s="29"/>
    </row>
    <row r="45" spans="1:10" ht="14.25" customHeight="1">
      <c r="A45" s="31" t="s">
        <v>220</v>
      </c>
      <c r="B45" s="31"/>
      <c r="C45" s="40">
        <v>1223</v>
      </c>
      <c r="D45" s="30">
        <v>-5445</v>
      </c>
      <c r="E45" s="125"/>
      <c r="F45" s="32"/>
      <c r="G45" s="29"/>
      <c r="I45" s="29"/>
      <c r="J45" s="29"/>
    </row>
    <row r="46" spans="1:10" ht="14.25" customHeight="1">
      <c r="A46" s="32" t="s">
        <v>158</v>
      </c>
      <c r="B46" s="31"/>
      <c r="C46" s="40">
        <v>-3</v>
      </c>
      <c r="D46" s="30">
        <v>-1561</v>
      </c>
      <c r="E46" s="125"/>
      <c r="F46" s="32"/>
      <c r="G46" s="29"/>
      <c r="I46" s="29"/>
      <c r="J46" s="29"/>
    </row>
    <row r="47" spans="1:10" ht="14.25" customHeight="1">
      <c r="A47" s="31" t="s">
        <v>136</v>
      </c>
      <c r="B47" s="31"/>
      <c r="C47" s="40">
        <v>0</v>
      </c>
      <c r="D47" s="30">
        <v>-2693</v>
      </c>
      <c r="E47" s="125"/>
      <c r="G47" s="29"/>
      <c r="I47" s="29"/>
      <c r="J47" s="29"/>
    </row>
    <row r="48" spans="1:10" ht="14.25" customHeight="1">
      <c r="A48" s="31" t="s">
        <v>36</v>
      </c>
      <c r="B48" s="31"/>
      <c r="C48" s="40">
        <v>-2400</v>
      </c>
      <c r="D48" s="30">
        <v>-5413</v>
      </c>
      <c r="E48" s="125"/>
      <c r="F48" s="32"/>
      <c r="G48" s="29"/>
      <c r="I48" s="29"/>
      <c r="J48" s="29"/>
    </row>
    <row r="49" spans="1:10" ht="14.25" customHeight="1">
      <c r="A49" s="31" t="s">
        <v>217</v>
      </c>
      <c r="B49" s="31"/>
      <c r="C49" s="40">
        <v>-79</v>
      </c>
      <c r="D49" s="91">
        <v>0</v>
      </c>
      <c r="E49" s="125"/>
      <c r="F49" s="32"/>
      <c r="G49" s="29"/>
      <c r="I49" s="29"/>
      <c r="J49" s="29"/>
    </row>
    <row r="50" spans="1:10" ht="14.25" customHeight="1">
      <c r="A50" s="31" t="s">
        <v>119</v>
      </c>
      <c r="B50" s="31"/>
      <c r="C50" s="40">
        <v>-186</v>
      </c>
      <c r="D50" s="30">
        <v>-388</v>
      </c>
      <c r="E50" s="125"/>
      <c r="F50" s="32"/>
      <c r="G50" s="29"/>
      <c r="I50" s="29"/>
      <c r="J50" s="29"/>
    </row>
    <row r="51" spans="1:10" ht="14.25" customHeight="1">
      <c r="A51" s="31" t="s">
        <v>137</v>
      </c>
      <c r="B51" s="31"/>
      <c r="C51" s="58">
        <v>-173</v>
      </c>
      <c r="D51" s="164">
        <v>-2074</v>
      </c>
      <c r="E51" s="125"/>
      <c r="F51" s="32"/>
      <c r="G51" s="29"/>
      <c r="I51" s="29"/>
      <c r="J51" s="29"/>
    </row>
    <row r="52" spans="1:10" ht="14.25" customHeight="1">
      <c r="A52" s="31"/>
      <c r="B52" s="31"/>
      <c r="C52" s="40"/>
      <c r="D52" s="91"/>
      <c r="E52" s="125"/>
      <c r="F52" s="32"/>
      <c r="G52" s="29"/>
      <c r="I52" s="29"/>
      <c r="J52" s="29"/>
    </row>
    <row r="53" spans="1:10" ht="14.25" customHeight="1">
      <c r="A53" s="31" t="s">
        <v>138</v>
      </c>
      <c r="B53" s="31"/>
      <c r="C53" s="58">
        <f>SUM(C44:C52)+C20</f>
        <v>-1618</v>
      </c>
      <c r="D53" s="58">
        <f>SUM(D44:D52)+D20</f>
        <v>-19517</v>
      </c>
      <c r="E53" s="125"/>
      <c r="F53" s="32"/>
      <c r="G53" s="29"/>
      <c r="H53" s="29"/>
      <c r="I53" s="29"/>
      <c r="J53" s="29"/>
    </row>
    <row r="54" spans="1:10" ht="14.25" customHeight="1">
      <c r="A54" s="31"/>
      <c r="B54" s="31"/>
      <c r="C54" s="40"/>
      <c r="D54" s="91"/>
      <c r="E54" s="125"/>
      <c r="F54" s="32"/>
      <c r="G54" s="29"/>
      <c r="H54" s="29"/>
      <c r="I54" s="29"/>
      <c r="J54" s="29"/>
    </row>
    <row r="55" spans="1:10" ht="14.25" customHeight="1">
      <c r="A55" s="120" t="s">
        <v>194</v>
      </c>
      <c r="B55" s="120"/>
      <c r="C55" s="40">
        <f>C34+C41+C53</f>
        <v>-533</v>
      </c>
      <c r="D55" s="40">
        <f>D34+D41+D53</f>
        <v>2078</v>
      </c>
      <c r="E55" s="125"/>
      <c r="F55" s="32"/>
      <c r="G55" s="29"/>
      <c r="H55" s="29"/>
      <c r="I55" s="29"/>
      <c r="J55" s="29"/>
    </row>
    <row r="56" spans="1:10" ht="14.25" customHeight="1">
      <c r="A56" s="120"/>
      <c r="B56" s="120"/>
      <c r="C56" s="40"/>
      <c r="D56" s="91"/>
      <c r="E56" s="125"/>
      <c r="F56" s="32"/>
      <c r="G56" s="29"/>
      <c r="H56" s="29"/>
      <c r="I56" s="29"/>
      <c r="J56" s="29"/>
    </row>
    <row r="57" spans="1:10" ht="14.25" customHeight="1">
      <c r="A57" s="120" t="s">
        <v>139</v>
      </c>
      <c r="B57" s="120"/>
      <c r="C57" s="93">
        <v>1567</v>
      </c>
      <c r="D57" s="95" t="s">
        <v>37</v>
      </c>
      <c r="E57" s="125"/>
      <c r="F57" s="32"/>
      <c r="G57" s="29"/>
      <c r="H57" s="29"/>
      <c r="I57" s="29"/>
      <c r="J57" s="29"/>
    </row>
    <row r="58" spans="1:10" ht="14.25" customHeight="1">
      <c r="A58" s="31"/>
      <c r="B58" s="31"/>
      <c r="C58" s="40"/>
      <c r="D58" s="91"/>
      <c r="E58" s="125"/>
      <c r="F58" s="126"/>
      <c r="G58" s="29"/>
      <c r="H58" s="29"/>
      <c r="I58" s="29"/>
      <c r="J58" s="29"/>
    </row>
    <row r="59" spans="1:10" ht="14.25" customHeight="1" thickBot="1">
      <c r="A59" s="120" t="s">
        <v>140</v>
      </c>
      <c r="B59" s="127" t="s">
        <v>130</v>
      </c>
      <c r="C59" s="96">
        <f>C55+C57</f>
        <v>1034</v>
      </c>
      <c r="D59" s="96">
        <f>D55</f>
        <v>2078</v>
      </c>
      <c r="E59" s="125"/>
      <c r="G59" s="29"/>
      <c r="H59" s="29"/>
      <c r="I59" s="29"/>
      <c r="J59" s="29"/>
    </row>
    <row r="60" spans="1:10" ht="14.25" customHeight="1" thickTop="1">
      <c r="A60" s="120"/>
      <c r="B60" s="120"/>
      <c r="C60" s="122"/>
      <c r="D60" s="97"/>
      <c r="E60" s="125"/>
      <c r="F60" s="126" t="s">
        <v>245</v>
      </c>
      <c r="G60" s="128">
        <f>'BS'!E25</f>
        <v>1684</v>
      </c>
      <c r="H60" s="29"/>
      <c r="I60" s="29"/>
      <c r="J60" s="29"/>
    </row>
    <row r="61" spans="1:10" ht="14.25" customHeight="1">
      <c r="A61" s="203" t="s">
        <v>143</v>
      </c>
      <c r="B61" s="203"/>
      <c r="C61" s="29"/>
      <c r="D61" s="90"/>
      <c r="E61" s="29"/>
      <c r="F61" s="126" t="s">
        <v>244</v>
      </c>
      <c r="G61" s="128">
        <f>C59-G60</f>
        <v>-650</v>
      </c>
      <c r="H61" s="29" t="s">
        <v>247</v>
      </c>
      <c r="I61" s="29"/>
      <c r="J61" s="29"/>
    </row>
    <row r="62" spans="1:10" ht="14.25" customHeight="1">
      <c r="A62" s="18"/>
      <c r="B62" s="18"/>
      <c r="C62" s="29"/>
      <c r="D62" s="90"/>
      <c r="E62" s="29"/>
      <c r="G62" s="29"/>
      <c r="H62" s="29"/>
      <c r="I62" s="29"/>
      <c r="J62" s="29"/>
    </row>
    <row r="63" spans="1:10" ht="45.75" customHeight="1">
      <c r="A63" s="187" t="s">
        <v>222</v>
      </c>
      <c r="B63" s="187"/>
      <c r="C63" s="187"/>
      <c r="D63" s="187"/>
      <c r="E63" s="55"/>
      <c r="F63" s="55"/>
      <c r="G63" s="29"/>
      <c r="H63" s="29"/>
      <c r="I63" s="29"/>
      <c r="J63" s="29"/>
    </row>
    <row r="64" spans="1:10" ht="14.25" customHeight="1">
      <c r="A64" s="29"/>
      <c r="B64" s="29"/>
      <c r="C64" s="29"/>
      <c r="D64" s="30"/>
      <c r="E64" s="29"/>
      <c r="F64" s="29"/>
      <c r="G64" s="29"/>
      <c r="H64" s="29"/>
      <c r="I64" s="29"/>
      <c r="J64" s="29"/>
    </row>
    <row r="65" spans="1:10" ht="14.25">
      <c r="A65" s="29"/>
      <c r="B65" s="29"/>
      <c r="C65" s="29"/>
      <c r="D65" s="30"/>
      <c r="E65" s="29"/>
      <c r="F65" s="29"/>
      <c r="G65" s="29"/>
      <c r="H65" s="29"/>
      <c r="I65" s="29"/>
      <c r="J65" s="29"/>
    </row>
    <row r="66" spans="1:10" ht="14.25">
      <c r="A66" s="29"/>
      <c r="B66" s="29"/>
      <c r="C66" s="29"/>
      <c r="D66" s="30"/>
      <c r="E66" s="29"/>
      <c r="F66" s="29"/>
      <c r="G66" s="29"/>
      <c r="H66" s="29"/>
      <c r="I66" s="29"/>
      <c r="J66" s="29"/>
    </row>
    <row r="67" spans="1:10" ht="14.25">
      <c r="A67" s="29"/>
      <c r="B67" s="29"/>
      <c r="C67" s="29"/>
      <c r="D67" s="30"/>
      <c r="E67" s="29"/>
      <c r="F67" s="29"/>
      <c r="G67" s="29"/>
      <c r="H67" s="29"/>
      <c r="I67" s="29"/>
      <c r="J67" s="29"/>
    </row>
    <row r="68" spans="1:10" ht="14.25">
      <c r="A68" s="29"/>
      <c r="B68" s="29"/>
      <c r="C68" s="29"/>
      <c r="D68" s="30"/>
      <c r="E68" s="29"/>
      <c r="F68" s="29"/>
      <c r="G68" s="29"/>
      <c r="H68" s="29"/>
      <c r="I68" s="29"/>
      <c r="J68" s="29"/>
    </row>
    <row r="69" spans="1:10" ht="14.25">
      <c r="A69" s="29"/>
      <c r="B69" s="29"/>
      <c r="C69" s="29"/>
      <c r="D69" s="30"/>
      <c r="E69" s="29"/>
      <c r="F69" s="29"/>
      <c r="G69" s="29"/>
      <c r="H69" s="29"/>
      <c r="I69" s="29"/>
      <c r="J69" s="29"/>
    </row>
    <row r="70" spans="1:10" ht="14.25">
      <c r="A70" s="29"/>
      <c r="B70" s="29"/>
      <c r="C70" s="29"/>
      <c r="D70" s="30"/>
      <c r="E70" s="29"/>
      <c r="F70" s="29"/>
      <c r="G70" s="29"/>
      <c r="H70" s="29"/>
      <c r="I70" s="29"/>
      <c r="J70" s="29"/>
    </row>
    <row r="71" spans="1:10" ht="14.25">
      <c r="A71" s="29"/>
      <c r="B71" s="29"/>
      <c r="C71" s="29"/>
      <c r="D71" s="30"/>
      <c r="E71" s="29"/>
      <c r="F71" s="29"/>
      <c r="G71" s="29"/>
      <c r="H71" s="29"/>
      <c r="I71" s="29"/>
      <c r="J71" s="29"/>
    </row>
    <row r="72" spans="1:10" ht="14.25">
      <c r="A72" s="29"/>
      <c r="B72" s="29"/>
      <c r="C72" s="29"/>
      <c r="D72" s="30"/>
      <c r="E72" s="29"/>
      <c r="F72" s="29"/>
      <c r="G72" s="29"/>
      <c r="H72" s="29"/>
      <c r="I72" s="29"/>
      <c r="J72" s="29"/>
    </row>
    <row r="73" spans="1:10" ht="14.25">
      <c r="A73" s="29"/>
      <c r="B73" s="29"/>
      <c r="C73" s="29"/>
      <c r="D73" s="30"/>
      <c r="E73" s="29"/>
      <c r="F73" s="29"/>
      <c r="G73" s="29"/>
      <c r="H73" s="29"/>
      <c r="I73" s="29"/>
      <c r="J73" s="29"/>
    </row>
    <row r="74" spans="1:10" ht="14.25">
      <c r="A74" s="29"/>
      <c r="B74" s="29"/>
      <c r="C74" s="29"/>
      <c r="D74" s="30"/>
      <c r="E74" s="29"/>
      <c r="F74" s="29"/>
      <c r="G74" s="29"/>
      <c r="H74" s="29"/>
      <c r="I74" s="29"/>
      <c r="J74" s="29"/>
    </row>
    <row r="75" spans="1:10" ht="14.25">
      <c r="A75" s="29"/>
      <c r="B75" s="29"/>
      <c r="C75" s="29"/>
      <c r="D75" s="30"/>
      <c r="E75" s="29"/>
      <c r="F75" s="29"/>
      <c r="G75" s="29"/>
      <c r="H75" s="29"/>
      <c r="I75" s="29"/>
      <c r="J75" s="29"/>
    </row>
    <row r="76" spans="1:10" ht="14.25">
      <c r="A76" s="29"/>
      <c r="B76" s="29"/>
      <c r="C76" s="29"/>
      <c r="D76" s="30"/>
      <c r="E76" s="29"/>
      <c r="F76" s="29"/>
      <c r="G76" s="29"/>
      <c r="H76" s="29"/>
      <c r="I76" s="29"/>
      <c r="J76" s="29"/>
    </row>
    <row r="77" spans="1:10" ht="14.25">
      <c r="A77" s="29"/>
      <c r="B77" s="29"/>
      <c r="C77" s="29"/>
      <c r="D77" s="30"/>
      <c r="E77" s="29"/>
      <c r="F77" s="29"/>
      <c r="G77" s="29"/>
      <c r="H77" s="29"/>
      <c r="I77" s="29"/>
      <c r="J77" s="29"/>
    </row>
    <row r="78" spans="1:10" ht="14.25">
      <c r="A78" s="29"/>
      <c r="B78" s="29"/>
      <c r="C78" s="29"/>
      <c r="D78" s="30"/>
      <c r="E78" s="29"/>
      <c r="F78" s="29"/>
      <c r="G78" s="29"/>
      <c r="H78" s="29"/>
      <c r="I78" s="29"/>
      <c r="J78" s="29"/>
    </row>
    <row r="79" spans="1:10" ht="14.25">
      <c r="A79" s="29"/>
      <c r="B79" s="29"/>
      <c r="C79" s="29"/>
      <c r="D79" s="30"/>
      <c r="E79" s="29"/>
      <c r="F79" s="29"/>
      <c r="G79" s="29"/>
      <c r="H79" s="29"/>
      <c r="I79" s="29"/>
      <c r="J79" s="29"/>
    </row>
    <row r="80" spans="1:10" ht="14.25">
      <c r="A80" s="29"/>
      <c r="B80" s="29"/>
      <c r="C80" s="29"/>
      <c r="D80" s="30"/>
      <c r="E80" s="29"/>
      <c r="F80" s="29"/>
      <c r="G80" s="29"/>
      <c r="H80" s="29"/>
      <c r="I80" s="29"/>
      <c r="J80" s="29"/>
    </row>
    <row r="81" spans="1:10" ht="14.25">
      <c r="A81" s="29"/>
      <c r="B81" s="29"/>
      <c r="C81" s="29"/>
      <c r="D81" s="30"/>
      <c r="E81" s="29"/>
      <c r="F81" s="29"/>
      <c r="G81" s="29"/>
      <c r="H81" s="29"/>
      <c r="I81" s="29"/>
      <c r="J81" s="29"/>
    </row>
    <row r="82" spans="1:10" ht="14.25">
      <c r="A82" s="29"/>
      <c r="B82" s="29"/>
      <c r="C82" s="29"/>
      <c r="D82" s="30"/>
      <c r="E82" s="29"/>
      <c r="F82" s="29"/>
      <c r="G82" s="29"/>
      <c r="H82" s="29"/>
      <c r="I82" s="29"/>
      <c r="J82" s="29"/>
    </row>
    <row r="83" spans="1:10" ht="14.25">
      <c r="A83" s="29"/>
      <c r="B83" s="29"/>
      <c r="C83" s="29"/>
      <c r="D83" s="30"/>
      <c r="E83" s="29"/>
      <c r="F83" s="29"/>
      <c r="G83" s="29"/>
      <c r="H83" s="29"/>
      <c r="I83" s="29"/>
      <c r="J83" s="29"/>
    </row>
    <row r="84" spans="1:10" ht="14.25">
      <c r="A84" s="29"/>
      <c r="B84" s="29"/>
      <c r="C84" s="29"/>
      <c r="D84" s="30"/>
      <c r="E84" s="29"/>
      <c r="F84" s="29"/>
      <c r="G84" s="29"/>
      <c r="H84" s="29"/>
      <c r="I84" s="29"/>
      <c r="J84" s="29"/>
    </row>
    <row r="85" spans="1:10" ht="14.25">
      <c r="A85" s="29"/>
      <c r="B85" s="29"/>
      <c r="C85" s="29"/>
      <c r="D85" s="30"/>
      <c r="E85" s="29"/>
      <c r="F85" s="29"/>
      <c r="G85" s="29"/>
      <c r="H85" s="29"/>
      <c r="I85" s="29"/>
      <c r="J85" s="29"/>
    </row>
    <row r="86" spans="1:10" ht="14.25">
      <c r="A86" s="29"/>
      <c r="B86" s="29"/>
      <c r="C86" s="29"/>
      <c r="D86" s="30"/>
      <c r="E86" s="29"/>
      <c r="F86" s="29"/>
      <c r="G86" s="29"/>
      <c r="H86" s="29"/>
      <c r="I86" s="29"/>
      <c r="J86" s="29"/>
    </row>
    <row r="87" spans="1:10" ht="14.25">
      <c r="A87" s="29"/>
      <c r="B87" s="29"/>
      <c r="C87" s="29"/>
      <c r="D87" s="30"/>
      <c r="E87" s="29"/>
      <c r="F87" s="29"/>
      <c r="G87" s="29"/>
      <c r="H87" s="29"/>
      <c r="I87" s="29"/>
      <c r="J87" s="29"/>
    </row>
    <row r="88" spans="1:10" ht="14.25">
      <c r="A88" s="29"/>
      <c r="B88" s="29"/>
      <c r="C88" s="29"/>
      <c r="D88" s="30"/>
      <c r="E88" s="29"/>
      <c r="F88" s="29"/>
      <c r="G88" s="29"/>
      <c r="H88" s="29"/>
      <c r="I88" s="29"/>
      <c r="J88" s="29"/>
    </row>
    <row r="89" spans="1:10" ht="14.25">
      <c r="A89" s="29"/>
      <c r="B89" s="29"/>
      <c r="C89" s="29"/>
      <c r="D89" s="30"/>
      <c r="E89" s="29"/>
      <c r="F89" s="29"/>
      <c r="G89" s="29"/>
      <c r="H89" s="29"/>
      <c r="I89" s="29"/>
      <c r="J89" s="29"/>
    </row>
    <row r="90" spans="1:10" ht="14.25">
      <c r="A90" s="29"/>
      <c r="B90" s="29"/>
      <c r="C90" s="29"/>
      <c r="D90" s="30"/>
      <c r="E90" s="29"/>
      <c r="F90" s="29"/>
      <c r="G90" s="29"/>
      <c r="H90" s="29"/>
      <c r="I90" s="29"/>
      <c r="J90" s="29"/>
    </row>
    <row r="91" spans="1:10" ht="14.25">
      <c r="A91" s="29"/>
      <c r="B91" s="29"/>
      <c r="C91" s="29"/>
      <c r="D91" s="30"/>
      <c r="E91" s="29"/>
      <c r="F91" s="29"/>
      <c r="G91" s="29"/>
      <c r="H91" s="29"/>
      <c r="I91" s="29"/>
      <c r="J91" s="29"/>
    </row>
    <row r="92" spans="1:10" ht="14.25">
      <c r="A92" s="29"/>
      <c r="B92" s="29"/>
      <c r="C92" s="29"/>
      <c r="D92" s="30"/>
      <c r="E92" s="29"/>
      <c r="F92" s="29"/>
      <c r="G92" s="29"/>
      <c r="H92" s="29"/>
      <c r="I92" s="29"/>
      <c r="J92" s="29"/>
    </row>
    <row r="93" spans="1:10" ht="14.25">
      <c r="A93" s="29"/>
      <c r="B93" s="29"/>
      <c r="C93" s="29"/>
      <c r="D93" s="30"/>
      <c r="E93" s="29"/>
      <c r="F93" s="29"/>
      <c r="G93" s="29"/>
      <c r="H93" s="29"/>
      <c r="I93" s="29"/>
      <c r="J93" s="29"/>
    </row>
    <row r="94" spans="1:10" ht="14.25">
      <c r="A94" s="29"/>
      <c r="B94" s="29"/>
      <c r="C94" s="29"/>
      <c r="D94" s="30"/>
      <c r="E94" s="29"/>
      <c r="F94" s="29"/>
      <c r="G94" s="29"/>
      <c r="H94" s="29"/>
      <c r="I94" s="29"/>
      <c r="J94" s="29"/>
    </row>
    <row r="95" spans="1:10" ht="14.25">
      <c r="A95" s="29"/>
      <c r="B95" s="29"/>
      <c r="C95" s="29"/>
      <c r="D95" s="30"/>
      <c r="E95" s="29"/>
      <c r="F95" s="29"/>
      <c r="G95" s="29"/>
      <c r="H95" s="29"/>
      <c r="I95" s="29"/>
      <c r="J95" s="29"/>
    </row>
    <row r="96" spans="1:10" ht="14.25">
      <c r="A96" s="29"/>
      <c r="B96" s="29"/>
      <c r="C96" s="29"/>
      <c r="D96" s="30"/>
      <c r="E96" s="29"/>
      <c r="F96" s="29"/>
      <c r="G96" s="29"/>
      <c r="H96" s="29"/>
      <c r="I96" s="29"/>
      <c r="J96" s="29"/>
    </row>
    <row r="97" spans="1:10" ht="14.25">
      <c r="A97" s="29"/>
      <c r="B97" s="29"/>
      <c r="C97" s="29"/>
      <c r="D97" s="30"/>
      <c r="E97" s="29"/>
      <c r="F97" s="29"/>
      <c r="G97" s="29"/>
      <c r="H97" s="29"/>
      <c r="I97" s="29"/>
      <c r="J97" s="29"/>
    </row>
    <row r="98" spans="1:10" ht="14.25">
      <c r="A98" s="29"/>
      <c r="B98" s="29"/>
      <c r="C98" s="29"/>
      <c r="D98" s="30"/>
      <c r="E98" s="29"/>
      <c r="F98" s="29"/>
      <c r="G98" s="29"/>
      <c r="H98" s="29"/>
      <c r="I98" s="29"/>
      <c r="J98" s="29"/>
    </row>
    <row r="99" spans="1:10" ht="14.25">
      <c r="A99" s="29"/>
      <c r="B99" s="29"/>
      <c r="C99" s="29"/>
      <c r="D99" s="30"/>
      <c r="E99" s="29"/>
      <c r="F99" s="29"/>
      <c r="G99" s="29"/>
      <c r="H99" s="29"/>
      <c r="I99" s="29"/>
      <c r="J99" s="29"/>
    </row>
    <row r="100" spans="1:10" ht="14.25">
      <c r="A100" s="29"/>
      <c r="B100" s="29"/>
      <c r="C100" s="29"/>
      <c r="D100" s="30"/>
      <c r="E100" s="29"/>
      <c r="F100" s="29"/>
      <c r="G100" s="29"/>
      <c r="H100" s="29"/>
      <c r="I100" s="29"/>
      <c r="J100" s="29"/>
    </row>
    <row r="101" spans="1:10" ht="14.25">
      <c r="A101" s="29"/>
      <c r="B101" s="29"/>
      <c r="C101" s="29"/>
      <c r="D101" s="30"/>
      <c r="E101" s="29"/>
      <c r="F101" s="29"/>
      <c r="G101" s="29"/>
      <c r="H101" s="29"/>
      <c r="I101" s="29"/>
      <c r="J101" s="29"/>
    </row>
    <row r="102" spans="1:10" ht="14.25">
      <c r="A102" s="29"/>
      <c r="B102" s="29"/>
      <c r="C102" s="29"/>
      <c r="D102" s="30"/>
      <c r="E102" s="29"/>
      <c r="F102" s="29"/>
      <c r="G102" s="29"/>
      <c r="H102" s="29"/>
      <c r="I102" s="29"/>
      <c r="J102" s="29"/>
    </row>
    <row r="103" spans="1:10" ht="14.25">
      <c r="A103" s="29"/>
      <c r="B103" s="29"/>
      <c r="C103" s="29"/>
      <c r="D103" s="30"/>
      <c r="E103" s="29"/>
      <c r="F103" s="29"/>
      <c r="G103" s="29"/>
      <c r="H103" s="29"/>
      <c r="I103" s="29"/>
      <c r="J103" s="29"/>
    </row>
    <row r="104" spans="1:10" ht="14.25">
      <c r="A104" s="29"/>
      <c r="B104" s="29"/>
      <c r="C104" s="29"/>
      <c r="D104" s="30"/>
      <c r="E104" s="29"/>
      <c r="F104" s="29"/>
      <c r="G104" s="29"/>
      <c r="H104" s="29"/>
      <c r="I104" s="29"/>
      <c r="J104" s="29"/>
    </row>
    <row r="105" spans="1:10" ht="14.25">
      <c r="A105" s="29"/>
      <c r="B105" s="29"/>
      <c r="C105" s="29"/>
      <c r="D105" s="30"/>
      <c r="E105" s="29"/>
      <c r="F105" s="29"/>
      <c r="G105" s="29"/>
      <c r="H105" s="29"/>
      <c r="I105" s="29"/>
      <c r="J105" s="29"/>
    </row>
    <row r="106" spans="1:10" ht="14.25">
      <c r="A106" s="29"/>
      <c r="B106" s="29"/>
      <c r="C106" s="29"/>
      <c r="D106" s="30"/>
      <c r="E106" s="29"/>
      <c r="F106" s="29"/>
      <c r="G106" s="29"/>
      <c r="H106" s="29"/>
      <c r="I106" s="29"/>
      <c r="J106" s="29"/>
    </row>
    <row r="107" spans="1:10" ht="14.25">
      <c r="A107" s="29"/>
      <c r="B107" s="29"/>
      <c r="C107" s="29"/>
      <c r="D107" s="30"/>
      <c r="E107" s="29"/>
      <c r="F107" s="29"/>
      <c r="G107" s="29"/>
      <c r="H107" s="29"/>
      <c r="I107" s="29"/>
      <c r="J107" s="29"/>
    </row>
    <row r="108" spans="1:10" ht="14.25">
      <c r="A108" s="29"/>
      <c r="B108" s="29"/>
      <c r="C108" s="29"/>
      <c r="D108" s="30"/>
      <c r="E108" s="29"/>
      <c r="F108" s="29"/>
      <c r="G108" s="29"/>
      <c r="H108" s="29"/>
      <c r="I108" s="29"/>
      <c r="J108" s="29"/>
    </row>
    <row r="109" spans="1:10" ht="14.25">
      <c r="A109" s="29"/>
      <c r="B109" s="29"/>
      <c r="C109" s="29"/>
      <c r="D109" s="30"/>
      <c r="E109" s="29"/>
      <c r="F109" s="29"/>
      <c r="G109" s="29"/>
      <c r="H109" s="29"/>
      <c r="I109" s="29"/>
      <c r="J109" s="29"/>
    </row>
    <row r="110" spans="1:10" ht="14.25">
      <c r="A110" s="29"/>
      <c r="B110" s="29"/>
      <c r="C110" s="29"/>
      <c r="D110" s="30"/>
      <c r="E110" s="29"/>
      <c r="F110" s="29"/>
      <c r="G110" s="29"/>
      <c r="H110" s="29"/>
      <c r="I110" s="29"/>
      <c r="J110" s="29"/>
    </row>
    <row r="111" spans="1:10" ht="14.25">
      <c r="A111" s="29"/>
      <c r="B111" s="29"/>
      <c r="C111" s="29"/>
      <c r="D111" s="30"/>
      <c r="E111" s="29"/>
      <c r="F111" s="29"/>
      <c r="G111" s="29"/>
      <c r="H111" s="29"/>
      <c r="I111" s="29"/>
      <c r="J111" s="29"/>
    </row>
    <row r="112" spans="1:10" ht="14.25">
      <c r="A112" s="29"/>
      <c r="B112" s="29"/>
      <c r="C112" s="29"/>
      <c r="D112" s="30"/>
      <c r="E112" s="29"/>
      <c r="F112" s="29"/>
      <c r="G112" s="29"/>
      <c r="H112" s="29"/>
      <c r="I112" s="29"/>
      <c r="J112" s="29"/>
    </row>
    <row r="113" spans="1:10" ht="14.25">
      <c r="A113" s="29"/>
      <c r="B113" s="29"/>
      <c r="C113" s="29"/>
      <c r="D113" s="30"/>
      <c r="E113" s="29"/>
      <c r="F113" s="29"/>
      <c r="G113" s="29"/>
      <c r="H113" s="29"/>
      <c r="I113" s="29"/>
      <c r="J113" s="29"/>
    </row>
    <row r="114" spans="1:10" ht="14.25">
      <c r="A114" s="29"/>
      <c r="B114" s="29"/>
      <c r="C114" s="29"/>
      <c r="D114" s="30"/>
      <c r="E114" s="29"/>
      <c r="F114" s="29"/>
      <c r="G114" s="29"/>
      <c r="H114" s="29"/>
      <c r="I114" s="29"/>
      <c r="J114" s="29"/>
    </row>
    <row r="115" spans="1:10" ht="14.25">
      <c r="A115" s="29"/>
      <c r="B115" s="29"/>
      <c r="C115" s="29"/>
      <c r="D115" s="30"/>
      <c r="E115" s="29"/>
      <c r="F115" s="29"/>
      <c r="G115" s="29"/>
      <c r="H115" s="29"/>
      <c r="I115" s="29"/>
      <c r="J115" s="29"/>
    </row>
    <row r="116" spans="1:10" ht="14.25">
      <c r="A116" s="29"/>
      <c r="B116" s="29"/>
      <c r="C116" s="29"/>
      <c r="D116" s="30"/>
      <c r="E116" s="29"/>
      <c r="F116" s="29"/>
      <c r="G116" s="29"/>
      <c r="H116" s="29"/>
      <c r="I116" s="29"/>
      <c r="J116" s="29"/>
    </row>
    <row r="117" spans="1:10" ht="14.25">
      <c r="A117" s="29"/>
      <c r="B117" s="29"/>
      <c r="C117" s="29"/>
      <c r="D117" s="30"/>
      <c r="E117" s="29"/>
      <c r="F117" s="29"/>
      <c r="G117" s="29"/>
      <c r="H117" s="29"/>
      <c r="I117" s="29"/>
      <c r="J117" s="29"/>
    </row>
    <row r="118" spans="1:10" ht="14.25">
      <c r="A118" s="29"/>
      <c r="B118" s="29"/>
      <c r="C118" s="29"/>
      <c r="D118" s="30"/>
      <c r="E118" s="29"/>
      <c r="F118" s="29"/>
      <c r="G118" s="29"/>
      <c r="H118" s="29"/>
      <c r="I118" s="29"/>
      <c r="J118" s="29"/>
    </row>
    <row r="119" spans="1:10" ht="14.25">
      <c r="A119" s="29"/>
      <c r="B119" s="29"/>
      <c r="C119" s="29"/>
      <c r="D119" s="30"/>
      <c r="E119" s="29"/>
      <c r="F119" s="29"/>
      <c r="G119" s="29"/>
      <c r="H119" s="29"/>
      <c r="I119" s="29"/>
      <c r="J119" s="29"/>
    </row>
    <row r="120" spans="1:10" ht="14.25">
      <c r="A120" s="29"/>
      <c r="B120" s="29"/>
      <c r="C120" s="29"/>
      <c r="D120" s="30"/>
      <c r="E120" s="29"/>
      <c r="F120" s="29"/>
      <c r="G120" s="29"/>
      <c r="H120" s="29"/>
      <c r="I120" s="29"/>
      <c r="J120" s="29"/>
    </row>
    <row r="121" spans="1:10" ht="14.25">
      <c r="A121" s="29"/>
      <c r="B121" s="29"/>
      <c r="C121" s="29"/>
      <c r="D121" s="30"/>
      <c r="E121" s="29"/>
      <c r="F121" s="29"/>
      <c r="G121" s="29"/>
      <c r="H121" s="29"/>
      <c r="I121" s="29"/>
      <c r="J121" s="29"/>
    </row>
    <row r="122" spans="1:10" ht="14.25">
      <c r="A122" s="29"/>
      <c r="B122" s="29"/>
      <c r="C122" s="29"/>
      <c r="D122" s="30"/>
      <c r="E122" s="29"/>
      <c r="F122" s="29"/>
      <c r="G122" s="29"/>
      <c r="H122" s="29"/>
      <c r="I122" s="29"/>
      <c r="J122" s="29"/>
    </row>
    <row r="123" spans="1:10" ht="14.25">
      <c r="A123" s="29"/>
      <c r="B123" s="29"/>
      <c r="C123" s="29"/>
      <c r="D123" s="30"/>
      <c r="E123" s="29"/>
      <c r="F123" s="29"/>
      <c r="G123" s="29"/>
      <c r="H123" s="29"/>
      <c r="I123" s="29"/>
      <c r="J123" s="29"/>
    </row>
    <row r="124" spans="1:10" ht="14.25">
      <c r="A124" s="29"/>
      <c r="B124" s="29"/>
      <c r="C124" s="29"/>
      <c r="D124" s="30"/>
      <c r="E124" s="29"/>
      <c r="F124" s="29"/>
      <c r="G124" s="29"/>
      <c r="H124" s="29"/>
      <c r="I124" s="29"/>
      <c r="J124" s="29"/>
    </row>
    <row r="125" spans="1:10" ht="14.25">
      <c r="A125" s="29"/>
      <c r="B125" s="29"/>
      <c r="C125" s="29"/>
      <c r="D125" s="30"/>
      <c r="E125" s="29"/>
      <c r="F125" s="29"/>
      <c r="G125" s="29"/>
      <c r="H125" s="29"/>
      <c r="I125" s="29"/>
      <c r="J125" s="29"/>
    </row>
    <row r="126" spans="1:10" ht="14.25">
      <c r="A126" s="29"/>
      <c r="B126" s="29"/>
      <c r="C126" s="29"/>
      <c r="D126" s="30"/>
      <c r="E126" s="29"/>
      <c r="F126" s="29"/>
      <c r="G126" s="29"/>
      <c r="H126" s="29"/>
      <c r="I126" s="29"/>
      <c r="J126" s="29"/>
    </row>
    <row r="127" spans="1:10" ht="14.25">
      <c r="A127" s="29"/>
      <c r="B127" s="29"/>
      <c r="C127" s="29"/>
      <c r="D127" s="30"/>
      <c r="E127" s="29"/>
      <c r="F127" s="29"/>
      <c r="G127" s="29"/>
      <c r="H127" s="29"/>
      <c r="I127" s="29"/>
      <c r="J127" s="29"/>
    </row>
    <row r="128" spans="1:10" ht="14.25">
      <c r="A128" s="29"/>
      <c r="B128" s="29"/>
      <c r="C128" s="29"/>
      <c r="D128" s="30"/>
      <c r="E128" s="29"/>
      <c r="F128" s="29"/>
      <c r="G128" s="29"/>
      <c r="H128" s="29"/>
      <c r="I128" s="29"/>
      <c r="J128" s="29"/>
    </row>
    <row r="129" spans="1:10" ht="14.25">
      <c r="A129" s="29"/>
      <c r="B129" s="29"/>
      <c r="C129" s="29"/>
      <c r="D129" s="30"/>
      <c r="E129" s="29"/>
      <c r="F129" s="29"/>
      <c r="G129" s="29"/>
      <c r="H129" s="29"/>
      <c r="I129" s="29"/>
      <c r="J129" s="29"/>
    </row>
    <row r="130" spans="1:10" ht="14.25">
      <c r="A130" s="29"/>
      <c r="B130" s="29"/>
      <c r="C130" s="29"/>
      <c r="D130" s="30"/>
      <c r="E130" s="29"/>
      <c r="F130" s="29"/>
      <c r="G130" s="29"/>
      <c r="H130" s="29"/>
      <c r="I130" s="29"/>
      <c r="J130" s="29"/>
    </row>
    <row r="131" spans="1:10" ht="14.25">
      <c r="A131" s="29"/>
      <c r="B131" s="29"/>
      <c r="C131" s="29"/>
      <c r="D131" s="30"/>
      <c r="E131" s="29"/>
      <c r="F131" s="29"/>
      <c r="G131" s="29"/>
      <c r="H131" s="29"/>
      <c r="I131" s="29"/>
      <c r="J131" s="29"/>
    </row>
    <row r="132" spans="1:10" ht="14.25">
      <c r="A132" s="29"/>
      <c r="B132" s="29"/>
      <c r="C132" s="29"/>
      <c r="D132" s="30"/>
      <c r="E132" s="29"/>
      <c r="F132" s="29"/>
      <c r="G132" s="29"/>
      <c r="H132" s="29"/>
      <c r="I132" s="29"/>
      <c r="J132" s="29"/>
    </row>
    <row r="133" spans="1:10" ht="14.25">
      <c r="A133" s="29"/>
      <c r="B133" s="29"/>
      <c r="C133" s="29"/>
      <c r="D133" s="30"/>
      <c r="E133" s="29"/>
      <c r="F133" s="29"/>
      <c r="G133" s="29"/>
      <c r="H133" s="29"/>
      <c r="I133" s="29"/>
      <c r="J133" s="29"/>
    </row>
    <row r="134" spans="1:10" ht="14.25">
      <c r="A134" s="29"/>
      <c r="B134" s="29"/>
      <c r="C134" s="29"/>
      <c r="D134" s="30"/>
      <c r="E134" s="29"/>
      <c r="F134" s="29"/>
      <c r="G134" s="29"/>
      <c r="H134" s="29"/>
      <c r="I134" s="29"/>
      <c r="J134" s="29"/>
    </row>
    <row r="135" spans="1:10" ht="14.25">
      <c r="A135" s="29"/>
      <c r="B135" s="29"/>
      <c r="C135" s="29"/>
      <c r="D135" s="30"/>
      <c r="E135" s="29"/>
      <c r="F135" s="29"/>
      <c r="G135" s="29"/>
      <c r="H135" s="29"/>
      <c r="I135" s="29"/>
      <c r="J135" s="29"/>
    </row>
  </sheetData>
  <sheetProtection password="ADE0" sheet="1" objects="1" scenarios="1" selectLockedCells="1" selectUnlockedCells="1"/>
  <mergeCells count="4">
    <mergeCell ref="A63:D63"/>
    <mergeCell ref="A61:B61"/>
    <mergeCell ref="C8:D8"/>
    <mergeCell ref="C9:D9"/>
  </mergeCells>
  <printOptions/>
  <pageMargins left="0.75" right="0.5" top="0.75" bottom="0.75" header="0.5" footer="0.5"/>
  <pageSetup fitToHeight="1" fitToWidth="1" horizontalDpi="600" verticalDpi="600" orientation="portrait" paperSize="9" scale="80" r:id="rId3"/>
  <headerFooter alignWithMargins="0">
    <oddFooter>&amp;R&amp;P/&amp;N</oddFooter>
  </headerFooter>
  <legacyDrawing r:id="rId2"/>
  <oleObjects>
    <oleObject progId="PBrush" shapeId="1397368" r:id="rId1"/>
  </oleObjects>
</worksheet>
</file>

<file path=xl/worksheets/sheet5.xml><?xml version="1.0" encoding="utf-8"?>
<worksheet xmlns="http://schemas.openxmlformats.org/spreadsheetml/2006/main" xmlns:r="http://schemas.openxmlformats.org/officeDocument/2006/relationships">
  <dimension ref="A1:J226"/>
  <sheetViews>
    <sheetView tabSelected="1" view="pageBreakPreview" zoomScale="75" zoomScaleNormal="90" zoomScaleSheetLayoutView="75" workbookViewId="0" topLeftCell="A1">
      <selection activeCell="F6" sqref="F6"/>
    </sheetView>
  </sheetViews>
  <sheetFormatPr defaultColWidth="9.140625" defaultRowHeight="12.75"/>
  <cols>
    <col min="1" max="1" width="3.421875" style="2" customWidth="1"/>
    <col min="2" max="2" width="4.421875" style="2" customWidth="1"/>
    <col min="3" max="3" width="8.8515625" style="2" customWidth="1"/>
    <col min="4" max="4" width="26.28125" style="2" customWidth="1"/>
    <col min="5" max="5" width="7.140625" style="2" customWidth="1"/>
    <col min="6" max="6" width="17.140625" style="2" customWidth="1"/>
    <col min="7" max="7" width="20.8515625" style="2" bestFit="1" customWidth="1"/>
    <col min="8" max="8" width="23.7109375" style="2" customWidth="1"/>
    <col min="9" max="9" width="11.00390625" style="2" customWidth="1"/>
    <col min="10" max="16384" width="9.140625" style="2" customWidth="1"/>
  </cols>
  <sheetData>
    <row r="1" ht="15.75">
      <c r="A1" s="36" t="s">
        <v>122</v>
      </c>
    </row>
    <row r="2" ht="15.75">
      <c r="A2" s="36" t="s">
        <v>121</v>
      </c>
    </row>
    <row r="3" spans="1:5" ht="15.75">
      <c r="A3" s="36" t="str">
        <f>'CF'!A6</f>
        <v>For the third quarter ended 31 December 2008</v>
      </c>
      <c r="B3" s="36"/>
      <c r="E3" s="36"/>
    </row>
    <row r="4" ht="15.75">
      <c r="A4" s="36" t="s">
        <v>0</v>
      </c>
    </row>
    <row r="5" ht="15.75">
      <c r="A5" s="36"/>
    </row>
    <row r="6" ht="15.75">
      <c r="A6" s="35" t="s">
        <v>123</v>
      </c>
    </row>
    <row r="7" ht="15.75">
      <c r="A7" s="35"/>
    </row>
    <row r="8" spans="1:8" ht="15.75">
      <c r="A8" s="37" t="s">
        <v>38</v>
      </c>
      <c r="B8" s="35" t="s">
        <v>39</v>
      </c>
      <c r="C8" s="35"/>
      <c r="D8" s="35"/>
      <c r="E8" s="35"/>
      <c r="F8" s="60"/>
      <c r="G8" s="3"/>
      <c r="H8" s="60"/>
    </row>
    <row r="9" spans="1:8" ht="15.75">
      <c r="A9" s="37"/>
      <c r="B9" s="35"/>
      <c r="C9" s="35"/>
      <c r="D9" s="35"/>
      <c r="E9" s="35"/>
      <c r="F9" s="60"/>
      <c r="G9" s="3"/>
      <c r="H9" s="60"/>
    </row>
    <row r="10" spans="1:8" ht="15.75" customHeight="1">
      <c r="A10" s="35"/>
      <c r="B10" s="183" t="s">
        <v>141</v>
      </c>
      <c r="C10" s="183"/>
      <c r="D10" s="183"/>
      <c r="E10" s="183"/>
      <c r="F10" s="183"/>
      <c r="G10" s="183"/>
      <c r="H10" s="183"/>
    </row>
    <row r="11" spans="1:8" ht="15.75">
      <c r="A11" s="35"/>
      <c r="B11" s="183"/>
      <c r="C11" s="183"/>
      <c r="D11" s="183"/>
      <c r="E11" s="183"/>
      <c r="F11" s="183"/>
      <c r="G11" s="183"/>
      <c r="H11" s="183"/>
    </row>
    <row r="12" spans="1:8" ht="27" customHeight="1">
      <c r="A12" s="35"/>
      <c r="B12" s="183"/>
      <c r="C12" s="183"/>
      <c r="D12" s="183"/>
      <c r="E12" s="183"/>
      <c r="F12" s="183"/>
      <c r="G12" s="183"/>
      <c r="H12" s="183"/>
    </row>
    <row r="13" spans="1:8" ht="15.75">
      <c r="A13" s="35"/>
      <c r="B13" s="3"/>
      <c r="C13" s="3"/>
      <c r="D13" s="3"/>
      <c r="E13" s="3"/>
      <c r="F13" s="3"/>
      <c r="G13" s="3"/>
      <c r="H13" s="3"/>
    </row>
    <row r="14" spans="1:8" ht="73.5" customHeight="1">
      <c r="A14" s="35"/>
      <c r="B14" s="183" t="s">
        <v>260</v>
      </c>
      <c r="C14" s="183"/>
      <c r="D14" s="183"/>
      <c r="E14" s="183"/>
      <c r="F14" s="183"/>
      <c r="G14" s="183"/>
      <c r="H14" s="183"/>
    </row>
    <row r="15" spans="1:8" ht="15.75">
      <c r="A15" s="35"/>
      <c r="B15" s="61"/>
      <c r="C15" s="61"/>
      <c r="D15" s="61"/>
      <c r="E15" s="61"/>
      <c r="F15" s="61"/>
      <c r="G15" s="61"/>
      <c r="H15" s="61"/>
    </row>
    <row r="16" spans="1:8" ht="15.75">
      <c r="A16" s="35"/>
      <c r="B16" s="210" t="s">
        <v>256</v>
      </c>
      <c r="C16" s="210"/>
      <c r="D16" s="210"/>
      <c r="E16" s="210"/>
      <c r="F16" s="210"/>
      <c r="G16" s="61"/>
      <c r="H16" s="61"/>
    </row>
    <row r="17" spans="1:8" ht="15.75">
      <c r="A17" s="35"/>
      <c r="B17" s="180"/>
      <c r="C17" s="180"/>
      <c r="D17" s="180"/>
      <c r="E17" s="180"/>
      <c r="F17" s="180"/>
      <c r="G17" s="61"/>
      <c r="H17" s="61"/>
    </row>
    <row r="18" spans="1:8" ht="48.75" customHeight="1">
      <c r="A18" s="35"/>
      <c r="B18" s="183" t="s">
        <v>257</v>
      </c>
      <c r="C18" s="210"/>
      <c r="D18" s="210"/>
      <c r="E18" s="210"/>
      <c r="F18" s="210"/>
      <c r="G18" s="210"/>
      <c r="H18" s="210"/>
    </row>
    <row r="19" spans="1:8" ht="31.5" customHeight="1">
      <c r="A19" s="35"/>
      <c r="B19" s="183" t="s">
        <v>258</v>
      </c>
      <c r="C19" s="210"/>
      <c r="D19" s="210"/>
      <c r="E19" s="210"/>
      <c r="F19" s="210"/>
      <c r="G19" s="210"/>
      <c r="H19" s="210"/>
    </row>
    <row r="20" spans="1:8" ht="15.75">
      <c r="A20" s="35"/>
      <c r="B20" s="180"/>
      <c r="C20" s="180"/>
      <c r="D20" s="180"/>
      <c r="E20" s="180"/>
      <c r="F20" s="180"/>
      <c r="G20" s="61"/>
      <c r="H20" s="61"/>
    </row>
    <row r="21" spans="1:10" ht="120" customHeight="1">
      <c r="A21" s="35"/>
      <c r="B21" s="183" t="s">
        <v>259</v>
      </c>
      <c r="C21" s="184"/>
      <c r="D21" s="184"/>
      <c r="E21" s="184"/>
      <c r="F21" s="184"/>
      <c r="G21" s="184"/>
      <c r="H21" s="184"/>
      <c r="I21" s="61"/>
      <c r="J21" s="61"/>
    </row>
    <row r="22" spans="1:10" ht="15.75">
      <c r="A22" s="35"/>
      <c r="B22" s="61"/>
      <c r="C22" s="182"/>
      <c r="D22" s="182"/>
      <c r="E22" s="182"/>
      <c r="F22" s="182"/>
      <c r="G22" s="182"/>
      <c r="H22" s="182"/>
      <c r="I22" s="61"/>
      <c r="J22" s="61"/>
    </row>
    <row r="23" spans="1:8" ht="31.5" customHeight="1">
      <c r="A23" s="3"/>
      <c r="B23" s="183" t="s">
        <v>263</v>
      </c>
      <c r="C23" s="183"/>
      <c r="D23" s="183"/>
      <c r="E23" s="183"/>
      <c r="F23" s="183"/>
      <c r="G23" s="183"/>
      <c r="H23" s="183"/>
    </row>
    <row r="24" spans="1:8" ht="15">
      <c r="A24" s="3"/>
      <c r="B24" s="61"/>
      <c r="C24" s="61"/>
      <c r="D24" s="61"/>
      <c r="E24" s="61"/>
      <c r="F24" s="61"/>
      <c r="G24" s="61"/>
      <c r="H24" s="61"/>
    </row>
    <row r="25" spans="1:8" ht="15.75">
      <c r="A25" s="37" t="s">
        <v>40</v>
      </c>
      <c r="B25" s="141" t="s">
        <v>41</v>
      </c>
      <c r="C25" s="35"/>
      <c r="D25" s="35"/>
      <c r="E25" s="3"/>
      <c r="F25" s="62"/>
      <c r="G25" s="62"/>
      <c r="H25" s="142"/>
    </row>
    <row r="26" spans="1:8" ht="15">
      <c r="A26" s="3"/>
      <c r="B26" s="212" t="s">
        <v>183</v>
      </c>
      <c r="C26" s="212"/>
      <c r="D26" s="212"/>
      <c r="E26" s="212"/>
      <c r="F26" s="212"/>
      <c r="G26" s="212"/>
      <c r="H26" s="212"/>
    </row>
    <row r="27" spans="1:8" ht="15">
      <c r="A27" s="3"/>
      <c r="B27" s="212"/>
      <c r="C27" s="212"/>
      <c r="D27" s="212"/>
      <c r="E27" s="212"/>
      <c r="F27" s="212"/>
      <c r="G27" s="212"/>
      <c r="H27" s="212"/>
    </row>
    <row r="28" spans="1:8" ht="15">
      <c r="A28" s="3"/>
      <c r="B28" s="38"/>
      <c r="C28" s="38"/>
      <c r="D28" s="38"/>
      <c r="E28" s="38"/>
      <c r="F28" s="38"/>
      <c r="G28" s="38"/>
      <c r="H28" s="38"/>
    </row>
    <row r="29" spans="1:8" ht="15.75">
      <c r="A29" s="37" t="s">
        <v>42</v>
      </c>
      <c r="B29" s="141" t="s">
        <v>43</v>
      </c>
      <c r="C29" s="35"/>
      <c r="D29" s="35"/>
      <c r="E29" s="3"/>
      <c r="F29" s="62"/>
      <c r="G29" s="62"/>
      <c r="H29" s="142"/>
    </row>
    <row r="30" spans="1:8" ht="15">
      <c r="A30" s="3"/>
      <c r="B30" s="212" t="s">
        <v>211</v>
      </c>
      <c r="C30" s="212"/>
      <c r="D30" s="212"/>
      <c r="E30" s="212"/>
      <c r="F30" s="212"/>
      <c r="G30" s="212"/>
      <c r="H30" s="212"/>
    </row>
    <row r="31" spans="1:8" ht="15">
      <c r="A31" s="3"/>
      <c r="B31" s="38"/>
      <c r="C31" s="38"/>
      <c r="D31" s="38"/>
      <c r="E31" s="38"/>
      <c r="F31" s="38"/>
      <c r="G31" s="38"/>
      <c r="H31" s="38"/>
    </row>
    <row r="32" spans="1:8" ht="15.75">
      <c r="A32" s="37" t="s">
        <v>44</v>
      </c>
      <c r="B32" s="35" t="s">
        <v>45</v>
      </c>
      <c r="C32" s="35"/>
      <c r="D32" s="35"/>
      <c r="E32" s="3"/>
      <c r="F32" s="62"/>
      <c r="G32" s="62"/>
      <c r="H32" s="142"/>
    </row>
    <row r="33" spans="1:8" ht="15">
      <c r="A33" s="3"/>
      <c r="B33" s="212" t="s">
        <v>46</v>
      </c>
      <c r="C33" s="212"/>
      <c r="D33" s="212"/>
      <c r="E33" s="212"/>
      <c r="F33" s="212"/>
      <c r="G33" s="212"/>
      <c r="H33" s="212"/>
    </row>
    <row r="34" spans="1:8" ht="15">
      <c r="A34" s="3"/>
      <c r="B34" s="212"/>
      <c r="C34" s="212"/>
      <c r="D34" s="212"/>
      <c r="E34" s="212"/>
      <c r="F34" s="212"/>
      <c r="G34" s="212"/>
      <c r="H34" s="212"/>
    </row>
    <row r="35" spans="1:8" ht="15">
      <c r="A35" s="3"/>
      <c r="B35" s="38"/>
      <c r="C35" s="38"/>
      <c r="D35" s="38"/>
      <c r="E35" s="38"/>
      <c r="F35" s="38"/>
      <c r="G35" s="38"/>
      <c r="H35" s="38"/>
    </row>
    <row r="36" spans="1:8" ht="15.75">
      <c r="A36" s="37" t="s">
        <v>47</v>
      </c>
      <c r="B36" s="35" t="s">
        <v>48</v>
      </c>
      <c r="D36" s="35"/>
      <c r="E36" s="3"/>
      <c r="F36" s="62"/>
      <c r="G36" s="62"/>
      <c r="H36" s="142"/>
    </row>
    <row r="37" spans="1:8" ht="32.25" customHeight="1">
      <c r="A37" s="3"/>
      <c r="B37" s="185" t="s">
        <v>49</v>
      </c>
      <c r="C37" s="185"/>
      <c r="D37" s="185"/>
      <c r="E37" s="185"/>
      <c r="F37" s="185"/>
      <c r="G37" s="185"/>
      <c r="H37" s="185"/>
    </row>
    <row r="38" spans="1:8" ht="15.75">
      <c r="A38" s="35"/>
      <c r="B38" s="3"/>
      <c r="C38" s="3"/>
      <c r="D38" s="3"/>
      <c r="E38" s="3"/>
      <c r="F38" s="3"/>
      <c r="G38" s="3"/>
      <c r="H38" s="3"/>
    </row>
    <row r="39" spans="1:8" ht="15.75">
      <c r="A39" s="37" t="s">
        <v>50</v>
      </c>
      <c r="B39" s="35" t="s">
        <v>51</v>
      </c>
      <c r="C39" s="35"/>
      <c r="D39" s="35"/>
      <c r="E39" s="3"/>
      <c r="F39" s="142"/>
      <c r="G39" s="62"/>
      <c r="H39" s="142"/>
    </row>
    <row r="40" spans="1:8" ht="30" customHeight="1">
      <c r="A40" s="3"/>
      <c r="B40" s="212" t="s">
        <v>215</v>
      </c>
      <c r="C40" s="212"/>
      <c r="D40" s="212"/>
      <c r="E40" s="212"/>
      <c r="F40" s="212"/>
      <c r="G40" s="212"/>
      <c r="H40" s="212"/>
    </row>
    <row r="41" spans="1:8" ht="15">
      <c r="A41" s="3"/>
      <c r="B41" s="38"/>
      <c r="C41" s="38"/>
      <c r="D41" s="38"/>
      <c r="E41" s="38"/>
      <c r="F41" s="38"/>
      <c r="G41" s="38"/>
      <c r="H41" s="38"/>
    </row>
    <row r="42" spans="1:8" ht="61.5" customHeight="1">
      <c r="A42" s="3"/>
      <c r="B42" s="183" t="s">
        <v>261</v>
      </c>
      <c r="C42" s="183"/>
      <c r="D42" s="183"/>
      <c r="E42" s="183"/>
      <c r="F42" s="183"/>
      <c r="G42" s="183"/>
      <c r="H42" s="183"/>
    </row>
    <row r="43" spans="1:8" ht="15">
      <c r="A43" s="3"/>
      <c r="B43" s="61"/>
      <c r="C43" s="61"/>
      <c r="D43" s="61"/>
      <c r="E43" s="61"/>
      <c r="F43" s="61"/>
      <c r="G43" s="61"/>
      <c r="H43" s="61"/>
    </row>
    <row r="44" spans="1:8" ht="15">
      <c r="A44" s="3"/>
      <c r="B44" s="183" t="s">
        <v>236</v>
      </c>
      <c r="C44" s="183"/>
      <c r="D44" s="183"/>
      <c r="E44" s="183"/>
      <c r="F44" s="183"/>
      <c r="G44" s="183"/>
      <c r="H44" s="183"/>
    </row>
    <row r="45" spans="1:8" ht="15">
      <c r="A45" s="3"/>
      <c r="B45" s="61"/>
      <c r="C45" s="61"/>
      <c r="D45" s="61"/>
      <c r="E45" s="61"/>
      <c r="F45" s="61"/>
      <c r="G45" s="61"/>
      <c r="H45" s="61"/>
    </row>
    <row r="46" spans="1:8" ht="15.75">
      <c r="A46" s="37" t="s">
        <v>52</v>
      </c>
      <c r="B46" s="35" t="s">
        <v>36</v>
      </c>
      <c r="C46" s="35"/>
      <c r="D46" s="35"/>
      <c r="E46" s="3"/>
      <c r="F46" s="62"/>
      <c r="G46" s="62"/>
      <c r="H46" s="62"/>
    </row>
    <row r="47" spans="1:8" ht="17.25" customHeight="1">
      <c r="A47" s="3"/>
      <c r="B47" s="186" t="s">
        <v>235</v>
      </c>
      <c r="C47" s="212"/>
      <c r="D47" s="212"/>
      <c r="E47" s="212"/>
      <c r="F47" s="212"/>
      <c r="G47" s="212"/>
      <c r="H47" s="212"/>
    </row>
    <row r="48" spans="1:8" ht="16.5" customHeight="1" hidden="1">
      <c r="A48" s="3"/>
      <c r="B48" s="212"/>
      <c r="C48" s="212"/>
      <c r="D48" s="212"/>
      <c r="E48" s="212"/>
      <c r="F48" s="212"/>
      <c r="G48" s="212"/>
      <c r="H48" s="212"/>
    </row>
    <row r="49" spans="1:8" ht="16.5" customHeight="1">
      <c r="A49" s="3"/>
      <c r="B49" s="38"/>
      <c r="C49" s="38"/>
      <c r="D49" s="38"/>
      <c r="E49" s="38"/>
      <c r="F49" s="38"/>
      <c r="G49" s="38"/>
      <c r="H49" s="38"/>
    </row>
    <row r="50" spans="1:2" ht="15.75">
      <c r="A50" s="37" t="s">
        <v>53</v>
      </c>
      <c r="B50" s="35" t="s">
        <v>133</v>
      </c>
    </row>
    <row r="51" spans="1:8" ht="17.25" customHeight="1">
      <c r="A51" s="3"/>
      <c r="B51" s="212" t="s">
        <v>172</v>
      </c>
      <c r="C51" s="212"/>
      <c r="D51" s="212"/>
      <c r="E51" s="212"/>
      <c r="F51" s="212"/>
      <c r="G51" s="212"/>
      <c r="H51" s="212"/>
    </row>
    <row r="52" spans="1:8" ht="15">
      <c r="A52" s="3"/>
      <c r="B52" s="38"/>
      <c r="C52" s="38"/>
      <c r="D52" s="38"/>
      <c r="E52" s="38"/>
      <c r="F52" s="38"/>
      <c r="G52" s="38"/>
      <c r="H52" s="38"/>
    </row>
    <row r="53" spans="1:8" ht="15.75">
      <c r="A53" s="3"/>
      <c r="B53" s="38"/>
      <c r="C53" s="38"/>
      <c r="D53" s="38"/>
      <c r="E53" s="38"/>
      <c r="F53" s="38"/>
      <c r="G53" s="143" t="s">
        <v>241</v>
      </c>
      <c r="H53" s="143" t="str">
        <f>G53</f>
        <v>9 Months</v>
      </c>
    </row>
    <row r="54" spans="1:8" ht="15.75">
      <c r="A54" s="3"/>
      <c r="B54" s="38"/>
      <c r="C54" s="38"/>
      <c r="D54" s="38"/>
      <c r="E54" s="38"/>
      <c r="F54" s="38"/>
      <c r="G54" s="144" t="s">
        <v>34</v>
      </c>
      <c r="H54" s="144" t="s">
        <v>34</v>
      </c>
    </row>
    <row r="55" spans="1:8" ht="15.75">
      <c r="A55" s="3"/>
      <c r="C55" s="38"/>
      <c r="D55" s="38"/>
      <c r="E55" s="38"/>
      <c r="F55" s="38"/>
      <c r="G55" s="63" t="s">
        <v>238</v>
      </c>
      <c r="H55" s="63" t="s">
        <v>242</v>
      </c>
    </row>
    <row r="56" spans="1:8" ht="15.75">
      <c r="A56" s="3"/>
      <c r="B56" s="36"/>
      <c r="C56" s="38"/>
      <c r="D56" s="38"/>
      <c r="E56" s="38"/>
      <c r="F56" s="38"/>
      <c r="G56" s="63" t="s">
        <v>3</v>
      </c>
      <c r="H56" s="63" t="s">
        <v>3</v>
      </c>
    </row>
    <row r="57" spans="1:8" ht="15.75">
      <c r="A57" s="3"/>
      <c r="B57" s="36" t="s">
        <v>173</v>
      </c>
      <c r="E57" s="3"/>
      <c r="F57" s="3"/>
      <c r="G57" s="3"/>
      <c r="H57" s="64"/>
    </row>
    <row r="58" spans="1:8" ht="15.75">
      <c r="A58" s="3"/>
      <c r="B58" s="65" t="s">
        <v>4</v>
      </c>
      <c r="E58" s="3"/>
      <c r="F58" s="3"/>
      <c r="G58" s="3"/>
      <c r="H58" s="64"/>
    </row>
    <row r="59" spans="1:8" ht="15">
      <c r="A59" s="3"/>
      <c r="B59" s="2" t="s">
        <v>168</v>
      </c>
      <c r="E59" s="3"/>
      <c r="F59" s="3"/>
      <c r="G59" s="62">
        <f>G61-G60</f>
        <v>24419</v>
      </c>
      <c r="H59" s="62">
        <f>H61-H60</f>
        <v>26243</v>
      </c>
    </row>
    <row r="60" spans="1:8" ht="15">
      <c r="A60" s="3"/>
      <c r="B60" s="2" t="s">
        <v>169</v>
      </c>
      <c r="E60" s="3"/>
      <c r="F60" s="3"/>
      <c r="G60" s="66">
        <v>5164</v>
      </c>
      <c r="H60" s="158">
        <v>3377</v>
      </c>
    </row>
    <row r="61" spans="1:8" ht="15.75" thickBot="1">
      <c r="A61" s="3"/>
      <c r="E61" s="3"/>
      <c r="F61" s="3"/>
      <c r="G61" s="159">
        <f>G83</f>
        <v>29583</v>
      </c>
      <c r="H61" s="159">
        <f>H83</f>
        <v>29620</v>
      </c>
    </row>
    <row r="62" spans="1:8" ht="15">
      <c r="A62" s="3"/>
      <c r="E62" s="3"/>
      <c r="F62" s="3"/>
      <c r="G62" s="64"/>
      <c r="H62" s="64"/>
    </row>
    <row r="63" spans="1:8" ht="15.75">
      <c r="A63" s="3"/>
      <c r="B63" s="160" t="s">
        <v>171</v>
      </c>
      <c r="E63" s="3"/>
      <c r="F63" s="3"/>
      <c r="G63" s="67"/>
      <c r="H63" s="163"/>
    </row>
    <row r="64" spans="1:8" ht="15">
      <c r="A64" s="3"/>
      <c r="B64" s="2" t="s">
        <v>168</v>
      </c>
      <c r="E64" s="3"/>
      <c r="F64" s="3"/>
      <c r="G64" s="67">
        <f>G66-G65</f>
        <v>1595</v>
      </c>
      <c r="H64" s="67">
        <f>H66-H65</f>
        <v>5695</v>
      </c>
    </row>
    <row r="65" spans="1:8" ht="15">
      <c r="A65" s="3"/>
      <c r="B65" s="2" t="s">
        <v>169</v>
      </c>
      <c r="E65" s="3"/>
      <c r="F65" s="161"/>
      <c r="G65" s="162">
        <v>892</v>
      </c>
      <c r="H65" s="162">
        <v>718</v>
      </c>
    </row>
    <row r="66" spans="1:8" ht="15">
      <c r="A66" s="3"/>
      <c r="E66" s="3"/>
      <c r="F66" s="3"/>
      <c r="G66" s="34">
        <f>'IS'!E27-'IS'!E25</f>
        <v>2487</v>
      </c>
      <c r="H66" s="34">
        <f>'IS'!F27-'IS'!F25</f>
        <v>6413</v>
      </c>
    </row>
    <row r="67" spans="1:8" ht="15">
      <c r="A67" s="3"/>
      <c r="B67" s="2" t="s">
        <v>170</v>
      </c>
      <c r="E67" s="3"/>
      <c r="F67" s="3"/>
      <c r="G67" s="162">
        <f>'IS'!E25</f>
        <v>-186</v>
      </c>
      <c r="H67" s="162">
        <f>'IS'!F25</f>
        <v>-388</v>
      </c>
    </row>
    <row r="68" spans="1:8" ht="15">
      <c r="A68" s="3"/>
      <c r="E68" s="3"/>
      <c r="F68" s="3"/>
      <c r="G68" s="34">
        <f>G66+G67</f>
        <v>2301</v>
      </c>
      <c r="H68" s="34">
        <f>H66+H67</f>
        <v>6025</v>
      </c>
    </row>
    <row r="69" spans="1:8" ht="15">
      <c r="A69" s="3"/>
      <c r="B69" s="2" t="s">
        <v>191</v>
      </c>
      <c r="E69" s="3"/>
      <c r="F69" s="3"/>
      <c r="G69" s="34">
        <f>'IS'!E29</f>
        <v>-235</v>
      </c>
      <c r="H69" s="34">
        <f>'IS'!F29</f>
        <v>-533</v>
      </c>
    </row>
    <row r="70" spans="1:8" ht="15.75" thickBot="1">
      <c r="A70" s="3"/>
      <c r="B70" s="2" t="s">
        <v>58</v>
      </c>
      <c r="E70" s="3"/>
      <c r="F70" s="3"/>
      <c r="G70" s="159">
        <f>G68+G69</f>
        <v>2066</v>
      </c>
      <c r="H70" s="159">
        <f>H68+H69</f>
        <v>5492</v>
      </c>
    </row>
    <row r="71" spans="1:8" ht="15">
      <c r="A71" s="3"/>
      <c r="B71" s="38"/>
      <c r="C71" s="38"/>
      <c r="D71" s="38"/>
      <c r="E71" s="38"/>
      <c r="F71" s="38"/>
      <c r="G71" s="38"/>
      <c r="H71" s="38"/>
    </row>
    <row r="72" spans="1:8" ht="15">
      <c r="A72" s="3"/>
      <c r="B72" s="38"/>
      <c r="C72" s="38"/>
      <c r="D72" s="38"/>
      <c r="E72" s="38"/>
      <c r="F72" s="38"/>
      <c r="G72" s="38"/>
      <c r="H72" s="38"/>
    </row>
    <row r="73" spans="1:8" ht="15.75">
      <c r="A73" s="3"/>
      <c r="B73" s="36" t="s">
        <v>54</v>
      </c>
      <c r="C73" s="3"/>
      <c r="D73" s="3"/>
      <c r="E73" s="3"/>
      <c r="F73" s="3"/>
      <c r="G73" s="63"/>
      <c r="H73" s="63"/>
    </row>
    <row r="74" spans="2:7" ht="15.75">
      <c r="B74" s="65" t="s">
        <v>4</v>
      </c>
      <c r="E74" s="3"/>
      <c r="F74" s="3"/>
      <c r="G74" s="50"/>
    </row>
    <row r="75" spans="2:7" ht="15">
      <c r="B75" s="68" t="s">
        <v>55</v>
      </c>
      <c r="E75" s="3"/>
      <c r="F75" s="3"/>
      <c r="G75" s="67"/>
    </row>
    <row r="76" spans="2:8" ht="15">
      <c r="B76" s="2" t="s">
        <v>57</v>
      </c>
      <c r="E76" s="3"/>
      <c r="F76" s="3"/>
      <c r="G76" s="67">
        <f>14342-315</f>
        <v>14027</v>
      </c>
      <c r="H76" s="67">
        <f>14634-150</f>
        <v>14484</v>
      </c>
    </row>
    <row r="77" spans="2:8" ht="15">
      <c r="B77" s="2" t="s">
        <v>56</v>
      </c>
      <c r="E77" s="3"/>
      <c r="F77" s="3"/>
      <c r="G77" s="67">
        <v>2758</v>
      </c>
      <c r="H77" s="67">
        <v>4394</v>
      </c>
    </row>
    <row r="78" spans="2:8" ht="15">
      <c r="B78" s="2" t="s">
        <v>125</v>
      </c>
      <c r="E78" s="3"/>
      <c r="F78" s="3"/>
      <c r="G78" s="67">
        <v>1053</v>
      </c>
      <c r="H78" s="67">
        <v>678</v>
      </c>
    </row>
    <row r="79" spans="2:8" ht="15">
      <c r="B79" s="2" t="s">
        <v>124</v>
      </c>
      <c r="E79" s="3"/>
      <c r="F79" s="3"/>
      <c r="G79" s="67">
        <v>340</v>
      </c>
      <c r="H79" s="67">
        <v>489</v>
      </c>
    </row>
    <row r="80" spans="2:8" ht="15">
      <c r="B80" s="2" t="s">
        <v>167</v>
      </c>
      <c r="E80" s="3"/>
      <c r="F80" s="3"/>
      <c r="G80" s="139">
        <v>231</v>
      </c>
      <c r="H80" s="139">
        <v>101</v>
      </c>
    </row>
    <row r="81" spans="5:8" ht="15">
      <c r="E81" s="69"/>
      <c r="F81" s="3"/>
      <c r="G81" s="67">
        <v>18409</v>
      </c>
      <c r="H81" s="67">
        <f>SUM(H76:H80)</f>
        <v>20146</v>
      </c>
    </row>
    <row r="82" spans="2:8" ht="15">
      <c r="B82" s="2" t="s">
        <v>174</v>
      </c>
      <c r="E82" s="3"/>
      <c r="F82" s="3"/>
      <c r="G82" s="67">
        <f>G83-G81</f>
        <v>11174</v>
      </c>
      <c r="H82" s="140">
        <v>9474</v>
      </c>
    </row>
    <row r="83" spans="5:8" ht="15.75" thickBot="1">
      <c r="E83" s="3"/>
      <c r="F83" s="3"/>
      <c r="G83" s="70">
        <f>'IS'!E17</f>
        <v>29583</v>
      </c>
      <c r="H83" s="70">
        <f>H81+H82</f>
        <v>29620</v>
      </c>
    </row>
    <row r="84" spans="5:8" ht="15">
      <c r="E84" s="3"/>
      <c r="F84" s="3"/>
      <c r="G84" s="3"/>
      <c r="H84" s="64"/>
    </row>
    <row r="85" spans="1:8" ht="15.75">
      <c r="A85" s="37" t="s">
        <v>59</v>
      </c>
      <c r="B85" s="35" t="s">
        <v>60</v>
      </c>
      <c r="C85" s="35"/>
      <c r="D85" s="35"/>
      <c r="E85" s="3"/>
      <c r="F85" s="3"/>
      <c r="G85" s="3"/>
      <c r="H85" s="3"/>
    </row>
    <row r="86" spans="1:8" ht="15">
      <c r="A86" s="3"/>
      <c r="B86" s="3" t="s">
        <v>142</v>
      </c>
      <c r="C86" s="3"/>
      <c r="D86" s="3"/>
      <c r="E86" s="3"/>
      <c r="F86" s="3"/>
      <c r="G86" s="3"/>
      <c r="H86" s="3"/>
    </row>
    <row r="87" spans="1:8" ht="1.5" customHeight="1" hidden="1">
      <c r="A87" s="3"/>
      <c r="B87" s="3"/>
      <c r="C87" s="3"/>
      <c r="D87" s="3"/>
      <c r="E87" s="3"/>
      <c r="F87" s="3"/>
      <c r="G87" s="3"/>
      <c r="H87" s="3"/>
    </row>
    <row r="88" spans="1:8" ht="15" customHeight="1">
      <c r="A88" s="3"/>
      <c r="B88" s="38"/>
      <c r="C88" s="38"/>
      <c r="D88" s="38"/>
      <c r="E88" s="38"/>
      <c r="F88" s="38"/>
      <c r="G88" s="38"/>
      <c r="H88" s="38"/>
    </row>
    <row r="89" spans="1:8" ht="15.75">
      <c r="A89" s="37" t="s">
        <v>61</v>
      </c>
      <c r="B89" s="35" t="s">
        <v>131</v>
      </c>
      <c r="C89" s="4"/>
      <c r="D89" s="4"/>
      <c r="E89" s="4"/>
      <c r="F89" s="4"/>
      <c r="G89" s="4"/>
      <c r="H89" s="4"/>
    </row>
    <row r="90" spans="2:8" ht="33" customHeight="1">
      <c r="B90" s="183" t="s">
        <v>249</v>
      </c>
      <c r="C90" s="183"/>
      <c r="D90" s="183"/>
      <c r="E90" s="183"/>
      <c r="F90" s="183"/>
      <c r="G90" s="183"/>
      <c r="H90" s="183"/>
    </row>
    <row r="91" spans="2:8" ht="15">
      <c r="B91" s="71"/>
      <c r="C91" s="4"/>
      <c r="D91" s="4"/>
      <c r="E91" s="4"/>
      <c r="F91" s="4"/>
      <c r="G91" s="4"/>
      <c r="H91" s="4"/>
    </row>
    <row r="92" spans="1:2" ht="15.75">
      <c r="A92" s="37" t="s">
        <v>62</v>
      </c>
      <c r="B92" s="35" t="s">
        <v>63</v>
      </c>
    </row>
    <row r="93" spans="1:8" ht="15.75">
      <c r="A93" s="37"/>
      <c r="B93" s="183" t="s">
        <v>250</v>
      </c>
      <c r="C93" s="183"/>
      <c r="D93" s="183"/>
      <c r="E93" s="183"/>
      <c r="F93" s="183"/>
      <c r="G93" s="183"/>
      <c r="H93" s="183"/>
    </row>
    <row r="94" spans="1:2" ht="15.75">
      <c r="A94" s="37"/>
      <c r="B94" s="35"/>
    </row>
    <row r="95" spans="1:8" ht="15.75">
      <c r="A95" s="37" t="s">
        <v>64</v>
      </c>
      <c r="B95" s="35" t="s">
        <v>65</v>
      </c>
      <c r="H95" s="34"/>
    </row>
    <row r="96" spans="2:8" ht="15">
      <c r="B96" s="213" t="s">
        <v>251</v>
      </c>
      <c r="C96" s="213"/>
      <c r="D96" s="213"/>
      <c r="E96" s="213"/>
      <c r="F96" s="213"/>
      <c r="G96" s="213"/>
      <c r="H96" s="213"/>
    </row>
    <row r="97" spans="2:8" ht="15">
      <c r="B97" s="213"/>
      <c r="C97" s="213"/>
      <c r="D97" s="213"/>
      <c r="E97" s="213"/>
      <c r="F97" s="213"/>
      <c r="G97" s="213"/>
      <c r="H97" s="213"/>
    </row>
    <row r="98" spans="2:8" ht="33" customHeight="1">
      <c r="B98" s="213"/>
      <c r="C98" s="213"/>
      <c r="D98" s="213"/>
      <c r="E98" s="213"/>
      <c r="F98" s="213"/>
      <c r="G98" s="213"/>
      <c r="H98" s="213"/>
    </row>
    <row r="99" spans="2:8" ht="15">
      <c r="B99" s="4"/>
      <c r="C99" s="4"/>
      <c r="D99" s="4"/>
      <c r="E99" s="4"/>
      <c r="F99" s="4"/>
      <c r="G99" s="4"/>
      <c r="H99" s="4"/>
    </row>
    <row r="100" spans="1:2" ht="15.75">
      <c r="A100" s="37" t="s">
        <v>66</v>
      </c>
      <c r="B100" s="35" t="s">
        <v>132</v>
      </c>
    </row>
    <row r="101" spans="2:8" ht="21.75" customHeight="1">
      <c r="B101" s="208" t="s">
        <v>252</v>
      </c>
      <c r="C101" s="208"/>
      <c r="D101" s="208"/>
      <c r="E101" s="208"/>
      <c r="F101" s="208"/>
      <c r="G101" s="208"/>
      <c r="H101" s="208"/>
    </row>
    <row r="102" spans="2:8" ht="30.75" customHeight="1">
      <c r="B102" s="208"/>
      <c r="C102" s="208"/>
      <c r="D102" s="208"/>
      <c r="E102" s="208"/>
      <c r="F102" s="208"/>
      <c r="G102" s="208"/>
      <c r="H102" s="208"/>
    </row>
    <row r="103" spans="2:8" ht="15">
      <c r="B103" s="33"/>
      <c r="C103" s="33"/>
      <c r="D103" s="33"/>
      <c r="E103" s="33"/>
      <c r="F103" s="33"/>
      <c r="G103" s="33"/>
      <c r="H103" s="33"/>
    </row>
    <row r="104" spans="2:8" ht="15.75">
      <c r="B104" s="33"/>
      <c r="C104" s="33"/>
      <c r="D104" s="33"/>
      <c r="E104" s="33"/>
      <c r="F104" s="33"/>
      <c r="H104" s="145" t="s">
        <v>3</v>
      </c>
    </row>
    <row r="105" spans="2:8" ht="15.75">
      <c r="B105" s="33"/>
      <c r="C105" s="33"/>
      <c r="D105" s="33"/>
      <c r="E105" s="33"/>
      <c r="F105" s="33"/>
      <c r="H105" s="145"/>
    </row>
    <row r="106" spans="2:8" ht="15.75" thickBot="1">
      <c r="B106" s="2" t="s">
        <v>262</v>
      </c>
      <c r="C106" s="33"/>
      <c r="D106" s="33"/>
      <c r="E106" s="33"/>
      <c r="F106" s="33"/>
      <c r="H106" s="165">
        <f>995760*3.6/1000</f>
        <v>3584.736</v>
      </c>
    </row>
    <row r="107" spans="3:8" ht="15.75" thickTop="1">
      <c r="C107" s="33"/>
      <c r="D107" s="33"/>
      <c r="E107" s="33"/>
      <c r="F107" s="181"/>
      <c r="H107" s="146"/>
    </row>
    <row r="108" spans="1:2" ht="15.75">
      <c r="A108" s="37" t="s">
        <v>67</v>
      </c>
      <c r="B108" s="35" t="s">
        <v>68</v>
      </c>
    </row>
    <row r="109" spans="1:8" ht="15.75">
      <c r="A109" s="35"/>
      <c r="B109" s="35"/>
      <c r="G109" s="144" t="s">
        <v>14</v>
      </c>
      <c r="H109" s="144" t="s">
        <v>14</v>
      </c>
    </row>
    <row r="110" spans="1:8" ht="15.75">
      <c r="A110" s="35"/>
      <c r="B110" s="35"/>
      <c r="G110" s="63" t="str">
        <f>'BS'!E10</f>
        <v>31 Dec 2008</v>
      </c>
      <c r="H110" s="63" t="s">
        <v>242</v>
      </c>
    </row>
    <row r="111" spans="1:8" ht="15.75">
      <c r="A111" s="35"/>
      <c r="B111" s="35"/>
      <c r="G111" s="63" t="s">
        <v>3</v>
      </c>
      <c r="H111" s="63" t="s">
        <v>3</v>
      </c>
    </row>
    <row r="112" spans="1:8" ht="15.75">
      <c r="A112" s="35"/>
      <c r="B112" s="35"/>
      <c r="G112" s="63"/>
      <c r="H112" s="63"/>
    </row>
    <row r="113" spans="1:8" ht="15.75">
      <c r="A113" s="35"/>
      <c r="B113" s="3" t="s">
        <v>224</v>
      </c>
      <c r="G113" s="67">
        <v>-650</v>
      </c>
      <c r="H113" s="67">
        <v>-3</v>
      </c>
    </row>
    <row r="114" spans="1:8" ht="15.75">
      <c r="A114" s="35"/>
      <c r="B114" s="2" t="s">
        <v>225</v>
      </c>
      <c r="G114" s="139">
        <f>'BS'!E25</f>
        <v>1684</v>
      </c>
      <c r="H114" s="139">
        <v>2081</v>
      </c>
    </row>
    <row r="115" spans="1:8" ht="16.5" thickBot="1">
      <c r="A115" s="35"/>
      <c r="G115" s="166">
        <f>SUM(G113:G114)</f>
        <v>1034</v>
      </c>
      <c r="H115" s="166">
        <f>H113+H114</f>
        <v>2078</v>
      </c>
    </row>
    <row r="116" ht="15.75" thickTop="1">
      <c r="E116" s="3"/>
    </row>
    <row r="117" spans="1:8" ht="33.75" customHeight="1">
      <c r="A117" s="210" t="s">
        <v>128</v>
      </c>
      <c r="B117" s="210"/>
      <c r="C117" s="210"/>
      <c r="D117" s="210"/>
      <c r="E117" s="210"/>
      <c r="F117" s="210"/>
      <c r="G117" s="210"/>
      <c r="H117" s="210"/>
    </row>
    <row r="118" spans="1:8" ht="15.75">
      <c r="A118" s="35"/>
      <c r="B118" s="35"/>
      <c r="C118" s="35"/>
      <c r="D118" s="35"/>
      <c r="E118" s="35"/>
      <c r="F118" s="35"/>
      <c r="G118" s="35"/>
      <c r="H118" s="35"/>
    </row>
    <row r="119" spans="1:2" ht="15.75">
      <c r="A119" s="37" t="s">
        <v>38</v>
      </c>
      <c r="B119" s="35" t="s">
        <v>69</v>
      </c>
    </row>
    <row r="120" spans="3:8" ht="15.75">
      <c r="C120" s="50"/>
      <c r="D120" s="51"/>
      <c r="E120" s="50"/>
      <c r="G120" s="147" t="s">
        <v>192</v>
      </c>
      <c r="H120" s="50"/>
    </row>
    <row r="121" spans="3:8" ht="15.75">
      <c r="C121" s="50"/>
      <c r="D121" s="51"/>
      <c r="E121" s="50"/>
      <c r="F121" s="148" t="s">
        <v>1</v>
      </c>
      <c r="G121" s="148" t="s">
        <v>227</v>
      </c>
      <c r="H121" s="50"/>
    </row>
    <row r="122" spans="3:8" ht="15.75">
      <c r="C122" s="50"/>
      <c r="D122" s="51"/>
      <c r="E122" s="50"/>
      <c r="F122" s="147" t="s">
        <v>184</v>
      </c>
      <c r="G122" s="147" t="s">
        <v>184</v>
      </c>
      <c r="H122" s="50"/>
    </row>
    <row r="123" spans="3:8" ht="15.75">
      <c r="C123" s="50"/>
      <c r="D123" s="51"/>
      <c r="E123" s="50"/>
      <c r="F123" s="145" t="s">
        <v>238</v>
      </c>
      <c r="G123" s="145" t="s">
        <v>242</v>
      </c>
      <c r="H123" s="147" t="s">
        <v>187</v>
      </c>
    </row>
    <row r="124" spans="3:8" ht="15.75">
      <c r="C124" s="50"/>
      <c r="D124" s="51"/>
      <c r="E124" s="50"/>
      <c r="F124" s="145" t="s">
        <v>3</v>
      </c>
      <c r="G124" s="149" t="s">
        <v>3</v>
      </c>
      <c r="H124" s="147" t="s">
        <v>188</v>
      </c>
    </row>
    <row r="125" spans="3:8" ht="15.75">
      <c r="C125" s="50"/>
      <c r="D125" s="51"/>
      <c r="E125" s="50"/>
      <c r="F125" s="145"/>
      <c r="G125" s="149"/>
      <c r="H125" s="147"/>
    </row>
    <row r="126" spans="2:8" ht="15">
      <c r="B126" s="208" t="s">
        <v>4</v>
      </c>
      <c r="C126" s="208"/>
      <c r="D126" s="208"/>
      <c r="E126" s="50"/>
      <c r="F126" s="150">
        <f>'IS'!E17</f>
        <v>29583</v>
      </c>
      <c r="G126" s="150">
        <f>'IS'!F17</f>
        <v>29620</v>
      </c>
      <c r="H126" s="152">
        <f>(F126-G126)/G126</f>
        <v>-0.0012491559756920999</v>
      </c>
    </row>
    <row r="127" spans="2:8" ht="15">
      <c r="B127" s="33"/>
      <c r="C127" s="33"/>
      <c r="D127" s="33"/>
      <c r="E127" s="50"/>
      <c r="F127" s="50"/>
      <c r="G127" s="151"/>
      <c r="H127" s="50"/>
    </row>
    <row r="128" spans="2:8" ht="15">
      <c r="B128" s="208" t="s">
        <v>6</v>
      </c>
      <c r="C128" s="208"/>
      <c r="D128" s="208"/>
      <c r="E128" s="50"/>
      <c r="F128" s="151">
        <f>'IS'!E27</f>
        <v>2301</v>
      </c>
      <c r="G128" s="151">
        <f>'IS'!F27</f>
        <v>6025</v>
      </c>
      <c r="H128" s="152">
        <f>(F128-G128)/G128</f>
        <v>-0.6180912863070539</v>
      </c>
    </row>
    <row r="129" spans="3:8" ht="15">
      <c r="C129" s="50"/>
      <c r="D129" s="51"/>
      <c r="E129" s="50"/>
      <c r="F129" s="50"/>
      <c r="G129" s="151"/>
      <c r="H129" s="50"/>
    </row>
    <row r="130" spans="2:8" ht="33" customHeight="1">
      <c r="B130" s="209" t="s">
        <v>267</v>
      </c>
      <c r="C130" s="209"/>
      <c r="D130" s="209"/>
      <c r="E130" s="209"/>
      <c r="F130" s="209"/>
      <c r="G130" s="209"/>
      <c r="H130" s="209"/>
    </row>
    <row r="131" spans="3:8" ht="15">
      <c r="C131" s="50"/>
      <c r="D131" s="51"/>
      <c r="E131" s="50"/>
      <c r="F131" s="50"/>
      <c r="G131" s="151"/>
      <c r="H131" s="50"/>
    </row>
    <row r="132" spans="2:8" ht="93" customHeight="1">
      <c r="B132" s="209" t="s">
        <v>264</v>
      </c>
      <c r="C132" s="209"/>
      <c r="D132" s="209"/>
      <c r="E132" s="209"/>
      <c r="F132" s="209"/>
      <c r="G132" s="209"/>
      <c r="H132" s="209"/>
    </row>
    <row r="133" spans="3:8" ht="15">
      <c r="C133" s="50"/>
      <c r="D133" s="51"/>
      <c r="E133" s="50"/>
      <c r="F133" s="50"/>
      <c r="G133" s="151"/>
      <c r="H133" s="50"/>
    </row>
    <row r="134" spans="2:8" ht="15">
      <c r="B134" s="209"/>
      <c r="C134" s="209"/>
      <c r="D134" s="209"/>
      <c r="E134" s="209"/>
      <c r="F134" s="209"/>
      <c r="G134" s="209"/>
      <c r="H134" s="209"/>
    </row>
    <row r="135" spans="3:8" ht="15">
      <c r="C135" s="50"/>
      <c r="D135" s="51"/>
      <c r="E135" s="50"/>
      <c r="F135" s="50"/>
      <c r="G135" s="50"/>
      <c r="H135" s="50"/>
    </row>
    <row r="136" spans="1:2" ht="15.75">
      <c r="A136" s="39" t="s">
        <v>40</v>
      </c>
      <c r="B136" s="36" t="s">
        <v>70</v>
      </c>
    </row>
    <row r="137" spans="1:2" ht="15.75">
      <c r="A137" s="39"/>
      <c r="B137" s="36"/>
    </row>
    <row r="138" spans="1:7" ht="15.75">
      <c r="A138" s="39"/>
      <c r="B138" s="36"/>
      <c r="F138" s="148" t="s">
        <v>185</v>
      </c>
      <c r="G138" s="147" t="s">
        <v>186</v>
      </c>
    </row>
    <row r="139" spans="1:7" ht="15.75">
      <c r="A139" s="39"/>
      <c r="B139" s="36"/>
      <c r="F139" s="147" t="s">
        <v>184</v>
      </c>
      <c r="G139" s="147" t="s">
        <v>184</v>
      </c>
    </row>
    <row r="140" spans="1:8" ht="15.75">
      <c r="A140" s="39"/>
      <c r="B140" s="36"/>
      <c r="F140" s="145" t="s">
        <v>238</v>
      </c>
      <c r="G140" s="145" t="s">
        <v>212</v>
      </c>
      <c r="H140" s="147" t="s">
        <v>187</v>
      </c>
    </row>
    <row r="141" spans="1:8" ht="15.75">
      <c r="A141" s="39"/>
      <c r="B141" s="36"/>
      <c r="F141" s="145" t="s">
        <v>3</v>
      </c>
      <c r="G141" s="149" t="s">
        <v>3</v>
      </c>
      <c r="H141" s="147" t="s">
        <v>188</v>
      </c>
    </row>
    <row r="142" spans="1:8" ht="15.75">
      <c r="A142" s="39"/>
      <c r="B142" s="36"/>
      <c r="F142" s="145"/>
      <c r="G142" s="149"/>
      <c r="H142" s="147"/>
    </row>
    <row r="143" spans="1:8" ht="15.75">
      <c r="A143" s="39"/>
      <c r="B143" s="208" t="s">
        <v>4</v>
      </c>
      <c r="C143" s="208"/>
      <c r="D143" s="208"/>
      <c r="F143" s="153">
        <f>'IS'!C17</f>
        <v>9121</v>
      </c>
      <c r="G143" s="153">
        <v>10349</v>
      </c>
      <c r="H143" s="152">
        <f>(F143-G143)/G143</f>
        <v>-0.11865880761426224</v>
      </c>
    </row>
    <row r="144" spans="1:8" ht="15.75">
      <c r="A144" s="39"/>
      <c r="B144" s="33"/>
      <c r="C144" s="33"/>
      <c r="D144" s="33"/>
      <c r="F144" s="153"/>
      <c r="G144" s="153"/>
      <c r="H144" s="152"/>
    </row>
    <row r="145" spans="1:8" ht="15.75">
      <c r="A145" s="39"/>
      <c r="B145" s="208" t="s">
        <v>6</v>
      </c>
      <c r="C145" s="208"/>
      <c r="D145" s="208"/>
      <c r="F145" s="153">
        <f>'IS'!C27</f>
        <v>327</v>
      </c>
      <c r="G145" s="153">
        <v>790</v>
      </c>
      <c r="H145" s="152">
        <f>(F145-G145)/G145</f>
        <v>-0.5860759493670886</v>
      </c>
    </row>
    <row r="146" spans="1:8" ht="15.75">
      <c r="A146" s="39"/>
      <c r="B146" s="36"/>
      <c r="F146" s="154"/>
      <c r="G146" s="155"/>
      <c r="H146" s="147"/>
    </row>
    <row r="147" spans="1:8" ht="60" customHeight="1">
      <c r="A147" s="39"/>
      <c r="B147" s="209" t="s">
        <v>253</v>
      </c>
      <c r="C147" s="209"/>
      <c r="D147" s="209"/>
      <c r="E147" s="209"/>
      <c r="F147" s="209"/>
      <c r="G147" s="209"/>
      <c r="H147" s="209"/>
    </row>
    <row r="148" spans="2:8" ht="13.5" customHeight="1">
      <c r="B148" s="4"/>
      <c r="C148" s="4"/>
      <c r="D148" s="4"/>
      <c r="E148" s="4"/>
      <c r="F148" s="156"/>
      <c r="G148" s="157"/>
      <c r="H148" s="143"/>
    </row>
    <row r="149" spans="1:2" ht="15.75">
      <c r="A149" s="39" t="s">
        <v>42</v>
      </c>
      <c r="B149" s="36" t="s">
        <v>71</v>
      </c>
    </row>
    <row r="150" spans="2:8" ht="15">
      <c r="B150" s="208" t="s">
        <v>254</v>
      </c>
      <c r="C150" s="213"/>
      <c r="D150" s="213"/>
      <c r="E150" s="213"/>
      <c r="F150" s="213"/>
      <c r="G150" s="213"/>
      <c r="H150" s="213"/>
    </row>
    <row r="151" spans="2:8" ht="33" customHeight="1">
      <c r="B151" s="213"/>
      <c r="C151" s="213"/>
      <c r="D151" s="213"/>
      <c r="E151" s="213"/>
      <c r="F151" s="213"/>
      <c r="G151" s="213"/>
      <c r="H151" s="213"/>
    </row>
    <row r="152" spans="2:8" ht="15">
      <c r="B152" s="4"/>
      <c r="C152" s="4"/>
      <c r="D152" s="4"/>
      <c r="E152" s="4"/>
      <c r="F152" s="4"/>
      <c r="G152" s="4"/>
      <c r="H152" s="4"/>
    </row>
    <row r="153" spans="1:8" ht="15.75">
      <c r="A153" s="39" t="s">
        <v>44</v>
      </c>
      <c r="B153" s="36" t="s">
        <v>127</v>
      </c>
      <c r="C153" s="4"/>
      <c r="D153" s="4"/>
      <c r="E153" s="4"/>
      <c r="F153" s="4"/>
      <c r="G153" s="4"/>
      <c r="H153" s="4"/>
    </row>
    <row r="154" spans="1:8" ht="31.5" customHeight="1">
      <c r="A154" s="39"/>
      <c r="B154" s="213" t="s">
        <v>230</v>
      </c>
      <c r="C154" s="213"/>
      <c r="D154" s="213"/>
      <c r="E154" s="213"/>
      <c r="F154" s="213"/>
      <c r="G154" s="213"/>
      <c r="H154" s="213"/>
    </row>
    <row r="155" spans="2:8" ht="15">
      <c r="B155" s="4"/>
      <c r="C155" s="4"/>
      <c r="D155" s="4"/>
      <c r="E155" s="4"/>
      <c r="F155" s="4"/>
      <c r="G155" s="4"/>
      <c r="H155" s="4"/>
    </row>
    <row r="156" spans="1:7" ht="15.75">
      <c r="A156" s="39" t="s">
        <v>47</v>
      </c>
      <c r="B156" s="36" t="s">
        <v>7</v>
      </c>
      <c r="G156" s="167"/>
    </row>
    <row r="157" spans="2:8" ht="15.75">
      <c r="B157" s="4"/>
      <c r="C157" s="4"/>
      <c r="D157" s="4"/>
      <c r="E157" s="4"/>
      <c r="F157" s="167"/>
      <c r="G157" s="167"/>
      <c r="H157" s="167" t="s">
        <v>1</v>
      </c>
    </row>
    <row r="158" spans="2:8" ht="15.75">
      <c r="B158" s="4"/>
      <c r="C158" s="4"/>
      <c r="D158" s="4"/>
      <c r="E158" s="4"/>
      <c r="F158" s="168"/>
      <c r="G158" s="60" t="s">
        <v>216</v>
      </c>
      <c r="H158" s="60" t="s">
        <v>237</v>
      </c>
    </row>
    <row r="159" spans="2:8" ht="15.75">
      <c r="B159" s="4"/>
      <c r="C159" s="4"/>
      <c r="D159" s="4"/>
      <c r="E159" s="4"/>
      <c r="F159" s="167"/>
      <c r="G159" s="63" t="str">
        <f>F140</f>
        <v>31 Dec 2008</v>
      </c>
      <c r="H159" s="63" t="str">
        <f>G159</f>
        <v>31 Dec 2008</v>
      </c>
    </row>
    <row r="160" spans="2:8" ht="15.75">
      <c r="B160" s="4"/>
      <c r="C160" s="4"/>
      <c r="D160" s="4"/>
      <c r="E160" s="4"/>
      <c r="F160" s="38"/>
      <c r="G160" s="169" t="s">
        <v>3</v>
      </c>
      <c r="H160" s="169" t="s">
        <v>3</v>
      </c>
    </row>
    <row r="161" spans="2:8" ht="12.75" customHeight="1">
      <c r="B161" s="4"/>
      <c r="C161" s="4"/>
      <c r="D161" s="4"/>
      <c r="E161" s="4"/>
      <c r="F161" s="38"/>
      <c r="G161" s="170"/>
      <c r="H161" s="170"/>
    </row>
    <row r="162" spans="2:8" ht="15.75" thickBot="1">
      <c r="B162" s="213" t="s">
        <v>72</v>
      </c>
      <c r="C162" s="213"/>
      <c r="D162" s="213"/>
      <c r="E162" s="4"/>
      <c r="F162" s="171"/>
      <c r="G162" s="172">
        <f>-'IS'!C29</f>
        <v>40</v>
      </c>
      <c r="H162" s="172">
        <f>-'IS'!E29</f>
        <v>235</v>
      </c>
    </row>
    <row r="163" spans="2:8" ht="12.75" customHeight="1" thickTop="1">
      <c r="B163" s="4"/>
      <c r="C163" s="4"/>
      <c r="D163" s="4"/>
      <c r="E163" s="4"/>
      <c r="F163" s="4"/>
      <c r="G163" s="4"/>
      <c r="H163" s="4"/>
    </row>
    <row r="164" spans="2:8" ht="15">
      <c r="B164" s="213" t="s">
        <v>226</v>
      </c>
      <c r="C164" s="213"/>
      <c r="D164" s="213"/>
      <c r="E164" s="213"/>
      <c r="F164" s="213"/>
      <c r="G164" s="213"/>
      <c r="H164" s="213"/>
    </row>
    <row r="165" spans="2:8" ht="15">
      <c r="B165" s="213"/>
      <c r="C165" s="213"/>
      <c r="D165" s="213"/>
      <c r="E165" s="213"/>
      <c r="F165" s="213"/>
      <c r="G165" s="213"/>
      <c r="H165" s="213"/>
    </row>
    <row r="166" spans="2:8" ht="15" hidden="1">
      <c r="B166" s="213"/>
      <c r="C166" s="213"/>
      <c r="D166" s="213"/>
      <c r="E166" s="213"/>
      <c r="F166" s="213"/>
      <c r="G166" s="213"/>
      <c r="H166" s="213"/>
    </row>
    <row r="167" spans="1:8" ht="15.75">
      <c r="A167" s="35"/>
      <c r="B167" s="173"/>
      <c r="C167" s="173"/>
      <c r="D167" s="173"/>
      <c r="E167" s="173"/>
      <c r="F167" s="173"/>
      <c r="G167" s="173"/>
      <c r="H167" s="173"/>
    </row>
    <row r="168" spans="1:2" ht="15.75">
      <c r="A168" s="39" t="s">
        <v>50</v>
      </c>
      <c r="B168" s="36" t="s">
        <v>73</v>
      </c>
    </row>
    <row r="169" spans="2:8" ht="15">
      <c r="B169" s="213" t="s">
        <v>74</v>
      </c>
      <c r="C169" s="213"/>
      <c r="D169" s="213"/>
      <c r="E169" s="213"/>
      <c r="F169" s="213"/>
      <c r="G169" s="213"/>
      <c r="H169" s="213"/>
    </row>
    <row r="170" spans="2:8" ht="15" customHeight="1">
      <c r="B170" s="213"/>
      <c r="C170" s="213"/>
      <c r="D170" s="213"/>
      <c r="E170" s="213"/>
      <c r="F170" s="213"/>
      <c r="G170" s="213"/>
      <c r="H170" s="213"/>
    </row>
    <row r="171" spans="2:8" ht="15">
      <c r="B171" s="4"/>
      <c r="C171" s="4"/>
      <c r="D171" s="4"/>
      <c r="E171" s="4"/>
      <c r="F171" s="4"/>
      <c r="G171" s="4"/>
      <c r="H171" s="4"/>
    </row>
    <row r="172" spans="1:8" ht="15.75">
      <c r="A172" s="39" t="s">
        <v>52</v>
      </c>
      <c r="B172" s="36" t="s">
        <v>75</v>
      </c>
      <c r="E172" s="4"/>
      <c r="F172" s="4"/>
      <c r="G172" s="4"/>
      <c r="H172" s="4"/>
    </row>
    <row r="173" spans="2:8" ht="15">
      <c r="B173" s="2" t="s">
        <v>76</v>
      </c>
      <c r="E173" s="4"/>
      <c r="F173" s="4"/>
      <c r="G173" s="4"/>
      <c r="H173" s="4"/>
    </row>
    <row r="175" spans="1:2" ht="15.75">
      <c r="A175" s="39" t="s">
        <v>53</v>
      </c>
      <c r="B175" s="36" t="s">
        <v>77</v>
      </c>
    </row>
    <row r="176" spans="1:8" ht="15.75">
      <c r="A176" s="36"/>
      <c r="G176" s="143"/>
      <c r="H176" s="143"/>
    </row>
    <row r="177" spans="1:8" ht="15.75">
      <c r="A177" s="36"/>
      <c r="B177" s="4"/>
      <c r="C177" s="4"/>
      <c r="D177" s="4"/>
      <c r="E177" s="4"/>
      <c r="F177" s="4"/>
      <c r="G177" s="63" t="str">
        <f>G159</f>
        <v>31 Dec 2008</v>
      </c>
      <c r="H177" s="63" t="str">
        <f>'BS'!F10</f>
        <v>31 March 2008</v>
      </c>
    </row>
    <row r="178" spans="1:8" ht="15.75">
      <c r="A178" s="36"/>
      <c r="B178" s="4"/>
      <c r="C178" s="4"/>
      <c r="D178" s="4"/>
      <c r="E178" s="4"/>
      <c r="F178" s="4"/>
      <c r="G178" s="144" t="s">
        <v>3</v>
      </c>
      <c r="H178" s="144" t="s">
        <v>3</v>
      </c>
    </row>
    <row r="179" spans="1:8" ht="15.75">
      <c r="A179" s="36"/>
      <c r="B179" s="2" t="s">
        <v>228</v>
      </c>
      <c r="C179" s="4"/>
      <c r="D179" s="4"/>
      <c r="E179" s="4"/>
      <c r="F179" s="4"/>
      <c r="G179" s="144"/>
      <c r="H179" s="144"/>
    </row>
    <row r="180" spans="1:8" ht="15.75">
      <c r="A180" s="36"/>
      <c r="B180" s="2" t="s">
        <v>224</v>
      </c>
      <c r="C180" s="4"/>
      <c r="D180" s="4"/>
      <c r="E180" s="4"/>
      <c r="F180" s="4"/>
      <c r="G180" s="142">
        <v>650</v>
      </c>
      <c r="H180" s="142">
        <v>0</v>
      </c>
    </row>
    <row r="181" spans="1:8" ht="15.75">
      <c r="A181" s="36"/>
      <c r="B181" s="2" t="s">
        <v>126</v>
      </c>
      <c r="C181" s="4"/>
      <c r="D181" s="4"/>
      <c r="E181" s="4"/>
      <c r="F181" s="4"/>
      <c r="G181" s="174">
        <v>5431</v>
      </c>
      <c r="H181" s="174">
        <f>'BS'!F45</f>
        <v>4208</v>
      </c>
    </row>
    <row r="182" spans="7:8" ht="15.75" thickBot="1">
      <c r="G182" s="175">
        <f>SUM(G180:G181)</f>
        <v>6081</v>
      </c>
      <c r="H182" s="175">
        <f>SUM(H180:H181)</f>
        <v>4208</v>
      </c>
    </row>
    <row r="183" ht="15">
      <c r="H183" s="176"/>
    </row>
    <row r="184" spans="1:2" ht="15.75">
      <c r="A184" s="39" t="s">
        <v>59</v>
      </c>
      <c r="B184" s="36" t="s">
        <v>78</v>
      </c>
    </row>
    <row r="185" spans="2:8" ht="29.25" customHeight="1">
      <c r="B185" s="213" t="s">
        <v>265</v>
      </c>
      <c r="C185" s="213"/>
      <c r="D185" s="213"/>
      <c r="E185" s="213"/>
      <c r="F185" s="213"/>
      <c r="G185" s="213"/>
      <c r="H185" s="213"/>
    </row>
    <row r="186" spans="2:8" ht="15">
      <c r="B186" s="4"/>
      <c r="C186" s="4"/>
      <c r="D186" s="4"/>
      <c r="E186" s="4"/>
      <c r="F186" s="4"/>
      <c r="G186" s="4"/>
      <c r="H186" s="4"/>
    </row>
    <row r="187" spans="1:2" ht="15.75">
      <c r="A187" s="39" t="s">
        <v>61</v>
      </c>
      <c r="B187" s="36" t="s">
        <v>79</v>
      </c>
    </row>
    <row r="188" spans="2:8" ht="15">
      <c r="B188" s="213" t="s">
        <v>255</v>
      </c>
      <c r="C188" s="213"/>
      <c r="D188" s="213"/>
      <c r="E188" s="213"/>
      <c r="F188" s="213"/>
      <c r="G188" s="213"/>
      <c r="H188" s="213"/>
    </row>
    <row r="189" spans="2:8" ht="15">
      <c r="B189" s="213"/>
      <c r="C189" s="213"/>
      <c r="D189" s="213"/>
      <c r="E189" s="213"/>
      <c r="F189" s="213"/>
      <c r="G189" s="213"/>
      <c r="H189" s="213"/>
    </row>
    <row r="190" spans="2:8" ht="15">
      <c r="B190" s="213"/>
      <c r="C190" s="213"/>
      <c r="D190" s="213"/>
      <c r="E190" s="213"/>
      <c r="F190" s="213"/>
      <c r="G190" s="213"/>
      <c r="H190" s="213"/>
    </row>
    <row r="191" spans="2:8" ht="31.5" customHeight="1">
      <c r="B191" s="213"/>
      <c r="C191" s="213"/>
      <c r="D191" s="213"/>
      <c r="E191" s="213"/>
      <c r="F191" s="213"/>
      <c r="G191" s="213"/>
      <c r="H191" s="213"/>
    </row>
    <row r="192" spans="2:8" ht="15">
      <c r="B192" s="4"/>
      <c r="C192" s="4"/>
      <c r="D192" s="4"/>
      <c r="E192" s="4"/>
      <c r="F192" s="4"/>
      <c r="G192" s="4"/>
      <c r="H192" s="4"/>
    </row>
    <row r="193" spans="1:2" ht="15.75">
      <c r="A193" s="39" t="s">
        <v>62</v>
      </c>
      <c r="B193" s="36" t="s">
        <v>80</v>
      </c>
    </row>
    <row r="194" spans="2:8" ht="30.75" customHeight="1">
      <c r="B194" s="212" t="s">
        <v>231</v>
      </c>
      <c r="C194" s="212"/>
      <c r="D194" s="212"/>
      <c r="E194" s="212"/>
      <c r="F194" s="212"/>
      <c r="G194" s="212"/>
      <c r="H194" s="212"/>
    </row>
    <row r="195" spans="2:8" ht="15">
      <c r="B195" s="38"/>
      <c r="C195" s="38"/>
      <c r="D195" s="38"/>
      <c r="E195" s="38"/>
      <c r="F195" s="38"/>
      <c r="G195" s="38"/>
      <c r="H195" s="38"/>
    </row>
    <row r="196" spans="2:8" ht="15">
      <c r="B196" s="212" t="s">
        <v>266</v>
      </c>
      <c r="C196" s="212"/>
      <c r="D196" s="212"/>
      <c r="E196" s="212"/>
      <c r="F196" s="212"/>
      <c r="G196" s="212"/>
      <c r="H196" s="212"/>
    </row>
    <row r="197" spans="2:8" ht="15">
      <c r="B197" s="38"/>
      <c r="C197" s="38"/>
      <c r="D197" s="38"/>
      <c r="E197" s="38"/>
      <c r="F197" s="38"/>
      <c r="G197" s="38"/>
      <c r="H197" s="38"/>
    </row>
    <row r="198" spans="1:2" ht="15.75">
      <c r="A198" s="39" t="s">
        <v>64</v>
      </c>
      <c r="B198" s="36" t="s">
        <v>81</v>
      </c>
    </row>
    <row r="199" spans="2:8" ht="15">
      <c r="B199" s="212" t="s">
        <v>82</v>
      </c>
      <c r="C199" s="212"/>
      <c r="D199" s="212"/>
      <c r="E199" s="212"/>
      <c r="F199" s="212"/>
      <c r="G199" s="212"/>
      <c r="H199" s="212"/>
    </row>
    <row r="200" spans="2:8" ht="18.75" customHeight="1">
      <c r="B200" s="212"/>
      <c r="C200" s="212"/>
      <c r="D200" s="212"/>
      <c r="E200" s="212"/>
      <c r="F200" s="212"/>
      <c r="G200" s="212"/>
      <c r="H200" s="212"/>
    </row>
    <row r="201" spans="2:8" ht="15">
      <c r="B201" s="38"/>
      <c r="C201" s="38"/>
      <c r="D201" s="38"/>
      <c r="E201" s="38"/>
      <c r="F201" s="38"/>
      <c r="G201" s="38"/>
      <c r="H201" s="38"/>
    </row>
    <row r="202" spans="2:8" ht="15">
      <c r="B202" s="212" t="s">
        <v>83</v>
      </c>
      <c r="C202" s="212"/>
      <c r="D202" s="212"/>
      <c r="E202" s="212"/>
      <c r="F202" s="212"/>
      <c r="G202" s="212"/>
      <c r="H202" s="212"/>
    </row>
    <row r="203" spans="2:8" ht="15">
      <c r="B203" s="38"/>
      <c r="C203" s="38"/>
      <c r="D203" s="38"/>
      <c r="E203" s="38"/>
      <c r="F203" s="38"/>
      <c r="G203" s="38"/>
      <c r="H203" s="38"/>
    </row>
    <row r="204" spans="2:8" ht="15.75">
      <c r="B204" s="38"/>
      <c r="C204" s="38"/>
      <c r="D204" s="38"/>
      <c r="G204" s="167"/>
      <c r="H204" s="167" t="s">
        <v>1</v>
      </c>
    </row>
    <row r="205" spans="2:8" ht="15.75">
      <c r="B205" s="38"/>
      <c r="C205" s="38"/>
      <c r="D205" s="38"/>
      <c r="G205" s="60" t="s">
        <v>216</v>
      </c>
      <c r="H205" s="60" t="s">
        <v>237</v>
      </c>
    </row>
    <row r="206" spans="2:8" ht="15.75">
      <c r="B206" s="38"/>
      <c r="C206" s="38"/>
      <c r="D206" s="38"/>
      <c r="G206" s="63" t="s">
        <v>238</v>
      </c>
      <c r="H206" s="63" t="s">
        <v>238</v>
      </c>
    </row>
    <row r="207" spans="7:8" ht="15.75">
      <c r="G207" s="169" t="s">
        <v>3</v>
      </c>
      <c r="H207" s="169" t="s">
        <v>3</v>
      </c>
    </row>
    <row r="209" spans="2:8" ht="15">
      <c r="B209" s="2" t="s">
        <v>84</v>
      </c>
      <c r="G209" s="66">
        <f>'IS'!C31</f>
        <v>287</v>
      </c>
      <c r="H209" s="66">
        <f>'IS'!E31</f>
        <v>2066</v>
      </c>
    </row>
    <row r="210" spans="7:8" ht="15">
      <c r="G210" s="62"/>
      <c r="H210" s="138"/>
    </row>
    <row r="211" spans="2:8" ht="15">
      <c r="B211" s="2" t="s">
        <v>85</v>
      </c>
      <c r="G211" s="66">
        <v>80000</v>
      </c>
      <c r="H211" s="66">
        <f>G211</f>
        <v>80000</v>
      </c>
    </row>
    <row r="212" spans="7:8" ht="15">
      <c r="G212" s="62"/>
      <c r="H212" s="138"/>
    </row>
    <row r="213" spans="2:8" ht="15.75" thickBot="1">
      <c r="B213" s="2" t="s">
        <v>86</v>
      </c>
      <c r="G213" s="177">
        <f>G209/G211*100</f>
        <v>0.35875</v>
      </c>
      <c r="H213" s="177">
        <f>H209/H211*100</f>
        <v>2.5825</v>
      </c>
    </row>
    <row r="214" spans="6:8" ht="15">
      <c r="F214" s="69"/>
      <c r="H214" s="3"/>
    </row>
    <row r="215" spans="1:2" ht="15.75">
      <c r="A215" s="39" t="s">
        <v>66</v>
      </c>
      <c r="B215" s="36" t="s">
        <v>156</v>
      </c>
    </row>
    <row r="216" spans="2:8" ht="15.75" customHeight="1">
      <c r="B216" s="209" t="s">
        <v>233</v>
      </c>
      <c r="C216" s="209"/>
      <c r="D216" s="209"/>
      <c r="E216" s="209"/>
      <c r="F216" s="209"/>
      <c r="G216" s="209"/>
      <c r="H216" s="209"/>
    </row>
    <row r="217" spans="2:8" ht="15.75">
      <c r="B217" s="178"/>
      <c r="C217" s="179"/>
      <c r="D217" s="4"/>
      <c r="E217" s="4"/>
      <c r="F217" s="4"/>
      <c r="G217" s="4"/>
      <c r="H217" s="4"/>
    </row>
    <row r="218" spans="1:2" ht="15.75">
      <c r="A218" s="39" t="s">
        <v>67</v>
      </c>
      <c r="B218" s="36" t="s">
        <v>87</v>
      </c>
    </row>
    <row r="219" spans="2:8" ht="15">
      <c r="B219" s="213" t="s">
        <v>157</v>
      </c>
      <c r="C219" s="213"/>
      <c r="D219" s="213"/>
      <c r="E219" s="213"/>
      <c r="F219" s="213"/>
      <c r="G219" s="213"/>
      <c r="H219" s="213"/>
    </row>
    <row r="220" spans="2:8" ht="15">
      <c r="B220" s="4"/>
      <c r="C220" s="4"/>
      <c r="D220" s="4"/>
      <c r="E220" s="4"/>
      <c r="F220" s="4"/>
      <c r="G220" s="4"/>
      <c r="H220" s="4"/>
    </row>
    <row r="221" ht="15">
      <c r="A221" s="2" t="s">
        <v>88</v>
      </c>
    </row>
    <row r="223" ht="15">
      <c r="A223" s="2" t="s">
        <v>214</v>
      </c>
    </row>
    <row r="224" ht="15">
      <c r="A224" s="2" t="s">
        <v>232</v>
      </c>
    </row>
    <row r="226" spans="1:4" ht="15">
      <c r="A226" s="211" t="s">
        <v>234</v>
      </c>
      <c r="B226" s="211"/>
      <c r="C226" s="211"/>
      <c r="D226" s="211"/>
    </row>
  </sheetData>
  <sheetProtection password="ADE0" sheet="1" objects="1" scenarios="1" selectLockedCells="1" selectUnlockedCells="1"/>
  <mergeCells count="43">
    <mergeCell ref="B33:H34"/>
    <mergeCell ref="B96:H98"/>
    <mergeCell ref="B37:H37"/>
    <mergeCell ref="B90:H90"/>
    <mergeCell ref="B93:H93"/>
    <mergeCell ref="B40:H40"/>
    <mergeCell ref="B47:H48"/>
    <mergeCell ref="B51:H51"/>
    <mergeCell ref="B42:H42"/>
    <mergeCell ref="B44:H44"/>
    <mergeCell ref="B10:H12"/>
    <mergeCell ref="B14:H14"/>
    <mergeCell ref="B26:H27"/>
    <mergeCell ref="B30:H30"/>
    <mergeCell ref="B21:H21"/>
    <mergeCell ref="B16:F16"/>
    <mergeCell ref="B23:H23"/>
    <mergeCell ref="B18:H18"/>
    <mergeCell ref="B19:H19"/>
    <mergeCell ref="B162:D162"/>
    <mergeCell ref="B185:H185"/>
    <mergeCell ref="B150:H151"/>
    <mergeCell ref="B188:H191"/>
    <mergeCell ref="B164:H166"/>
    <mergeCell ref="B147:H147"/>
    <mergeCell ref="A226:D226"/>
    <mergeCell ref="B199:H200"/>
    <mergeCell ref="B202:H202"/>
    <mergeCell ref="B219:H219"/>
    <mergeCell ref="B216:H216"/>
    <mergeCell ref="B169:H170"/>
    <mergeCell ref="B194:H194"/>
    <mergeCell ref="B196:H196"/>
    <mergeCell ref="B154:H154"/>
    <mergeCell ref="B128:D128"/>
    <mergeCell ref="B145:D145"/>
    <mergeCell ref="B101:H102"/>
    <mergeCell ref="B126:D126"/>
    <mergeCell ref="B132:H132"/>
    <mergeCell ref="B134:H134"/>
    <mergeCell ref="B130:H130"/>
    <mergeCell ref="A117:H117"/>
    <mergeCell ref="B143:D143"/>
  </mergeCells>
  <printOptions/>
  <pageMargins left="0.75" right="0.5" top="0.57" bottom="0.68" header="0.5" footer="0.5"/>
  <pageSetup horizontalDpi="600" verticalDpi="600" orientation="portrait" paperSize="9" scale="81" r:id="rId1"/>
  <headerFooter alignWithMargins="0">
    <oddFooter>&amp;R&amp;P/&amp;N</oddFooter>
  </headerFooter>
  <rowBreaks count="4" manualBreakCount="4">
    <brk id="38" max="7" man="1"/>
    <brk id="88" max="7" man="1"/>
    <brk id="133" max="7" man="1"/>
    <brk id="182" max="7" man="1"/>
  </rowBreaks>
</worksheet>
</file>

<file path=xl/worksheets/sheet6.xml><?xml version="1.0" encoding="utf-8"?>
<worksheet xmlns="http://schemas.openxmlformats.org/spreadsheetml/2006/main" xmlns:r="http://schemas.openxmlformats.org/officeDocument/2006/relationships">
  <dimension ref="A1:B8"/>
  <sheetViews>
    <sheetView workbookViewId="0" topLeftCell="A1">
      <selection activeCell="A1" sqref="A1"/>
    </sheetView>
  </sheetViews>
  <sheetFormatPr defaultColWidth="9.140625" defaultRowHeight="12.75"/>
  <sheetData>
    <row r="1" spans="1:2" ht="12.75">
      <c r="A1" t="s">
        <v>195</v>
      </c>
      <c r="B1" t="s">
        <v>196</v>
      </c>
    </row>
    <row r="2" spans="1:2" ht="12.75">
      <c r="A2" t="s">
        <v>197</v>
      </c>
      <c r="B2" t="s">
        <v>198</v>
      </c>
    </row>
    <row r="3" spans="1:2" ht="12.75">
      <c r="A3" t="s">
        <v>199</v>
      </c>
      <c r="B3" t="s">
        <v>200</v>
      </c>
    </row>
    <row r="4" spans="1:2" ht="12.75">
      <c r="A4" t="s">
        <v>201</v>
      </c>
      <c r="B4" t="s">
        <v>202</v>
      </c>
    </row>
    <row r="5" spans="1:2" ht="12.75">
      <c r="A5" t="s">
        <v>203</v>
      </c>
      <c r="B5" t="s">
        <v>204</v>
      </c>
    </row>
    <row r="6" spans="1:2" ht="12.75">
      <c r="A6" t="s">
        <v>205</v>
      </c>
      <c r="B6" t="s">
        <v>206</v>
      </c>
    </row>
    <row r="7" spans="1:2" ht="12.75">
      <c r="A7" t="s">
        <v>207</v>
      </c>
      <c r="B7" t="s">
        <v>208</v>
      </c>
    </row>
    <row r="8" spans="1:2" ht="12.75">
      <c r="A8" t="s">
        <v>209</v>
      </c>
      <c r="B8" t="s">
        <v>210</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2009-02-16T07:50:45Z</cp:lastPrinted>
  <dcterms:created xsi:type="dcterms:W3CDTF">2007-07-19T07:18:21Z</dcterms:created>
  <dcterms:modified xsi:type="dcterms:W3CDTF">2009-02-21T08:20:41Z</dcterms:modified>
  <cp:category/>
  <cp:version/>
  <cp:contentType/>
  <cp:contentStatus/>
</cp:coreProperties>
</file>