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30" activeTab="2"/>
  </bookViews>
  <sheets>
    <sheet name="IS" sheetId="1" r:id="rId1"/>
    <sheet name="CF" sheetId="2" r:id="rId2"/>
    <sheet name="BS" sheetId="3" r:id="rId3"/>
    <sheet name="EQ" sheetId="4" r:id="rId4"/>
  </sheets>
  <externalReferences>
    <externalReference r:id="rId7"/>
  </externalReferences>
  <definedNames>
    <definedName name="_xlnm.Print_Area" localSheetId="2">'BS'!$A$1:$G$66</definedName>
    <definedName name="_xlnm.Print_Area" localSheetId="1">'CF'!$A$1:$I$70</definedName>
    <definedName name="_xlnm.Print_Area" localSheetId="3">'EQ'!$A$1:$J$49</definedName>
    <definedName name="_xlnm.Print_Area" localSheetId="0">'IS'!$A$1:$L$46</definedName>
  </definedNames>
  <calcPr fullCalcOnLoad="1"/>
</workbook>
</file>

<file path=xl/sharedStrings.xml><?xml version="1.0" encoding="utf-8"?>
<sst xmlns="http://schemas.openxmlformats.org/spreadsheetml/2006/main" count="161" uniqueCount="129">
  <si>
    <t>Property, plant and equipment</t>
  </si>
  <si>
    <t>Inventories</t>
  </si>
  <si>
    <t>RM'000</t>
  </si>
  <si>
    <t>Share capital</t>
  </si>
  <si>
    <t>Revenue</t>
  </si>
  <si>
    <t>Profit before tax</t>
  </si>
  <si>
    <t>Total</t>
  </si>
  <si>
    <t>Retained</t>
  </si>
  <si>
    <t>Profit</t>
  </si>
  <si>
    <t>Short term borrowings</t>
  </si>
  <si>
    <t>Long term borrowings</t>
  </si>
  <si>
    <t>Capital</t>
  </si>
  <si>
    <t>Share</t>
  </si>
  <si>
    <t>Interest expense</t>
  </si>
  <si>
    <t>Interest income</t>
  </si>
  <si>
    <t>Operating profit</t>
  </si>
  <si>
    <t>Premium</t>
  </si>
  <si>
    <t>Cash flows from operating activities</t>
  </si>
  <si>
    <t>Adjustments for:</t>
  </si>
  <si>
    <t>Trade and other receivables</t>
  </si>
  <si>
    <t>Trade and other payables</t>
  </si>
  <si>
    <t>Tax paid</t>
  </si>
  <si>
    <t>Cash flows from investing activities</t>
  </si>
  <si>
    <t>Cash flows from financing activities</t>
  </si>
  <si>
    <t>Cash &amp; bank balances</t>
  </si>
  <si>
    <t>Non-cash items</t>
  </si>
  <si>
    <t>Non-operating items</t>
  </si>
  <si>
    <t>Purchase of property, plant and equipment</t>
  </si>
  <si>
    <t>Cash and cash equivalents at beginning of financial period</t>
  </si>
  <si>
    <t>Cash and cash equivalents at end of financial period</t>
  </si>
  <si>
    <t>Cash and cash equivalents at end of period comprise:</t>
  </si>
  <si>
    <t>(Company No. 636939-W)</t>
  </si>
  <si>
    <t>Net increase in fixed deposit pledged</t>
  </si>
  <si>
    <t>Less : Non-cash &amp; cash equivalent</t>
  </si>
  <si>
    <t>Minority interest (MI)</t>
  </si>
  <si>
    <t xml:space="preserve">  and hire purchase payables</t>
  </si>
  <si>
    <t>Payment of listing expenses</t>
  </si>
  <si>
    <t>Investment property</t>
  </si>
  <si>
    <t>Share premium</t>
  </si>
  <si>
    <t>Net profit for the period</t>
  </si>
  <si>
    <t>SUCCESS TRANSFORMER CORPORATION BERHAD</t>
  </si>
  <si>
    <t>Interest paid / ( received )</t>
  </si>
  <si>
    <t xml:space="preserve">Net repayment of bank borrowings </t>
  </si>
  <si>
    <t>Non-Distributable</t>
  </si>
  <si>
    <t>Distributable</t>
  </si>
  <si>
    <t xml:space="preserve">  -Fixed deposit pledge for banking facilities</t>
  </si>
  <si>
    <t>Deferred tax assets</t>
  </si>
  <si>
    <t>Deferred tax liabilities</t>
  </si>
  <si>
    <t xml:space="preserve"> ASSETS</t>
  </si>
  <si>
    <t>Prepaid lease payments</t>
  </si>
  <si>
    <t>EQUITY AND LIABILITIES</t>
  </si>
  <si>
    <t>Equity attributable to equity holders of the parent</t>
  </si>
  <si>
    <t>Current assets</t>
  </si>
  <si>
    <t>Non-current assets</t>
  </si>
  <si>
    <t>Retained earnings</t>
  </si>
  <si>
    <t>Minority interest</t>
  </si>
  <si>
    <t>Total equity</t>
  </si>
  <si>
    <t>Non-current liabilities</t>
  </si>
  <si>
    <t>Current liabilities</t>
  </si>
  <si>
    <t>TOTAL EQUITY AND LIABILITIES</t>
  </si>
  <si>
    <t>Trade receivables</t>
  </si>
  <si>
    <t>Other receivables</t>
  </si>
  <si>
    <t>Other payables</t>
  </si>
  <si>
    <t>Trade payables</t>
  </si>
  <si>
    <t>Current tax payable</t>
  </si>
  <si>
    <t>Attributable to:</t>
  </si>
  <si>
    <t>Income tax expense</t>
  </si>
  <si>
    <t>Profit for the period</t>
  </si>
  <si>
    <t>Equity holders of the parent</t>
  </si>
  <si>
    <t>Operating profit before changes in working capital</t>
  </si>
  <si>
    <t>Net cash used in investing activities</t>
  </si>
  <si>
    <t>Net cash from / (used in) financing activities</t>
  </si>
  <si>
    <t>Attributable to Equity Holders of the Parent</t>
  </si>
  <si>
    <t xml:space="preserve">Other </t>
  </si>
  <si>
    <t>Reserves</t>
  </si>
  <si>
    <t>Minority</t>
  </si>
  <si>
    <t>Interest</t>
  </si>
  <si>
    <t xml:space="preserve">Total </t>
  </si>
  <si>
    <t>Equity</t>
  </si>
  <si>
    <t xml:space="preserve">Listing expenses written off against </t>
  </si>
  <si>
    <t xml:space="preserve">    share premium</t>
  </si>
  <si>
    <t>Net profit for the financial year</t>
  </si>
  <si>
    <t>Dividend</t>
  </si>
  <si>
    <t xml:space="preserve">Earnings per share attributable </t>
  </si>
  <si>
    <t xml:space="preserve">   to equity holders of the parent (sen)</t>
  </si>
  <si>
    <t>CONDENSED INTERIM FINANCIAL STATEMENTS</t>
  </si>
  <si>
    <t>(restated)</t>
  </si>
  <si>
    <t>Cash and cash equivalents</t>
  </si>
  <si>
    <t>UNAUDITED CONSOLIDATED INCOME STATEMENTS</t>
  </si>
  <si>
    <t>TOTAL ASSETS</t>
  </si>
  <si>
    <t>TOTAL LIABILITIES</t>
  </si>
  <si>
    <t>Net Assets per share attributable to ordinary equity</t>
  </si>
  <si>
    <t>UNAUDITED CONSOLIDATED CASH FLOW STATEMENTS</t>
  </si>
  <si>
    <t>UNAUDITED CONSOLIDATED STATEMENT OF CHANGES IN EQUITY</t>
  </si>
  <si>
    <t>At 1 January 2006, as previously stated</t>
  </si>
  <si>
    <t>At 1 January 2006, as restated</t>
  </si>
  <si>
    <t>At 1 January 2005</t>
  </si>
  <si>
    <t>At 31 Dec 2005</t>
  </si>
  <si>
    <t>Proceeds from bank borrowings</t>
  </si>
  <si>
    <t>for the financial year ended 31 December 2005 with the accompanying explanatory notes attached to the financial statements.</t>
  </si>
  <si>
    <t>Proceeds from disposal of quoted share</t>
  </si>
  <si>
    <t>Changes in working capital:</t>
  </si>
  <si>
    <t>The Condensed Interim Financial Statements should be read in conjunction with STC's audited consolidated financial statements</t>
  </si>
  <si>
    <t xml:space="preserve">The Condensed Interim Financial Statements should be read in conjunction with STC's audited consolidated financial statements </t>
  </si>
  <si>
    <t xml:space="preserve">The Condensed Interim Financial Statements should be read in conjunction with STC's audited consolidated financial statements  </t>
  </si>
  <si>
    <t>Less : Bank overdraft</t>
  </si>
  <si>
    <t>Cash generated from / (used in) operating activities</t>
  </si>
  <si>
    <t>Other investment</t>
  </si>
  <si>
    <t>Net decrease in cash and cash equivalents</t>
  </si>
  <si>
    <t>Deposits with licensed banks</t>
  </si>
  <si>
    <t xml:space="preserve">  - effects of adopting FRS 3</t>
  </si>
  <si>
    <t xml:space="preserve">  - effects of adopting FRS 140</t>
  </si>
  <si>
    <t>Net movement in trade bills</t>
  </si>
  <si>
    <t>Net cash (used in) / from operating activities</t>
  </si>
  <si>
    <t>holders of the parent (RM)*</t>
  </si>
  <si>
    <t>* Minority interests are excluded from the computation of the net assets per STC Share.</t>
  </si>
  <si>
    <t xml:space="preserve">  - effects of adopting FRS 101</t>
  </si>
  <si>
    <t>FOR THE 4TH QUARTER ENDED 31 DECEMBER 2006</t>
  </si>
  <si>
    <t xml:space="preserve">                                             4th QUARTER ENDED</t>
  </si>
  <si>
    <t xml:space="preserve">                                             TWELVE MONTHS ENDED</t>
  </si>
  <si>
    <t>31-DEC-06</t>
  </si>
  <si>
    <t>31-DEC-05</t>
  </si>
  <si>
    <t>UNAUDITED CONSOLIDATED BALANCE SHEETS AS AT 31 DECEMBER 2006</t>
  </si>
  <si>
    <t>Proceeds from disposal of propertly, plant and</t>
  </si>
  <si>
    <t>equipment</t>
  </si>
  <si>
    <t>Dividend received</t>
  </si>
  <si>
    <t>Dividends paid</t>
  </si>
  <si>
    <t>At 31 Dec 2006</t>
  </si>
  <si>
    <t>Issue of Bonus Share</t>
  </si>
</sst>
</file>

<file path=xl/styles.xml><?xml version="1.0" encoding="utf-8"?>
<styleSheet xmlns="http://schemas.openxmlformats.org/spreadsheetml/2006/main">
  <numFmts count="3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0_);\(0\)"/>
    <numFmt numFmtId="184" formatCode="_(* #,##0.0000_);_(* \(#,##0.0000\);_(* &quot;-&quot;??_);_(@_)"/>
    <numFmt numFmtId="185" formatCode="_ * #,##0.00_ ;_ * \-#,##0.00_ ;_ * &quot;-&quot;??_ ;_ @_ "/>
    <numFmt numFmtId="186" formatCode="#,##0.00000000_);\(#,##0.00000000\)"/>
    <numFmt numFmtId="187" formatCode="_(* #,##0.0_);_(* \(#,##0.0\);_(* &quot;-&quot;??_);_(@_)"/>
    <numFmt numFmtId="188" formatCode="_(* #,##0.000_);_(* \(#,##0.000\);_(* &quot;-&quot;??_);_(@_)"/>
    <numFmt numFmtId="189" formatCode="0.00_);[Red]\(0.00\)"/>
    <numFmt numFmtId="190" formatCode="0.0"/>
    <numFmt numFmtId="191" formatCode="0.00_);\(0.00\)"/>
    <numFmt numFmtId="192" formatCode="0.0_);\(0.0\)"/>
  </numFmts>
  <fonts count="2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u val="singleAccounting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82" fontId="4" fillId="0" borderId="0" xfId="15" applyNumberFormat="1" applyFont="1" applyBorder="1" applyAlignment="1">
      <alignment/>
    </xf>
    <xf numFmtId="182" fontId="4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82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82" fontId="6" fillId="0" borderId="0" xfId="15" applyNumberFormat="1" applyFont="1" applyAlignment="1">
      <alignment/>
    </xf>
    <xf numFmtId="182" fontId="7" fillId="0" borderId="0" xfId="15" applyNumberFormat="1" applyFont="1" applyAlignment="1">
      <alignment/>
    </xf>
    <xf numFmtId="182" fontId="7" fillId="0" borderId="0" xfId="15" applyNumberFormat="1" applyFont="1" applyAlignment="1">
      <alignment horizontal="center"/>
    </xf>
    <xf numFmtId="182" fontId="7" fillId="0" borderId="0" xfId="15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182" fontId="7" fillId="0" borderId="0" xfId="15" applyNumberFormat="1" applyFont="1" applyAlignment="1">
      <alignment horizontal="right"/>
    </xf>
    <xf numFmtId="182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82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82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82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82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82" fontId="7" fillId="0" borderId="0" xfId="15" applyNumberFormat="1" applyFont="1" applyFill="1" applyAlignment="1">
      <alignment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22" applyFont="1" applyFill="1">
      <alignment/>
      <protection/>
    </xf>
    <xf numFmtId="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 horizontal="left"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15" fontId="6" fillId="0" borderId="0" xfId="22" applyNumberFormat="1" applyFont="1" applyFill="1" applyBorder="1" applyAlignment="1" quotePrefix="1">
      <alignment horizontal="center"/>
      <protection/>
    </xf>
    <xf numFmtId="182" fontId="4" fillId="0" borderId="1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3" fontId="4" fillId="0" borderId="0" xfId="22" applyNumberFormat="1" applyFont="1" applyFill="1">
      <alignment/>
      <protection/>
    </xf>
    <xf numFmtId="182" fontId="7" fillId="0" borderId="3" xfId="15" applyNumberFormat="1" applyFont="1" applyFill="1" applyBorder="1" applyAlignment="1">
      <alignment/>
    </xf>
    <xf numFmtId="182" fontId="7" fillId="0" borderId="4" xfId="15" applyNumberFormat="1" applyFont="1" applyFill="1" applyBorder="1" applyAlignment="1">
      <alignment/>
    </xf>
    <xf numFmtId="182" fontId="7" fillId="0" borderId="5" xfId="15" applyNumberFormat="1" applyFont="1" applyFill="1" applyBorder="1" applyAlignment="1">
      <alignment/>
    </xf>
    <xf numFmtId="182" fontId="7" fillId="0" borderId="6" xfId="15" applyNumberFormat="1" applyFont="1" applyFill="1" applyBorder="1" applyAlignment="1">
      <alignment/>
    </xf>
    <xf numFmtId="0" fontId="4" fillId="0" borderId="2" xfId="22" applyFont="1" applyFill="1" applyBorder="1">
      <alignment/>
      <protection/>
    </xf>
    <xf numFmtId="182" fontId="7" fillId="0" borderId="0" xfId="15" applyNumberFormat="1" applyFont="1" applyFill="1" applyAlignment="1" quotePrefix="1">
      <alignment/>
    </xf>
    <xf numFmtId="182" fontId="7" fillId="0" borderId="0" xfId="15" applyNumberFormat="1" applyFont="1" applyFill="1" applyBorder="1" applyAlignment="1" quotePrefix="1">
      <alignment/>
    </xf>
    <xf numFmtId="43" fontId="7" fillId="0" borderId="1" xfId="15" applyFont="1" applyFill="1" applyBorder="1" applyAlignment="1">
      <alignment/>
    </xf>
    <xf numFmtId="182" fontId="10" fillId="0" borderId="0" xfId="15" applyNumberFormat="1" applyFont="1" applyBorder="1" applyAlignment="1">
      <alignment/>
    </xf>
    <xf numFmtId="0" fontId="12" fillId="0" borderId="0" xfId="21" applyFont="1">
      <alignment/>
      <protection/>
    </xf>
    <xf numFmtId="182" fontId="12" fillId="0" borderId="0" xfId="15" applyNumberFormat="1" applyFont="1" applyFill="1" applyAlignment="1">
      <alignment/>
    </xf>
    <xf numFmtId="0" fontId="13" fillId="0" borderId="0" xfId="25" applyFont="1">
      <alignment/>
      <protection/>
    </xf>
    <xf numFmtId="0" fontId="13" fillId="0" borderId="0" xfId="0" applyFont="1" applyAlignment="1">
      <alignment/>
    </xf>
    <xf numFmtId="0" fontId="11" fillId="0" borderId="0" xfId="21" applyFont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Alignment="1">
      <alignment horizontal="center"/>
      <protection/>
    </xf>
    <xf numFmtId="15" fontId="11" fillId="0" borderId="0" xfId="25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" fillId="0" borderId="0" xfId="25" applyFont="1">
      <alignment/>
      <protection/>
    </xf>
    <xf numFmtId="0" fontId="15" fillId="0" borderId="0" xfId="25" applyFont="1" applyBorder="1">
      <alignment/>
      <protection/>
    </xf>
    <xf numFmtId="182" fontId="15" fillId="0" borderId="0" xfId="15" applyNumberFormat="1" applyFont="1" applyBorder="1" applyAlignment="1">
      <alignment/>
    </xf>
    <xf numFmtId="0" fontId="12" fillId="0" borderId="0" xfId="25" applyFont="1">
      <alignment/>
      <protection/>
    </xf>
    <xf numFmtId="182" fontId="12" fillId="0" borderId="0" xfId="15" applyNumberFormat="1" applyFont="1" applyAlignment="1">
      <alignment horizontal="right"/>
    </xf>
    <xf numFmtId="0" fontId="15" fillId="0" borderId="0" xfId="25" applyFont="1" applyBorder="1" applyAlignment="1" quotePrefix="1">
      <alignment horizontal="left"/>
      <protection/>
    </xf>
    <xf numFmtId="182" fontId="12" fillId="0" borderId="0" xfId="15" applyNumberFormat="1" applyFont="1" applyAlignment="1">
      <alignment/>
    </xf>
    <xf numFmtId="0" fontId="15" fillId="0" borderId="0" xfId="25" applyFont="1">
      <alignment/>
      <protection/>
    </xf>
    <xf numFmtId="182" fontId="12" fillId="0" borderId="2" xfId="15" applyNumberFormat="1" applyFont="1" applyFill="1" applyBorder="1" applyAlignment="1">
      <alignment/>
    </xf>
    <xf numFmtId="182" fontId="12" fillId="0" borderId="2" xfId="15" applyNumberFormat="1" applyFont="1" applyBorder="1" applyAlignment="1">
      <alignment/>
    </xf>
    <xf numFmtId="0" fontId="15" fillId="0" borderId="0" xfId="25" applyFont="1" applyBorder="1" applyAlignment="1">
      <alignment horizontal="left"/>
      <protection/>
    </xf>
    <xf numFmtId="0" fontId="14" fillId="0" borderId="0" xfId="25" applyFont="1" applyBorder="1">
      <alignment/>
      <protection/>
    </xf>
    <xf numFmtId="182" fontId="12" fillId="0" borderId="7" xfId="15" applyNumberFormat="1" applyFont="1" applyFill="1" applyBorder="1" applyAlignment="1">
      <alignment/>
    </xf>
    <xf numFmtId="182" fontId="12" fillId="0" borderId="7" xfId="15" applyNumberFormat="1" applyFont="1" applyBorder="1" applyAlignment="1">
      <alignment horizontal="right"/>
    </xf>
    <xf numFmtId="182" fontId="15" fillId="0" borderId="0" xfId="15" applyNumberFormat="1" applyFont="1" applyBorder="1" applyAlignment="1">
      <alignment horizontal="right"/>
    </xf>
    <xf numFmtId="182" fontId="11" fillId="0" borderId="6" xfId="15" applyNumberFormat="1" applyFont="1" applyFill="1" applyBorder="1" applyAlignment="1">
      <alignment/>
    </xf>
    <xf numFmtId="182" fontId="11" fillId="0" borderId="6" xfId="21" applyNumberFormat="1" applyFont="1" applyBorder="1" applyAlignment="1">
      <alignment horizontal="right"/>
      <protection/>
    </xf>
    <xf numFmtId="182" fontId="12" fillId="0" borderId="0" xfId="15" applyNumberFormat="1" applyFont="1" applyFill="1" applyBorder="1" applyAlignment="1">
      <alignment/>
    </xf>
    <xf numFmtId="182" fontId="15" fillId="0" borderId="0" xfId="15" applyNumberFormat="1" applyFont="1" applyFill="1" applyBorder="1" applyAlignment="1">
      <alignment/>
    </xf>
    <xf numFmtId="9" fontId="15" fillId="0" borderId="0" xfId="26" applyFont="1" applyBorder="1" applyAlignment="1">
      <alignment/>
    </xf>
    <xf numFmtId="182" fontId="15" fillId="0" borderId="2" xfId="15" applyNumberFormat="1" applyFont="1" applyBorder="1" applyAlignment="1">
      <alignment/>
    </xf>
    <xf numFmtId="182" fontId="12" fillId="0" borderId="2" xfId="15" applyNumberFormat="1" applyFont="1" applyBorder="1" applyAlignment="1">
      <alignment horizontal="right"/>
    </xf>
    <xf numFmtId="182" fontId="14" fillId="0" borderId="6" xfId="15" applyNumberFormat="1" applyFont="1" applyBorder="1" applyAlignment="1">
      <alignment horizontal="right"/>
    </xf>
    <xf numFmtId="182" fontId="11" fillId="0" borderId="6" xfId="15" applyNumberFormat="1" applyFont="1" applyBorder="1" applyAlignment="1">
      <alignment horizontal="right"/>
    </xf>
    <xf numFmtId="0" fontId="12" fillId="0" borderId="0" xfId="21" applyFont="1" applyBorder="1" applyAlignment="1">
      <alignment horizontal="right"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7" fillId="0" borderId="0" xfId="22" applyFont="1" applyFill="1" applyBorder="1" applyAlignment="1">
      <alignment horizontal="left"/>
      <protection/>
    </xf>
    <xf numFmtId="182" fontId="12" fillId="0" borderId="0" xfId="15" applyNumberFormat="1" applyFont="1" applyAlignment="1">
      <alignment horizontal="center"/>
    </xf>
    <xf numFmtId="0" fontId="12" fillId="0" borderId="0" xfId="21" applyFont="1" applyAlignment="1">
      <alignment horizontal="center"/>
      <protection/>
    </xf>
    <xf numFmtId="0" fontId="18" fillId="0" borderId="0" xfId="0" applyFont="1" applyAlignment="1">
      <alignment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 quotePrefix="1">
      <alignment horizontal="left"/>
      <protection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39" fontId="9" fillId="0" borderId="0" xfId="0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0" fontId="16" fillId="0" borderId="0" xfId="22" applyFont="1" applyFill="1" applyBorder="1">
      <alignment/>
      <protection/>
    </xf>
    <xf numFmtId="0" fontId="19" fillId="0" borderId="0" xfId="22" applyFont="1" applyFill="1" applyBorder="1">
      <alignment/>
      <protection/>
    </xf>
    <xf numFmtId="182" fontId="21" fillId="0" borderId="0" xfId="15" applyNumberFormat="1" applyFont="1" applyAlignment="1">
      <alignment/>
    </xf>
    <xf numFmtId="0" fontId="21" fillId="0" borderId="0" xfId="21" applyFont="1">
      <alignment/>
      <protection/>
    </xf>
    <xf numFmtId="0" fontId="21" fillId="0" borderId="0" xfId="0" applyFont="1" applyAlignment="1">
      <alignment/>
    </xf>
    <xf numFmtId="43" fontId="4" fillId="0" borderId="0" xfId="15" applyNumberFormat="1" applyFont="1" applyBorder="1" applyAlignment="1">
      <alignment horizontal="right"/>
    </xf>
    <xf numFmtId="182" fontId="4" fillId="0" borderId="0" xfId="15" applyNumberFormat="1" applyFont="1" applyFill="1" applyBorder="1" applyAlignment="1">
      <alignment horizontal="right"/>
    </xf>
    <xf numFmtId="182" fontId="19" fillId="0" borderId="0" xfId="15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2" fontId="19" fillId="0" borderId="0" xfId="15" applyNumberFormat="1" applyFont="1" applyBorder="1" applyAlignment="1">
      <alignment horizontal="left"/>
    </xf>
    <xf numFmtId="0" fontId="20" fillId="0" borderId="0" xfId="22" applyFont="1" applyFill="1" applyBorder="1" applyAlignment="1">
      <alignment horizontal="left"/>
      <protection/>
    </xf>
    <xf numFmtId="0" fontId="20" fillId="0" borderId="0" xfId="22" applyFont="1" applyFill="1">
      <alignment/>
      <protection/>
    </xf>
    <xf numFmtId="0" fontId="20" fillId="0" borderId="0" xfId="22" applyFont="1" applyBorder="1">
      <alignment/>
      <protection/>
    </xf>
    <xf numFmtId="43" fontId="20" fillId="0" borderId="0" xfId="15" applyNumberFormat="1" applyFont="1" applyFill="1" applyBorder="1" applyAlignment="1">
      <alignment/>
    </xf>
    <xf numFmtId="182" fontId="7" fillId="0" borderId="8" xfId="15" applyNumberFormat="1" applyFont="1" applyFill="1" applyBorder="1" applyAlignment="1">
      <alignment/>
    </xf>
    <xf numFmtId="182" fontId="6" fillId="0" borderId="6" xfId="15" applyNumberFormat="1" applyFont="1" applyFill="1" applyBorder="1" applyAlignment="1">
      <alignment/>
    </xf>
    <xf numFmtId="182" fontId="4" fillId="0" borderId="9" xfId="15" applyNumberFormat="1" applyFont="1" applyFill="1" applyBorder="1" applyAlignment="1">
      <alignment/>
    </xf>
    <xf numFmtId="0" fontId="7" fillId="0" borderId="0" xfId="24" applyFont="1">
      <alignment/>
      <protection/>
    </xf>
    <xf numFmtId="182" fontId="7" fillId="0" borderId="0" xfId="0" applyNumberFormat="1" applyFont="1" applyAlignment="1">
      <alignment/>
    </xf>
    <xf numFmtId="43" fontId="7" fillId="0" borderId="0" xfId="15" applyFont="1" applyAlignment="1">
      <alignment/>
    </xf>
    <xf numFmtId="182" fontId="7" fillId="0" borderId="6" xfId="0" applyNumberFormat="1" applyFont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 quotePrefix="1">
      <alignment horizontal="center"/>
      <protection/>
    </xf>
    <xf numFmtId="182" fontId="7" fillId="0" borderId="2" xfId="15" applyNumberFormat="1" applyFont="1" applyFill="1" applyBorder="1" applyAlignment="1">
      <alignment/>
    </xf>
    <xf numFmtId="182" fontId="7" fillId="0" borderId="2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6" fillId="0" borderId="1" xfId="15" applyNumberFormat="1" applyFont="1" applyFill="1" applyBorder="1" applyAlignment="1">
      <alignment/>
    </xf>
    <xf numFmtId="182" fontId="12" fillId="0" borderId="0" xfId="15" applyNumberFormat="1" applyFont="1" applyBorder="1" applyAlignment="1">
      <alignment horizontal="right"/>
    </xf>
    <xf numFmtId="182" fontId="7" fillId="0" borderId="2" xfId="15" applyNumberFormat="1" applyFont="1" applyBorder="1" applyAlignment="1">
      <alignment/>
    </xf>
    <xf numFmtId="182" fontId="7" fillId="0" borderId="6" xfId="15" applyNumberFormat="1" applyFont="1" applyBorder="1" applyAlignment="1">
      <alignment/>
    </xf>
    <xf numFmtId="43" fontId="7" fillId="0" borderId="6" xfId="15" applyFont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 quotePrefix="1">
      <alignment horizont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Border="1" applyAlignment="1" quotePrefix="1">
      <alignment horizontal="center"/>
      <protection/>
    </xf>
    <xf numFmtId="182" fontId="10" fillId="0" borderId="0" xfId="15" applyNumberFormat="1" applyFont="1" applyAlignment="1">
      <alignment horizontal="center"/>
    </xf>
    <xf numFmtId="182" fontId="7" fillId="0" borderId="0" xfId="15" applyNumberFormat="1" applyFont="1" applyAlignment="1">
      <alignment horizontal="center"/>
    </xf>
    <xf numFmtId="0" fontId="6" fillId="0" borderId="0" xfId="21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9</xdr:row>
      <xdr:rowOff>104775</xdr:rowOff>
    </xdr:from>
    <xdr:to>
      <xdr:col>6</xdr:col>
      <xdr:colOff>609600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524500" y="160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85725</xdr:rowOff>
    </xdr:from>
    <xdr:to>
      <xdr:col>2</xdr:col>
      <xdr:colOff>685800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571750" y="1581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38100</xdr:rowOff>
    </xdr:from>
    <xdr:to>
      <xdr:col>2</xdr:col>
      <xdr:colOff>66675</xdr:colOff>
      <xdr:row>9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562225" y="1533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47625</xdr:rowOff>
    </xdr:from>
    <xdr:to>
      <xdr:col>6</xdr:col>
      <xdr:colOff>600075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6105525" y="1543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hwong\Local%20Settings\Temporary%20Internet%20Files\Content.IE5\EO7QYNXJ\STC-4Q2004GROUP-DE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"/>
      <sheetName val="CF"/>
    </sheetNames>
    <sheetDataSet>
      <sheetData sheetId="0">
        <row r="2">
          <cell r="A2" t="str">
            <v>(Company No. 636939-W)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4"/>
  <sheetViews>
    <sheetView workbookViewId="0" topLeftCell="A22">
      <selection activeCell="K36" sqref="K36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25.00390625" style="0" customWidth="1"/>
    <col min="5" max="5" width="15.8515625" style="0" customWidth="1"/>
    <col min="6" max="6" width="2.28125" style="0" customWidth="1"/>
    <col min="7" max="7" width="15.8515625" style="0" customWidth="1"/>
    <col min="8" max="8" width="2.28125" style="0" customWidth="1"/>
    <col min="9" max="9" width="15.8515625" style="0" customWidth="1"/>
    <col min="10" max="10" width="2.28125" style="0" customWidth="1"/>
    <col min="11" max="11" width="15.8515625" style="0" customWidth="1"/>
    <col min="12" max="12" width="10.421875" style="0" customWidth="1"/>
    <col min="13" max="13" width="16.28125" style="0" bestFit="1" customWidth="1"/>
    <col min="15" max="15" width="15.140625" style="0" bestFit="1" customWidth="1"/>
    <col min="16" max="18" width="14.8515625" style="0" customWidth="1"/>
    <col min="20" max="21" width="16.28125" style="0" bestFit="1" customWidth="1"/>
    <col min="22" max="22" width="11.7109375" style="0" bestFit="1" customWidth="1"/>
    <col min="23" max="23" width="10.57421875" style="0" bestFit="1" customWidth="1"/>
    <col min="24" max="24" width="18.00390625" style="0" bestFit="1" customWidth="1"/>
    <col min="25" max="25" width="12.8515625" style="0" customWidth="1"/>
    <col min="26" max="26" width="18.00390625" style="0" bestFit="1" customWidth="1"/>
    <col min="27" max="27" width="16.7109375" style="0" customWidth="1"/>
  </cols>
  <sheetData>
    <row r="1" spans="1:11" ht="15" customHeight="1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" customHeight="1">
      <c r="A2" s="156" t="s">
        <v>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">
      <c r="A3" s="7"/>
      <c r="B3" s="1"/>
      <c r="C3" s="2"/>
      <c r="D3" s="2"/>
      <c r="E3" s="3"/>
      <c r="F3" s="2"/>
      <c r="G3" s="4"/>
      <c r="H3" s="5"/>
      <c r="I3" s="3"/>
      <c r="J3" s="6"/>
      <c r="K3" s="4"/>
    </row>
    <row r="4" spans="1:11" ht="15" customHeight="1">
      <c r="A4" s="155" t="s">
        <v>85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5" customHeight="1">
      <c r="A5" s="155" t="s">
        <v>88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5" customHeight="1">
      <c r="A6" s="155" t="s">
        <v>117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5">
      <c r="A7" s="1"/>
      <c r="B7" s="1"/>
      <c r="C7" s="2"/>
      <c r="D7" s="2"/>
      <c r="E7" s="3"/>
      <c r="F7" s="2"/>
      <c r="G7" s="4"/>
      <c r="H7" s="5"/>
      <c r="I7" s="3"/>
      <c r="J7" s="6"/>
      <c r="K7" s="4"/>
    </row>
    <row r="8" spans="1:11" ht="15">
      <c r="A8" s="1"/>
      <c r="B8" s="1"/>
      <c r="C8" s="2"/>
      <c r="D8" s="2"/>
      <c r="E8" s="3"/>
      <c r="F8" s="2"/>
      <c r="G8" s="4"/>
      <c r="H8" s="5"/>
      <c r="I8" s="3"/>
      <c r="J8" s="6"/>
      <c r="K8" s="4"/>
    </row>
    <row r="9" spans="1:11" ht="15">
      <c r="A9" s="2"/>
      <c r="B9" s="1"/>
      <c r="C9" s="2"/>
      <c r="D9" s="2"/>
      <c r="E9" s="3"/>
      <c r="F9" s="2"/>
      <c r="G9" s="57"/>
      <c r="H9" s="5"/>
      <c r="I9" s="3"/>
      <c r="J9" s="6"/>
      <c r="K9" s="57"/>
    </row>
    <row r="10" spans="1:10" ht="15">
      <c r="A10" s="8"/>
      <c r="B10" s="5"/>
      <c r="C10" s="5"/>
      <c r="D10" s="5"/>
      <c r="J10" s="2"/>
    </row>
    <row r="11" spans="1:11" ht="18" customHeight="1">
      <c r="A11" s="2"/>
      <c r="B11" s="9"/>
      <c r="C11" s="9"/>
      <c r="D11" s="9"/>
      <c r="E11" s="60" t="s">
        <v>118</v>
      </c>
      <c r="F11" s="8"/>
      <c r="G11" s="61"/>
      <c r="H11" s="2"/>
      <c r="I11" s="60" t="s">
        <v>119</v>
      </c>
      <c r="J11" s="2"/>
      <c r="K11" s="61"/>
    </row>
    <row r="12" spans="1:11" ht="15">
      <c r="A12" s="8"/>
      <c r="B12" s="5"/>
      <c r="C12" s="5"/>
      <c r="D12" s="5"/>
      <c r="E12" s="62" t="s">
        <v>120</v>
      </c>
      <c r="F12" s="10"/>
      <c r="G12" s="62" t="s">
        <v>121</v>
      </c>
      <c r="H12" s="8"/>
      <c r="I12" s="62" t="s">
        <v>120</v>
      </c>
      <c r="J12" s="10"/>
      <c r="K12" s="62" t="s">
        <v>121</v>
      </c>
    </row>
    <row r="13" spans="1:11" ht="15">
      <c r="A13" s="8"/>
      <c r="B13" s="5"/>
      <c r="C13" s="5"/>
      <c r="D13" s="5"/>
      <c r="E13" s="3" t="s">
        <v>2</v>
      </c>
      <c r="F13" s="2"/>
      <c r="G13" s="3" t="s">
        <v>2</v>
      </c>
      <c r="H13" s="8"/>
      <c r="I13" s="3" t="s">
        <v>2</v>
      </c>
      <c r="J13" s="2"/>
      <c r="K13" s="3" t="s">
        <v>2</v>
      </c>
    </row>
    <row r="14" spans="1:11" ht="15">
      <c r="A14" s="8"/>
      <c r="B14" s="5"/>
      <c r="C14" s="5"/>
      <c r="D14" s="5"/>
      <c r="E14" s="3"/>
      <c r="F14" s="2"/>
      <c r="G14" s="3" t="s">
        <v>86</v>
      </c>
      <c r="H14" s="8"/>
      <c r="I14" s="3"/>
      <c r="J14" s="2"/>
      <c r="K14" s="3" t="s">
        <v>86</v>
      </c>
    </row>
    <row r="15" spans="1:11" ht="15">
      <c r="A15" s="8"/>
      <c r="B15" s="5"/>
      <c r="C15" s="5"/>
      <c r="D15" s="5"/>
      <c r="E15" s="3"/>
      <c r="F15" s="2"/>
      <c r="G15" s="3"/>
      <c r="H15" s="8"/>
      <c r="I15" s="3"/>
      <c r="J15" s="2"/>
      <c r="K15" s="3"/>
    </row>
    <row r="16" spans="1:11" ht="15">
      <c r="A16" s="8"/>
      <c r="B16" s="5"/>
      <c r="C16" s="5"/>
      <c r="D16" s="5"/>
      <c r="E16" s="3"/>
      <c r="F16" s="2"/>
      <c r="G16" s="4"/>
      <c r="H16" s="8"/>
      <c r="I16" s="3"/>
      <c r="J16" s="2"/>
      <c r="K16" s="4"/>
    </row>
    <row r="17" spans="1:11" ht="15.75" thickBot="1">
      <c r="A17" s="8"/>
      <c r="B17" s="11"/>
      <c r="C17" s="5" t="s">
        <v>4</v>
      </c>
      <c r="D17" s="5"/>
      <c r="E17" s="63">
        <v>21451</v>
      </c>
      <c r="F17" s="13"/>
      <c r="G17" s="63">
        <v>17561</v>
      </c>
      <c r="H17" s="12"/>
      <c r="I17" s="63">
        <v>80998</v>
      </c>
      <c r="J17" s="12"/>
      <c r="K17" s="63">
        <v>74268</v>
      </c>
    </row>
    <row r="18" spans="1:11" ht="15.75" thickTop="1">
      <c r="A18" s="8"/>
      <c r="B18" s="11"/>
      <c r="C18" s="5"/>
      <c r="D18" s="5"/>
      <c r="E18" s="13"/>
      <c r="F18" s="13"/>
      <c r="G18" s="4"/>
      <c r="H18" s="12"/>
      <c r="I18" s="13"/>
      <c r="J18" s="12"/>
      <c r="K18" s="4"/>
    </row>
    <row r="19" spans="1:11" ht="15">
      <c r="A19" s="8"/>
      <c r="B19" s="11"/>
      <c r="C19" s="5" t="s">
        <v>15</v>
      </c>
      <c r="D19" s="5"/>
      <c r="E19" s="13">
        <v>3869</v>
      </c>
      <c r="F19" s="13">
        <v>0</v>
      </c>
      <c r="G19" s="13">
        <v>3632</v>
      </c>
      <c r="H19" s="13">
        <v>0</v>
      </c>
      <c r="I19" s="13">
        <v>15409</v>
      </c>
      <c r="J19" s="12"/>
      <c r="K19" s="13">
        <v>13177</v>
      </c>
    </row>
    <row r="20" spans="1:11" ht="15">
      <c r="A20" s="8"/>
      <c r="B20" s="5"/>
      <c r="C20" s="5"/>
      <c r="D20" s="5"/>
      <c r="E20" s="13"/>
      <c r="F20" s="13"/>
      <c r="G20" s="14"/>
      <c r="H20" s="12"/>
      <c r="I20" s="13"/>
      <c r="J20" s="12"/>
      <c r="K20" s="14"/>
    </row>
    <row r="21" spans="1:11" ht="15">
      <c r="A21" s="8"/>
      <c r="B21" s="11"/>
      <c r="C21" s="5" t="s">
        <v>13</v>
      </c>
      <c r="D21" s="5"/>
      <c r="E21" s="13">
        <v>-25</v>
      </c>
      <c r="F21" s="13"/>
      <c r="G21" s="13">
        <v>-7</v>
      </c>
      <c r="H21" s="12"/>
      <c r="I21" s="13">
        <v>-89</v>
      </c>
      <c r="J21" s="12"/>
      <c r="K21" s="13">
        <v>-97</v>
      </c>
    </row>
    <row r="22" spans="1:11" ht="15">
      <c r="A22" s="8"/>
      <c r="B22" s="11"/>
      <c r="C22" s="14" t="s">
        <v>14</v>
      </c>
      <c r="D22" s="5"/>
      <c r="E22" s="13">
        <v>39</v>
      </c>
      <c r="F22" s="13"/>
      <c r="G22" s="13">
        <v>33</v>
      </c>
      <c r="H22" s="13"/>
      <c r="I22" s="13">
        <v>226</v>
      </c>
      <c r="J22" s="12"/>
      <c r="K22" s="13">
        <v>129</v>
      </c>
    </row>
    <row r="23" spans="1:11" ht="15">
      <c r="A23" s="8"/>
      <c r="B23" s="5"/>
      <c r="C23" s="5"/>
      <c r="D23" s="5"/>
      <c r="E23" s="64"/>
      <c r="F23" s="13"/>
      <c r="G23" s="64"/>
      <c r="H23" s="12"/>
      <c r="I23" s="64"/>
      <c r="J23" s="12"/>
      <c r="K23" s="64"/>
    </row>
    <row r="24" spans="1:11" ht="15">
      <c r="A24" s="8"/>
      <c r="B24" s="11"/>
      <c r="C24" s="5" t="s">
        <v>5</v>
      </c>
      <c r="D24" s="5"/>
      <c r="E24" s="13">
        <f>SUM(E19:E23)</f>
        <v>3883</v>
      </c>
      <c r="F24" s="13"/>
      <c r="G24" s="13">
        <f>SUM(G19:G23)</f>
        <v>3658</v>
      </c>
      <c r="H24" s="12"/>
      <c r="I24" s="13">
        <f>SUM(I19:I23)</f>
        <v>15546</v>
      </c>
      <c r="J24" s="12"/>
      <c r="K24" s="13">
        <f>SUM(K19:K23)</f>
        <v>13209</v>
      </c>
    </row>
    <row r="25" spans="1:11" ht="15">
      <c r="A25" s="8"/>
      <c r="B25" s="5"/>
      <c r="C25" s="5"/>
      <c r="D25" s="5"/>
      <c r="E25" s="13"/>
      <c r="F25" s="13"/>
      <c r="G25" s="4"/>
      <c r="H25" s="12"/>
      <c r="I25" s="13"/>
      <c r="J25" s="12"/>
      <c r="K25" s="4"/>
    </row>
    <row r="26" spans="1:11" ht="15">
      <c r="A26" s="15"/>
      <c r="B26" s="16"/>
      <c r="C26" s="14" t="s">
        <v>66</v>
      </c>
      <c r="D26" s="14"/>
      <c r="E26" s="13">
        <v>-221</v>
      </c>
      <c r="F26" s="65"/>
      <c r="G26" s="13">
        <v>-357</v>
      </c>
      <c r="H26" s="13"/>
      <c r="I26" s="13">
        <v>-3398</v>
      </c>
      <c r="J26" s="13"/>
      <c r="K26" s="13">
        <v>-2815</v>
      </c>
    </row>
    <row r="27" spans="1:11" ht="15">
      <c r="A27" s="8"/>
      <c r="B27" s="5"/>
      <c r="C27" s="5"/>
      <c r="D27" s="5"/>
      <c r="E27" s="64"/>
      <c r="F27" s="13"/>
      <c r="G27" s="70"/>
      <c r="H27" s="12"/>
      <c r="I27" s="64"/>
      <c r="J27" s="12"/>
      <c r="K27" s="70"/>
    </row>
    <row r="28" spans="1:11" ht="15.75" thickBot="1">
      <c r="A28" s="8"/>
      <c r="B28" s="11"/>
      <c r="C28" s="17" t="s">
        <v>67</v>
      </c>
      <c r="D28" s="5"/>
      <c r="E28" s="137">
        <f>SUM(E24:E27)</f>
        <v>3662</v>
      </c>
      <c r="F28" s="13"/>
      <c r="G28" s="137">
        <f>SUM(G24:G27)</f>
        <v>3301</v>
      </c>
      <c r="H28" s="12"/>
      <c r="I28" s="137">
        <f>SUM(I24:I27)</f>
        <v>12148</v>
      </c>
      <c r="J28" s="12"/>
      <c r="K28" s="137">
        <f>SUM(K24:K27)</f>
        <v>10394</v>
      </c>
    </row>
    <row r="29" spans="1:11" ht="15">
      <c r="A29" s="8"/>
      <c r="B29" s="11"/>
      <c r="C29" s="17"/>
      <c r="D29" s="5"/>
      <c r="E29" s="13"/>
      <c r="F29" s="13"/>
      <c r="G29" s="13"/>
      <c r="H29" s="12"/>
      <c r="I29" s="13"/>
      <c r="J29" s="12"/>
      <c r="K29" s="13"/>
    </row>
    <row r="30" spans="1:11" ht="15">
      <c r="A30" s="8"/>
      <c r="B30" s="11"/>
      <c r="C30" s="17" t="s">
        <v>65</v>
      </c>
      <c r="D30" s="5"/>
      <c r="E30" s="13"/>
      <c r="F30" s="13"/>
      <c r="G30" s="13"/>
      <c r="H30" s="12"/>
      <c r="I30" s="13"/>
      <c r="J30" s="12"/>
      <c r="K30" s="13"/>
    </row>
    <row r="31" spans="1:11" ht="15">
      <c r="A31" s="8"/>
      <c r="B31" s="11"/>
      <c r="C31" s="17" t="s">
        <v>68</v>
      </c>
      <c r="D31" s="5"/>
      <c r="E31" s="13">
        <v>3666</v>
      </c>
      <c r="F31" s="13"/>
      <c r="G31" s="13">
        <v>3259</v>
      </c>
      <c r="H31" s="12"/>
      <c r="I31" s="13">
        <v>12070</v>
      </c>
      <c r="J31" s="12"/>
      <c r="K31" s="13">
        <v>10269</v>
      </c>
    </row>
    <row r="32" spans="1:11" ht="15">
      <c r="A32" s="8"/>
      <c r="B32" s="11"/>
      <c r="C32" s="17" t="s">
        <v>34</v>
      </c>
      <c r="D32" s="5"/>
      <c r="E32" s="13">
        <v>-4</v>
      </c>
      <c r="F32" s="13"/>
      <c r="G32" s="13">
        <v>42</v>
      </c>
      <c r="H32" s="12"/>
      <c r="I32" s="13">
        <v>78</v>
      </c>
      <c r="J32" s="12"/>
      <c r="K32" s="13">
        <v>125</v>
      </c>
    </row>
    <row r="33" spans="1:11" ht="15.75" thickBot="1">
      <c r="A33" s="8"/>
      <c r="B33" s="11"/>
      <c r="C33" s="17"/>
      <c r="D33" s="5"/>
      <c r="E33" s="137">
        <f>SUM(E31:E32)</f>
        <v>3662</v>
      </c>
      <c r="F33" s="13"/>
      <c r="G33" s="137">
        <f>SUM(G31:G32)</f>
        <v>3301</v>
      </c>
      <c r="H33" s="12"/>
      <c r="I33" s="137">
        <f>SUM(I31:I32)</f>
        <v>12148</v>
      </c>
      <c r="J33" s="12"/>
      <c r="K33" s="137">
        <f>SUM(K31:K32)</f>
        <v>10394</v>
      </c>
    </row>
    <row r="34" spans="1:11" ht="15">
      <c r="A34" s="8"/>
      <c r="B34" s="11"/>
      <c r="C34" s="17"/>
      <c r="D34" s="5"/>
      <c r="E34" s="13"/>
      <c r="F34" s="13"/>
      <c r="G34" s="13"/>
      <c r="H34" s="12"/>
      <c r="I34" s="13"/>
      <c r="J34" s="12"/>
      <c r="K34" s="13"/>
    </row>
    <row r="35" spans="1:11" ht="15">
      <c r="A35" s="8"/>
      <c r="B35" s="11"/>
      <c r="C35" s="17"/>
      <c r="D35" s="5"/>
      <c r="E35" s="13"/>
      <c r="F35" s="13"/>
      <c r="G35" s="13"/>
      <c r="H35" s="12"/>
      <c r="I35" s="13"/>
      <c r="J35" s="12"/>
      <c r="K35" s="13"/>
    </row>
    <row r="36" spans="1:12" ht="15">
      <c r="A36" s="8"/>
      <c r="B36" s="11"/>
      <c r="C36" s="17" t="s">
        <v>83</v>
      </c>
      <c r="D36" s="5"/>
      <c r="E36" s="19">
        <f>E31/(112000000/1000)*100</f>
        <v>3.2732142857142854</v>
      </c>
      <c r="F36" s="127"/>
      <c r="G36" s="19">
        <f>G31/(112000000/1000)*100</f>
        <v>2.9098214285714286</v>
      </c>
      <c r="H36" s="120"/>
      <c r="I36" s="19">
        <f>+I31/(112000000/1000)*100</f>
        <v>10.776785714285714</v>
      </c>
      <c r="J36" s="126"/>
      <c r="K36" s="19">
        <f>K31/(112000000/1000)*100</f>
        <v>9.168750000000001</v>
      </c>
      <c r="L36" s="114"/>
    </row>
    <row r="37" spans="1:11" ht="15">
      <c r="A37" s="8"/>
      <c r="B37" s="11"/>
      <c r="C37" s="17" t="s">
        <v>84</v>
      </c>
      <c r="D37" s="5"/>
      <c r="E37" s="58"/>
      <c r="F37" s="12"/>
      <c r="G37" s="58"/>
      <c r="H37" s="12"/>
      <c r="I37" s="58"/>
      <c r="J37" s="12"/>
      <c r="K37" s="58"/>
    </row>
    <row r="38" spans="1:27" s="117" customFormat="1" ht="15">
      <c r="A38" s="115"/>
      <c r="B38" s="116"/>
      <c r="C38" s="115"/>
      <c r="D38" s="26"/>
      <c r="E38" s="23"/>
      <c r="F38" s="24"/>
      <c r="G38" s="25"/>
      <c r="H38" s="24"/>
      <c r="I38" s="23"/>
      <c r="J38" s="24"/>
      <c r="K38" s="25"/>
      <c r="P38" s="118"/>
      <c r="Q38" s="118"/>
      <c r="R38" s="118"/>
      <c r="W38" s="119"/>
      <c r="X38" s="119"/>
      <c r="Y38" s="119"/>
      <c r="Z38" s="119"/>
      <c r="AA38" s="119"/>
    </row>
    <row r="39" spans="1:27" s="117" customFormat="1" ht="15">
      <c r="A39" s="14"/>
      <c r="B39" s="128"/>
      <c r="C39" s="14"/>
      <c r="D39" s="18"/>
      <c r="E39" s="4"/>
      <c r="F39" s="5"/>
      <c r="G39" s="19"/>
      <c r="H39" s="5"/>
      <c r="I39" s="4"/>
      <c r="J39" s="5"/>
      <c r="K39" s="19"/>
      <c r="L39" s="129"/>
      <c r="P39" s="118"/>
      <c r="Q39" s="118"/>
      <c r="R39" s="118"/>
      <c r="W39" s="119"/>
      <c r="X39" s="119"/>
      <c r="Y39" s="119"/>
      <c r="Z39" s="119"/>
      <c r="AA39" s="119"/>
    </row>
    <row r="40" spans="1:27" s="117" customFormat="1" ht="15">
      <c r="A40" s="122" t="s">
        <v>102</v>
      </c>
      <c r="B40" s="128"/>
      <c r="C40" s="14"/>
      <c r="D40" s="18"/>
      <c r="E40" s="4"/>
      <c r="F40" s="5"/>
      <c r="G40" s="19"/>
      <c r="H40" s="5"/>
      <c r="I40" s="4"/>
      <c r="J40" s="5"/>
      <c r="K40" s="19"/>
      <c r="L40" s="129"/>
      <c r="P40" s="118"/>
      <c r="Q40" s="118"/>
      <c r="R40" s="118"/>
      <c r="W40" s="119"/>
      <c r="X40" s="119"/>
      <c r="Y40" s="119"/>
      <c r="Z40" s="119"/>
      <c r="AA40" s="119"/>
    </row>
    <row r="41" spans="1:27" s="117" customFormat="1" ht="15">
      <c r="A41" s="122" t="s">
        <v>99</v>
      </c>
      <c r="B41" s="130"/>
      <c r="C41" s="14"/>
      <c r="D41" s="18"/>
      <c r="E41" s="4"/>
      <c r="F41" s="5"/>
      <c r="G41" s="19"/>
      <c r="H41" s="5"/>
      <c r="I41" s="4"/>
      <c r="J41" s="5"/>
      <c r="K41" s="19"/>
      <c r="L41" s="129"/>
      <c r="P41" s="118"/>
      <c r="Q41" s="118"/>
      <c r="R41" s="118"/>
      <c r="W41" s="119"/>
      <c r="X41" s="119"/>
      <c r="Y41" s="119"/>
      <c r="Z41" s="119"/>
      <c r="AA41" s="119"/>
    </row>
    <row r="42" spans="1:27" ht="15">
      <c r="A42" s="59"/>
      <c r="B42" s="130"/>
      <c r="C42" s="122"/>
      <c r="D42" s="131"/>
      <c r="E42" s="132"/>
      <c r="F42" s="133"/>
      <c r="G42" s="134"/>
      <c r="H42" s="133"/>
      <c r="I42" s="132"/>
      <c r="J42" s="133"/>
      <c r="K42" s="134"/>
      <c r="P42" s="54"/>
      <c r="Q42" s="54"/>
      <c r="R42" s="54"/>
      <c r="W42" s="55"/>
      <c r="X42" s="55"/>
      <c r="Y42" s="55"/>
      <c r="Z42" s="55"/>
      <c r="AA42" s="55"/>
    </row>
    <row r="43" spans="1:27" ht="15">
      <c r="A43" s="59"/>
      <c r="B43" s="130"/>
      <c r="C43" s="122"/>
      <c r="D43" s="131"/>
      <c r="E43" s="132"/>
      <c r="F43" s="133"/>
      <c r="G43" s="134"/>
      <c r="H43" s="133"/>
      <c r="I43" s="132"/>
      <c r="J43" s="133"/>
      <c r="K43" s="134"/>
      <c r="P43" s="54"/>
      <c r="Q43" s="54"/>
      <c r="R43" s="54"/>
      <c r="W43" s="55"/>
      <c r="X43" s="55"/>
      <c r="Y43" s="55"/>
      <c r="Z43" s="55"/>
      <c r="AA43" s="55"/>
    </row>
    <row r="44" ht="15">
      <c r="J44" s="14"/>
    </row>
    <row r="45" ht="15">
      <c r="J45" s="14"/>
    </row>
    <row r="46" ht="15">
      <c r="J46" s="14"/>
    </row>
    <row r="47" ht="15">
      <c r="J47" s="5"/>
    </row>
    <row r="48" spans="1:11" ht="15">
      <c r="A48" s="8"/>
      <c r="B48" s="20"/>
      <c r="C48" s="14"/>
      <c r="D48" s="20"/>
      <c r="E48" s="4"/>
      <c r="F48" s="5"/>
      <c r="G48" s="19"/>
      <c r="H48" s="5"/>
      <c r="I48" s="4"/>
      <c r="J48" s="5"/>
      <c r="K48" s="19"/>
    </row>
    <row r="49" spans="1:11" ht="15">
      <c r="A49" s="22"/>
      <c r="B49" s="20"/>
      <c r="C49" s="14"/>
      <c r="D49" s="18"/>
      <c r="E49" s="23"/>
      <c r="F49" s="24"/>
      <c r="G49" s="25"/>
      <c r="H49" s="24"/>
      <c r="I49" s="23"/>
      <c r="J49" s="24"/>
      <c r="K49" s="25"/>
    </row>
    <row r="50" spans="1:11" ht="15">
      <c r="A50" s="8"/>
      <c r="B50" s="20"/>
      <c r="C50" s="14"/>
      <c r="D50" s="18"/>
      <c r="E50" s="23"/>
      <c r="F50" s="24"/>
      <c r="G50" s="25"/>
      <c r="H50" s="24"/>
      <c r="I50" s="23"/>
      <c r="J50" s="24"/>
      <c r="K50" s="25"/>
    </row>
    <row r="51" spans="1:11" ht="15">
      <c r="A51" s="5"/>
      <c r="B51" s="20"/>
      <c r="C51" s="14"/>
      <c r="D51" s="26"/>
      <c r="E51" s="23"/>
      <c r="F51" s="24"/>
      <c r="G51" s="25"/>
      <c r="H51" s="24"/>
      <c r="I51" s="23"/>
      <c r="J51" s="24"/>
      <c r="K51" s="25"/>
    </row>
    <row r="52" spans="1:11" ht="15">
      <c r="A52" s="5"/>
      <c r="B52" s="20"/>
      <c r="C52" s="14"/>
      <c r="D52" s="26"/>
      <c r="E52" s="23"/>
      <c r="F52" s="24"/>
      <c r="G52" s="25"/>
      <c r="H52" s="24"/>
      <c r="I52" s="23"/>
      <c r="J52" s="24"/>
      <c r="K52" s="25"/>
    </row>
    <row r="53" spans="1:11" ht="15">
      <c r="A53" s="5"/>
      <c r="B53" s="20"/>
      <c r="C53" s="14"/>
      <c r="D53" s="26"/>
      <c r="E53" s="23"/>
      <c r="F53" s="24"/>
      <c r="G53" s="25"/>
      <c r="H53" s="24"/>
      <c r="I53" s="23"/>
      <c r="J53" s="24"/>
      <c r="K53" s="25"/>
    </row>
    <row r="54" spans="1:27" ht="15">
      <c r="A54" s="5"/>
      <c r="B54" s="20"/>
      <c r="C54" s="14"/>
      <c r="D54" s="26"/>
      <c r="E54" s="23"/>
      <c r="F54" s="24"/>
      <c r="G54" s="25"/>
      <c r="H54" s="24"/>
      <c r="I54" s="23"/>
      <c r="J54" s="24"/>
      <c r="K54" s="25"/>
      <c r="P54" s="54"/>
      <c r="Q54" s="54"/>
      <c r="R54" s="54"/>
      <c r="W54" s="55"/>
      <c r="X54" s="55"/>
      <c r="Y54" s="55"/>
      <c r="Z54" s="55"/>
      <c r="AA54" s="55"/>
    </row>
    <row r="55" spans="1:27" ht="15">
      <c r="A55" s="5"/>
      <c r="B55" s="20"/>
      <c r="C55" s="14"/>
      <c r="D55" s="26"/>
      <c r="E55" s="23"/>
      <c r="F55" s="24"/>
      <c r="G55" s="25"/>
      <c r="H55" s="24"/>
      <c r="I55" s="23"/>
      <c r="J55" s="24"/>
      <c r="K55" s="25"/>
      <c r="P55" s="54"/>
      <c r="Q55" s="54"/>
      <c r="R55" s="54"/>
      <c r="W55" s="55"/>
      <c r="X55" s="55"/>
      <c r="Y55" s="55"/>
      <c r="Z55" s="55"/>
      <c r="AA55" s="55"/>
    </row>
    <row r="56" spans="1:27" ht="15">
      <c r="A56" s="5"/>
      <c r="B56" s="20"/>
      <c r="C56" s="14"/>
      <c r="D56" s="26"/>
      <c r="E56" s="23"/>
      <c r="F56" s="24"/>
      <c r="G56" s="25"/>
      <c r="H56" s="24"/>
      <c r="I56" s="23"/>
      <c r="J56" s="24"/>
      <c r="K56" s="25"/>
      <c r="P56" s="54"/>
      <c r="Q56" s="54"/>
      <c r="R56" s="54"/>
      <c r="W56" s="55"/>
      <c r="X56" s="55"/>
      <c r="Y56" s="55"/>
      <c r="Z56" s="55"/>
      <c r="AA56" s="55"/>
    </row>
    <row r="57" spans="1:27" ht="15">
      <c r="A57" s="5"/>
      <c r="B57" s="20"/>
      <c r="C57" s="14"/>
      <c r="D57" s="26"/>
      <c r="E57" s="23"/>
      <c r="F57" s="24"/>
      <c r="G57" s="25"/>
      <c r="H57" s="24"/>
      <c r="I57" s="23"/>
      <c r="J57" s="24"/>
      <c r="K57" s="25"/>
      <c r="P57" s="54"/>
      <c r="Q57" s="54"/>
      <c r="R57" s="54"/>
      <c r="W57" s="55"/>
      <c r="X57" s="55"/>
      <c r="Y57" s="55"/>
      <c r="Z57" s="55"/>
      <c r="AA57" s="55"/>
    </row>
    <row r="58" spans="1:27" ht="15">
      <c r="A58" s="5"/>
      <c r="B58" s="20"/>
      <c r="C58" s="14"/>
      <c r="D58" s="26"/>
      <c r="E58" s="23"/>
      <c r="F58" s="24"/>
      <c r="G58" s="25"/>
      <c r="H58" s="24"/>
      <c r="I58" s="23"/>
      <c r="J58" s="24"/>
      <c r="K58" s="25"/>
      <c r="P58" s="54"/>
      <c r="Q58" s="54"/>
      <c r="R58" s="54"/>
      <c r="W58" s="55"/>
      <c r="X58" s="55"/>
      <c r="Y58" s="55"/>
      <c r="Z58" s="55"/>
      <c r="AA58" s="55"/>
    </row>
    <row r="59" spans="1:27" ht="15">
      <c r="A59" s="5"/>
      <c r="B59" s="20"/>
      <c r="C59" s="14"/>
      <c r="D59" s="26"/>
      <c r="E59" s="23"/>
      <c r="F59" s="24"/>
      <c r="G59" s="25"/>
      <c r="H59" s="24"/>
      <c r="I59" s="23"/>
      <c r="J59" s="24"/>
      <c r="K59" s="25"/>
      <c r="P59" s="54"/>
      <c r="Q59" s="54"/>
      <c r="R59" s="54"/>
      <c r="W59" s="55"/>
      <c r="X59" s="55"/>
      <c r="Y59" s="55"/>
      <c r="Z59" s="55"/>
      <c r="AA59" s="55"/>
    </row>
    <row r="60" spans="1:27" ht="15">
      <c r="A60" s="8"/>
      <c r="B60" s="21"/>
      <c r="C60" s="21"/>
      <c r="D60" s="21"/>
      <c r="E60" s="4"/>
      <c r="F60" s="5"/>
      <c r="G60" s="4"/>
      <c r="H60" s="5"/>
      <c r="I60" s="4"/>
      <c r="J60" s="5"/>
      <c r="K60" s="4"/>
      <c r="W60" s="55"/>
      <c r="X60" s="55"/>
      <c r="Y60" s="55"/>
      <c r="Z60" s="55"/>
      <c r="AA60" s="55"/>
    </row>
    <row r="61" spans="1:27" ht="15">
      <c r="A61" s="8"/>
      <c r="B61" s="21"/>
      <c r="C61" s="21"/>
      <c r="D61" s="21"/>
      <c r="E61" s="4"/>
      <c r="F61" s="5"/>
      <c r="G61" s="4"/>
      <c r="H61" s="5"/>
      <c r="I61" s="4"/>
      <c r="J61" s="5"/>
      <c r="K61" s="4"/>
      <c r="W61" s="55"/>
      <c r="X61" s="55"/>
      <c r="Y61" s="55"/>
      <c r="Z61" s="55"/>
      <c r="AA61" s="55"/>
    </row>
    <row r="62" spans="1:2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W62" s="55"/>
      <c r="X62" s="55"/>
      <c r="Y62" s="55"/>
      <c r="Z62" s="55"/>
      <c r="AA62" s="55"/>
    </row>
    <row r="63" spans="1:27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W63" s="55"/>
      <c r="X63" s="55"/>
      <c r="Y63" s="55"/>
      <c r="Z63" s="55"/>
      <c r="AA63" s="55"/>
    </row>
    <row r="64" spans="1:2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W64" s="55"/>
      <c r="X64" s="55"/>
      <c r="Y64" s="55"/>
      <c r="Z64" s="55"/>
      <c r="AA64" s="55"/>
    </row>
    <row r="65" spans="1:27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W65" s="55"/>
      <c r="X65" s="55"/>
      <c r="Y65" s="55"/>
      <c r="Z65" s="55"/>
      <c r="AA65" s="55"/>
    </row>
    <row r="66" spans="1:27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W66" s="55"/>
      <c r="X66" s="55"/>
      <c r="Y66" s="55"/>
      <c r="Z66" s="55"/>
      <c r="AA66" s="55"/>
    </row>
    <row r="67" spans="1:27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W67" s="55"/>
      <c r="X67" s="55"/>
      <c r="Y67" s="55"/>
      <c r="Z67" s="55"/>
      <c r="AA67" s="55"/>
    </row>
    <row r="68" spans="1:27" ht="15">
      <c r="A68" s="27"/>
      <c r="B68" s="152"/>
      <c r="C68" s="153"/>
      <c r="D68" s="153"/>
      <c r="E68" s="153"/>
      <c r="F68" s="153"/>
      <c r="G68" s="153"/>
      <c r="H68" s="153"/>
      <c r="I68" s="27"/>
      <c r="J68" s="27"/>
      <c r="W68" s="55"/>
      <c r="X68" s="55"/>
      <c r="Y68" s="55"/>
      <c r="Z68" s="55"/>
      <c r="AA68" s="55"/>
    </row>
    <row r="69" spans="1:27" ht="14.25">
      <c r="A69" s="27"/>
      <c r="B69" s="152"/>
      <c r="C69" s="154"/>
      <c r="D69" s="154"/>
      <c r="E69" s="154"/>
      <c r="F69" s="154"/>
      <c r="G69" s="154"/>
      <c r="H69" s="154"/>
      <c r="I69" s="27"/>
      <c r="J69" s="27"/>
      <c r="W69" s="55"/>
      <c r="X69" s="55"/>
      <c r="Y69" s="55"/>
      <c r="Z69" s="55"/>
      <c r="AA69" s="55"/>
    </row>
    <row r="70" spans="23:27" ht="12.75">
      <c r="W70" s="55"/>
      <c r="X70" s="55"/>
      <c r="Y70" s="55"/>
      <c r="Z70" s="55"/>
      <c r="AA70" s="55"/>
    </row>
    <row r="71" spans="23:27" ht="12.75">
      <c r="W71" s="55"/>
      <c r="X71" s="55"/>
      <c r="Y71" s="55"/>
      <c r="Z71" s="55"/>
      <c r="AA71" s="55"/>
    </row>
    <row r="72" spans="23:27" ht="12.75">
      <c r="W72" s="55"/>
      <c r="X72" s="55"/>
      <c r="Y72" s="55"/>
      <c r="Z72" s="55"/>
      <c r="AA72" s="55"/>
    </row>
    <row r="73" spans="23:27" ht="12.75">
      <c r="W73" s="55"/>
      <c r="X73" s="55"/>
      <c r="Y73" s="55"/>
      <c r="Z73" s="55"/>
      <c r="AA73" s="55"/>
    </row>
    <row r="74" spans="23:27" ht="12.75">
      <c r="W74" s="55"/>
      <c r="X74" s="55"/>
      <c r="Y74" s="55"/>
      <c r="Z74" s="55"/>
      <c r="AA74" s="55"/>
    </row>
    <row r="75" spans="23:27" ht="12.75">
      <c r="W75" s="55"/>
      <c r="X75" s="55"/>
      <c r="Y75" s="55"/>
      <c r="Z75" s="55"/>
      <c r="AA75" s="55"/>
    </row>
    <row r="76" spans="23:27" ht="12.75">
      <c r="W76" s="55"/>
      <c r="X76" s="55"/>
      <c r="Y76" s="55"/>
      <c r="Z76" s="55"/>
      <c r="AA76" s="55"/>
    </row>
    <row r="77" spans="23:27" ht="12.75">
      <c r="W77" s="55"/>
      <c r="X77" s="55"/>
      <c r="Y77" s="55"/>
      <c r="Z77" s="55"/>
      <c r="AA77" s="55"/>
    </row>
    <row r="78" spans="23:27" ht="12.75">
      <c r="W78" s="55"/>
      <c r="X78" s="55"/>
      <c r="Y78" s="55"/>
      <c r="Z78" s="55"/>
      <c r="AA78" s="55"/>
    </row>
    <row r="79" spans="23:27" ht="12.75">
      <c r="W79" s="55"/>
      <c r="X79" s="55"/>
      <c r="Y79" s="55"/>
      <c r="Z79" s="55"/>
      <c r="AA79" s="55"/>
    </row>
    <row r="80" spans="23:27" ht="12.75">
      <c r="W80" s="55"/>
      <c r="X80" s="55"/>
      <c r="Y80" s="55"/>
      <c r="Z80" s="55"/>
      <c r="AA80" s="55"/>
    </row>
    <row r="81" spans="23:27" ht="12.75">
      <c r="W81" s="55"/>
      <c r="X81" s="55"/>
      <c r="Y81" s="55"/>
      <c r="Z81" s="55"/>
      <c r="AA81" s="55"/>
    </row>
    <row r="82" spans="23:27" ht="12.75">
      <c r="W82" s="55"/>
      <c r="X82" s="55"/>
      <c r="Y82" s="55"/>
      <c r="Z82" s="55"/>
      <c r="AA82" s="55"/>
    </row>
    <row r="83" spans="23:27" ht="12.75">
      <c r="W83" s="55"/>
      <c r="X83" s="55"/>
      <c r="Y83" s="55"/>
      <c r="Z83" s="55"/>
      <c r="AA83" s="55"/>
    </row>
    <row r="84" spans="23:27" ht="12.75">
      <c r="W84" s="55"/>
      <c r="X84" s="55"/>
      <c r="Y84" s="55"/>
      <c r="Z84" s="55"/>
      <c r="AA84" s="55"/>
    </row>
    <row r="85" spans="23:27" ht="12.75">
      <c r="W85" s="55"/>
      <c r="X85" s="55"/>
      <c r="Y85" s="55"/>
      <c r="Z85" s="55"/>
      <c r="AA85" s="55"/>
    </row>
    <row r="86" spans="23:27" ht="12.75">
      <c r="W86" s="55"/>
      <c r="X86" s="55"/>
      <c r="Y86" s="55"/>
      <c r="Z86" s="55"/>
      <c r="AA86" s="55"/>
    </row>
    <row r="87" spans="23:27" ht="12.75">
      <c r="W87" s="55"/>
      <c r="X87" s="55"/>
      <c r="Y87" s="55"/>
      <c r="Z87" s="55"/>
      <c r="AA87" s="55"/>
    </row>
    <row r="88" spans="23:27" ht="12.75">
      <c r="W88" s="55"/>
      <c r="X88" s="55"/>
      <c r="Y88" s="55"/>
      <c r="Z88" s="55"/>
      <c r="AA88" s="55"/>
    </row>
    <row r="89" spans="23:27" ht="12.75">
      <c r="W89" s="55"/>
      <c r="X89" s="55"/>
      <c r="Y89" s="55"/>
      <c r="Z89" s="55"/>
      <c r="AA89" s="55"/>
    </row>
    <row r="90" spans="23:27" ht="12.75">
      <c r="W90" s="55"/>
      <c r="X90" s="55"/>
      <c r="Y90" s="55"/>
      <c r="Z90" s="55"/>
      <c r="AA90" s="55"/>
    </row>
    <row r="91" spans="23:27" ht="12.75">
      <c r="W91" s="55"/>
      <c r="X91" s="55"/>
      <c r="Y91" s="55"/>
      <c r="Z91" s="55"/>
      <c r="AA91" s="55"/>
    </row>
    <row r="92" spans="23:27" ht="12.75">
      <c r="W92" s="55"/>
      <c r="X92" s="55"/>
      <c r="Y92" s="55"/>
      <c r="Z92" s="55"/>
      <c r="AA92" s="55"/>
    </row>
    <row r="93" spans="23:27" ht="12.75">
      <c r="W93" s="55"/>
      <c r="X93" s="55"/>
      <c r="Y93" s="55"/>
      <c r="Z93" s="55"/>
      <c r="AA93" s="55"/>
    </row>
    <row r="94" spans="23:27" ht="12.75">
      <c r="W94" s="55"/>
      <c r="X94" s="55"/>
      <c r="Y94" s="55"/>
      <c r="Z94" s="55"/>
      <c r="AA94" s="55"/>
    </row>
    <row r="95" spans="23:27" ht="12.75">
      <c r="W95" s="55"/>
      <c r="X95" s="55"/>
      <c r="Y95" s="55"/>
      <c r="Z95" s="55"/>
      <c r="AA95" s="55"/>
    </row>
    <row r="96" spans="23:27" ht="12.75">
      <c r="W96" s="55"/>
      <c r="X96" s="55"/>
      <c r="Y96" s="55"/>
      <c r="Z96" s="55"/>
      <c r="AA96" s="55"/>
    </row>
    <row r="97" spans="23:27" ht="12.75">
      <c r="W97" s="55"/>
      <c r="X97" s="55"/>
      <c r="Y97" s="55"/>
      <c r="Z97" s="55"/>
      <c r="AA97" s="55"/>
    </row>
    <row r="98" spans="23:27" ht="12.75">
      <c r="W98" s="55"/>
      <c r="X98" s="55"/>
      <c r="Y98" s="55"/>
      <c r="Z98" s="55"/>
      <c r="AA98" s="55"/>
    </row>
    <row r="99" spans="23:27" ht="12.75">
      <c r="W99" s="55"/>
      <c r="X99" s="55"/>
      <c r="Y99" s="55"/>
      <c r="Z99" s="55"/>
      <c r="AA99" s="55"/>
    </row>
    <row r="100" spans="23:27" ht="12.75">
      <c r="W100" s="55"/>
      <c r="X100" s="55"/>
      <c r="Y100" s="55"/>
      <c r="Z100" s="55"/>
      <c r="AA100" s="55"/>
    </row>
    <row r="101" spans="23:27" ht="12.75">
      <c r="W101" s="55"/>
      <c r="X101" s="55"/>
      <c r="Y101" s="55"/>
      <c r="Z101" s="55"/>
      <c r="AA101" s="55"/>
    </row>
    <row r="102" spans="23:27" ht="12.75">
      <c r="W102" s="55"/>
      <c r="X102" s="55"/>
      <c r="Y102" s="55"/>
      <c r="Z102" s="55"/>
      <c r="AA102" s="55"/>
    </row>
    <row r="103" spans="23:27" ht="12.75">
      <c r="W103" s="55"/>
      <c r="X103" s="55"/>
      <c r="Y103" s="55"/>
      <c r="Z103" s="55"/>
      <c r="AA103" s="55"/>
    </row>
    <row r="104" spans="23:27" ht="12.75">
      <c r="W104" s="55"/>
      <c r="X104" s="55"/>
      <c r="Y104" s="55"/>
      <c r="Z104" s="55"/>
      <c r="AA104" s="55"/>
    </row>
    <row r="105" spans="23:27" ht="12.75">
      <c r="W105" s="55"/>
      <c r="X105" s="55"/>
      <c r="Y105" s="55"/>
      <c r="Z105" s="55"/>
      <c r="AA105" s="55"/>
    </row>
    <row r="106" spans="23:27" ht="12.75">
      <c r="W106" s="55"/>
      <c r="X106" s="55"/>
      <c r="Y106" s="55"/>
      <c r="Z106" s="55"/>
      <c r="AA106" s="55"/>
    </row>
    <row r="107" spans="23:27" ht="12.75">
      <c r="W107" s="55"/>
      <c r="X107" s="55"/>
      <c r="Y107" s="55"/>
      <c r="Z107" s="55"/>
      <c r="AA107" s="55"/>
    </row>
    <row r="108" spans="23:27" ht="12.75">
      <c r="W108" s="55"/>
      <c r="X108" s="55"/>
      <c r="Y108" s="55"/>
      <c r="Z108" s="55"/>
      <c r="AA108" s="55"/>
    </row>
    <row r="109" spans="23:27" ht="12.75">
      <c r="W109" s="55"/>
      <c r="X109" s="55"/>
      <c r="Y109" s="55"/>
      <c r="Z109" s="55"/>
      <c r="AA109" s="55"/>
    </row>
    <row r="110" spans="23:27" ht="12.75">
      <c r="W110" s="55"/>
      <c r="X110" s="55"/>
      <c r="Y110" s="55"/>
      <c r="Z110" s="55"/>
      <c r="AA110" s="55"/>
    </row>
    <row r="111" spans="23:27" ht="12.75">
      <c r="W111" s="55"/>
      <c r="X111" s="55"/>
      <c r="Y111" s="55"/>
      <c r="Z111" s="55"/>
      <c r="AA111" s="55"/>
    </row>
    <row r="112" spans="23:27" ht="12.75">
      <c r="W112" s="55"/>
      <c r="X112" s="55"/>
      <c r="Y112" s="55"/>
      <c r="Z112" s="55"/>
      <c r="AA112" s="55"/>
    </row>
    <row r="113" spans="23:27" ht="12.75">
      <c r="W113" s="55"/>
      <c r="X113" s="55"/>
      <c r="Y113" s="55"/>
      <c r="Z113" s="55"/>
      <c r="AA113" s="55"/>
    </row>
    <row r="114" spans="23:27" ht="12.75">
      <c r="W114" s="55"/>
      <c r="X114" s="55"/>
      <c r="Y114" s="55"/>
      <c r="Z114" s="55"/>
      <c r="AA114" s="55"/>
    </row>
    <row r="115" spans="23:27" ht="12.75">
      <c r="W115" s="55"/>
      <c r="X115" s="55"/>
      <c r="Y115" s="55"/>
      <c r="Z115" s="55"/>
      <c r="AA115" s="55"/>
    </row>
    <row r="116" spans="23:27" ht="12.75">
      <c r="W116" s="55"/>
      <c r="X116" s="55"/>
      <c r="Y116" s="55"/>
      <c r="Z116" s="55"/>
      <c r="AA116" s="55"/>
    </row>
    <row r="117" spans="23:27" ht="12.75">
      <c r="W117" s="55"/>
      <c r="X117" s="55"/>
      <c r="Y117" s="55"/>
      <c r="Z117" s="55"/>
      <c r="AA117" s="55"/>
    </row>
    <row r="118" spans="23:27" ht="12.75">
      <c r="W118" s="55"/>
      <c r="X118" s="55"/>
      <c r="Y118" s="55"/>
      <c r="Z118" s="55"/>
      <c r="AA118" s="55"/>
    </row>
    <row r="119" spans="23:27" ht="12.75">
      <c r="W119" s="55"/>
      <c r="X119" s="55"/>
      <c r="Y119" s="55"/>
      <c r="Z119" s="55"/>
      <c r="AA119" s="55"/>
    </row>
    <row r="120" spans="23:27" ht="12.75">
      <c r="W120" s="55"/>
      <c r="X120" s="55"/>
      <c r="Y120" s="55"/>
      <c r="Z120" s="55"/>
      <c r="AA120" s="55"/>
    </row>
    <row r="121" spans="23:27" ht="12.75">
      <c r="W121" s="55"/>
      <c r="X121" s="55"/>
      <c r="Y121" s="55"/>
      <c r="Z121" s="55"/>
      <c r="AA121" s="55"/>
    </row>
    <row r="122" spans="23:27" ht="12.75">
      <c r="W122" s="55"/>
      <c r="X122" s="55"/>
      <c r="Y122" s="55"/>
      <c r="Z122" s="55"/>
      <c r="AA122" s="55"/>
    </row>
    <row r="123" spans="23:27" ht="12.75">
      <c r="W123" s="55"/>
      <c r="X123" s="55"/>
      <c r="Y123" s="55"/>
      <c r="Z123" s="55"/>
      <c r="AA123" s="55"/>
    </row>
    <row r="124" spans="23:27" ht="12.75">
      <c r="W124" s="55"/>
      <c r="X124" s="55"/>
      <c r="Y124" s="55"/>
      <c r="Z124" s="55"/>
      <c r="AA124" s="55"/>
    </row>
    <row r="125" spans="23:27" ht="12.75">
      <c r="W125" s="55"/>
      <c r="X125" s="55"/>
      <c r="Y125" s="55"/>
      <c r="Z125" s="55"/>
      <c r="AA125" s="55"/>
    </row>
    <row r="126" spans="23:27" ht="12.75">
      <c r="W126" s="55"/>
      <c r="X126" s="55"/>
      <c r="Y126" s="55"/>
      <c r="Z126" s="55"/>
      <c r="AA126" s="55"/>
    </row>
    <row r="127" spans="23:27" ht="12.75">
      <c r="W127" s="55"/>
      <c r="X127" s="55"/>
      <c r="Y127" s="55"/>
      <c r="Z127" s="55"/>
      <c r="AA127" s="55"/>
    </row>
    <row r="128" spans="23:27" ht="12.75">
      <c r="W128" s="55"/>
      <c r="X128" s="55"/>
      <c r="Y128" s="55"/>
      <c r="Z128" s="55"/>
      <c r="AA128" s="55"/>
    </row>
    <row r="129" spans="23:27" ht="12.75">
      <c r="W129" s="55"/>
      <c r="X129" s="55"/>
      <c r="Y129" s="55"/>
      <c r="Z129" s="55"/>
      <c r="AA129" s="55"/>
    </row>
    <row r="130" spans="23:27" ht="12.75">
      <c r="W130" s="55"/>
      <c r="X130" s="55"/>
      <c r="Y130" s="55"/>
      <c r="Z130" s="55"/>
      <c r="AA130" s="55"/>
    </row>
    <row r="131" spans="23:27" ht="12.75">
      <c r="W131" s="55"/>
      <c r="X131" s="55"/>
      <c r="Y131" s="55"/>
      <c r="Z131" s="55"/>
      <c r="AA131" s="55"/>
    </row>
    <row r="132" spans="23:27" ht="12.75">
      <c r="W132" s="55"/>
      <c r="X132" s="55"/>
      <c r="Y132" s="55"/>
      <c r="Z132" s="55"/>
      <c r="AA132" s="55"/>
    </row>
    <row r="133" spans="23:27" ht="12.75">
      <c r="W133" s="55"/>
      <c r="X133" s="55"/>
      <c r="Y133" s="55"/>
      <c r="Z133" s="55"/>
      <c r="AA133" s="55"/>
    </row>
    <row r="134" spans="23:27" ht="12.75">
      <c r="W134" s="55"/>
      <c r="X134" s="55"/>
      <c r="Y134" s="55"/>
      <c r="Z134" s="55"/>
      <c r="AA134" s="55"/>
    </row>
    <row r="135" spans="23:27" ht="12.75">
      <c r="W135" s="55"/>
      <c r="X135" s="55"/>
      <c r="Y135" s="55"/>
      <c r="Z135" s="55"/>
      <c r="AA135" s="55"/>
    </row>
    <row r="136" spans="23:27" ht="12.75">
      <c r="W136" s="55"/>
      <c r="X136" s="55"/>
      <c r="Y136" s="55"/>
      <c r="Z136" s="55"/>
      <c r="AA136" s="55"/>
    </row>
    <row r="137" spans="23:27" ht="12.75">
      <c r="W137" s="55"/>
      <c r="X137" s="55"/>
      <c r="Y137" s="55"/>
      <c r="Z137" s="55"/>
      <c r="AA137" s="55"/>
    </row>
    <row r="138" spans="23:27" ht="12.75">
      <c r="W138" s="55"/>
      <c r="X138" s="55"/>
      <c r="Y138" s="55"/>
      <c r="Z138" s="55"/>
      <c r="AA138" s="55"/>
    </row>
    <row r="139" spans="23:27" ht="12.75">
      <c r="W139" s="55"/>
      <c r="X139" s="55"/>
      <c r="Y139" s="55"/>
      <c r="Z139" s="55"/>
      <c r="AA139" s="55"/>
    </row>
    <row r="140" spans="23:27" ht="12.75">
      <c r="W140" s="55"/>
      <c r="X140" s="55"/>
      <c r="Y140" s="55"/>
      <c r="Z140" s="55"/>
      <c r="AA140" s="55"/>
    </row>
    <row r="141" spans="23:27" ht="12.75">
      <c r="W141" s="55"/>
      <c r="X141" s="55"/>
      <c r="Y141" s="55"/>
      <c r="Z141" s="55"/>
      <c r="AA141" s="55"/>
    </row>
    <row r="142" spans="23:27" ht="12.75">
      <c r="W142" s="55"/>
      <c r="X142" s="55"/>
      <c r="Y142" s="55"/>
      <c r="Z142" s="55"/>
      <c r="AA142" s="55"/>
    </row>
    <row r="143" spans="23:27" ht="12.75">
      <c r="W143" s="55"/>
      <c r="X143" s="55"/>
      <c r="Y143" s="55"/>
      <c r="Z143" s="55"/>
      <c r="AA143" s="55"/>
    </row>
    <row r="144" spans="23:27" ht="12.75">
      <c r="W144" s="55"/>
      <c r="X144" s="55"/>
      <c r="Y144" s="55"/>
      <c r="Z144" s="55"/>
      <c r="AA144" s="55"/>
    </row>
    <row r="145" spans="23:27" ht="12.75">
      <c r="W145" s="55"/>
      <c r="X145" s="55"/>
      <c r="Y145" s="55"/>
      <c r="Z145" s="55"/>
      <c r="AA145" s="55"/>
    </row>
    <row r="146" spans="23:27" ht="12.75">
      <c r="W146" s="55"/>
      <c r="X146" s="55"/>
      <c r="Y146" s="55"/>
      <c r="Z146" s="55"/>
      <c r="AA146" s="55"/>
    </row>
    <row r="147" spans="23:27" ht="12.75">
      <c r="W147" s="55"/>
      <c r="X147" s="55"/>
      <c r="Y147" s="55"/>
      <c r="Z147" s="55"/>
      <c r="AA147" s="55"/>
    </row>
    <row r="148" spans="23:27" ht="12.75">
      <c r="W148" s="55"/>
      <c r="X148" s="55"/>
      <c r="Y148" s="55"/>
      <c r="Z148" s="55"/>
      <c r="AA148" s="55"/>
    </row>
    <row r="149" spans="23:27" ht="12.75">
      <c r="W149" s="55"/>
      <c r="X149" s="55"/>
      <c r="Y149" s="55"/>
      <c r="Z149" s="55"/>
      <c r="AA149" s="55"/>
    </row>
    <row r="150" spans="23:27" ht="12.75">
      <c r="W150" s="55"/>
      <c r="X150" s="55"/>
      <c r="Y150" s="55"/>
      <c r="Z150" s="55"/>
      <c r="AA150" s="55"/>
    </row>
    <row r="151" spans="23:27" ht="12.75">
      <c r="W151" s="55"/>
      <c r="X151" s="55"/>
      <c r="Y151" s="55"/>
      <c r="Z151" s="55"/>
      <c r="AA151" s="55"/>
    </row>
    <row r="152" spans="23:27" ht="12.75">
      <c r="W152" s="55"/>
      <c r="X152" s="55"/>
      <c r="Y152" s="55"/>
      <c r="Z152" s="55"/>
      <c r="AA152" s="55"/>
    </row>
    <row r="153" spans="23:27" ht="12.75">
      <c r="W153" s="55"/>
      <c r="X153" s="55"/>
      <c r="Y153" s="55"/>
      <c r="Z153" s="55"/>
      <c r="AA153" s="55"/>
    </row>
    <row r="154" spans="23:27" ht="12.75">
      <c r="W154" s="55"/>
      <c r="X154" s="55"/>
      <c r="Y154" s="55"/>
      <c r="Z154" s="55"/>
      <c r="AA154" s="55"/>
    </row>
    <row r="155" spans="23:27" ht="12.75">
      <c r="W155" s="55"/>
      <c r="X155" s="55"/>
      <c r="Y155" s="55"/>
      <c r="Z155" s="55"/>
      <c r="AA155" s="55"/>
    </row>
    <row r="156" spans="23:27" ht="12.75">
      <c r="W156" s="55"/>
      <c r="X156" s="55"/>
      <c r="Y156" s="55"/>
      <c r="Z156" s="55"/>
      <c r="AA156" s="55"/>
    </row>
    <row r="157" spans="23:27" ht="12.75">
      <c r="W157" s="55"/>
      <c r="X157" s="55"/>
      <c r="Y157" s="55"/>
      <c r="Z157" s="55"/>
      <c r="AA157" s="55"/>
    </row>
    <row r="158" spans="23:27" ht="12.75">
      <c r="W158" s="55"/>
      <c r="X158" s="55"/>
      <c r="Y158" s="55"/>
      <c r="Z158" s="55"/>
      <c r="AA158" s="55"/>
    </row>
    <row r="159" spans="23:27" ht="12.75">
      <c r="W159" s="55"/>
      <c r="X159" s="55"/>
      <c r="Y159" s="55"/>
      <c r="Z159" s="55"/>
      <c r="AA159" s="55"/>
    </row>
    <row r="160" spans="23:27" ht="12.75">
      <c r="W160" s="55"/>
      <c r="X160" s="55"/>
      <c r="Y160" s="55"/>
      <c r="Z160" s="55"/>
      <c r="AA160" s="55"/>
    </row>
    <row r="161" spans="23:27" ht="12.75">
      <c r="W161" s="55"/>
      <c r="X161" s="55"/>
      <c r="Y161" s="55"/>
      <c r="Z161" s="55"/>
      <c r="AA161" s="55"/>
    </row>
    <row r="162" spans="23:27" ht="12.75">
      <c r="W162" s="55"/>
      <c r="X162" s="55"/>
      <c r="Y162" s="55"/>
      <c r="Z162" s="55"/>
      <c r="AA162" s="55"/>
    </row>
    <row r="163" spans="23:27" ht="12.75">
      <c r="W163" s="55"/>
      <c r="X163" s="55"/>
      <c r="Y163" s="55"/>
      <c r="Z163" s="55"/>
      <c r="AA163" s="55"/>
    </row>
    <row r="164" spans="23:27" ht="12.75">
      <c r="W164" s="55"/>
      <c r="X164" s="55"/>
      <c r="Y164" s="55"/>
      <c r="Z164" s="55"/>
      <c r="AA164" s="55"/>
    </row>
    <row r="165" spans="23:27" ht="12.75">
      <c r="W165" s="55"/>
      <c r="X165" s="55"/>
      <c r="Y165" s="55"/>
      <c r="Z165" s="55"/>
      <c r="AA165" s="55"/>
    </row>
    <row r="166" spans="23:27" ht="12.75">
      <c r="W166" s="55"/>
      <c r="X166" s="55"/>
      <c r="Y166" s="55"/>
      <c r="Z166" s="55"/>
      <c r="AA166" s="55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  <row r="169" spans="23:27" ht="12.75">
      <c r="W169" s="55"/>
      <c r="X169" s="55"/>
      <c r="Y169" s="55"/>
      <c r="Z169" s="55"/>
      <c r="AA169" s="55"/>
    </row>
    <row r="170" spans="23:27" ht="12.75">
      <c r="W170" s="55"/>
      <c r="X170" s="55"/>
      <c r="Y170" s="55"/>
      <c r="Z170" s="55"/>
      <c r="AA170" s="55"/>
    </row>
    <row r="171" spans="23:27" ht="12.75">
      <c r="W171" s="55"/>
      <c r="X171" s="55"/>
      <c r="Y171" s="55"/>
      <c r="Z171" s="55"/>
      <c r="AA171" s="55"/>
    </row>
    <row r="172" spans="23:27" ht="12.75">
      <c r="W172" s="55"/>
      <c r="X172" s="55"/>
      <c r="Y172" s="55"/>
      <c r="Z172" s="55"/>
      <c r="AA172" s="55"/>
    </row>
    <row r="173" spans="23:27" ht="12.75">
      <c r="W173" s="55"/>
      <c r="X173" s="55"/>
      <c r="Y173" s="55"/>
      <c r="Z173" s="55"/>
      <c r="AA173" s="55"/>
    </row>
    <row r="174" spans="23:27" ht="12.75">
      <c r="W174" s="55"/>
      <c r="X174" s="55"/>
      <c r="Y174" s="55"/>
      <c r="Z174" s="55"/>
      <c r="AA174" s="55"/>
    </row>
    <row r="175" spans="23:27" ht="12.75">
      <c r="W175" s="55"/>
      <c r="X175" s="55"/>
      <c r="Y175" s="55"/>
      <c r="Z175" s="55"/>
      <c r="AA175" s="55"/>
    </row>
    <row r="176" spans="23:27" ht="12.75">
      <c r="W176" s="55"/>
      <c r="X176" s="55"/>
      <c r="Y176" s="55"/>
      <c r="Z176" s="55"/>
      <c r="AA176" s="55"/>
    </row>
    <row r="177" spans="23:27" ht="12.75">
      <c r="W177" s="55"/>
      <c r="X177" s="55"/>
      <c r="Y177" s="55"/>
      <c r="Z177" s="55"/>
      <c r="AA177" s="55"/>
    </row>
    <row r="178" spans="23:27" ht="12.75">
      <c r="W178" s="55"/>
      <c r="X178" s="55"/>
      <c r="Y178" s="55"/>
      <c r="Z178" s="55"/>
      <c r="AA178" s="55"/>
    </row>
    <row r="179" spans="23:27" ht="12.75">
      <c r="W179" s="55"/>
      <c r="X179" s="55"/>
      <c r="Y179" s="55"/>
      <c r="Z179" s="55"/>
      <c r="AA179" s="55"/>
    </row>
    <row r="180" spans="23:27" ht="12.75">
      <c r="W180" s="55"/>
      <c r="X180" s="55"/>
      <c r="Y180" s="55"/>
      <c r="Z180" s="55"/>
      <c r="AA180" s="55"/>
    </row>
    <row r="181" spans="23:27" ht="12.75">
      <c r="W181" s="55"/>
      <c r="X181" s="55"/>
      <c r="Y181" s="55"/>
      <c r="Z181" s="55"/>
      <c r="AA181" s="55"/>
    </row>
    <row r="182" spans="23:27" ht="12.75">
      <c r="W182" s="55"/>
      <c r="X182" s="55"/>
      <c r="Y182" s="55"/>
      <c r="Z182" s="55"/>
      <c r="AA182" s="55"/>
    </row>
    <row r="183" spans="23:27" ht="12.75">
      <c r="W183" s="55"/>
      <c r="X183" s="55"/>
      <c r="Y183" s="55"/>
      <c r="Z183" s="55"/>
      <c r="AA183" s="55"/>
    </row>
    <row r="184" spans="23:27" ht="12.75">
      <c r="W184" s="55"/>
      <c r="X184" s="55"/>
      <c r="Y184" s="55"/>
      <c r="Z184" s="55"/>
      <c r="AA184" s="55"/>
    </row>
    <row r="185" spans="23:27" ht="12.75">
      <c r="W185" s="55"/>
      <c r="X185" s="55"/>
      <c r="Y185" s="55"/>
      <c r="Z185" s="55"/>
      <c r="AA185" s="55"/>
    </row>
    <row r="186" spans="23:27" ht="12.75">
      <c r="W186" s="55"/>
      <c r="X186" s="55"/>
      <c r="Y186" s="55"/>
      <c r="Z186" s="55"/>
      <c r="AA186" s="55"/>
    </row>
    <row r="187" spans="23:27" ht="12.75">
      <c r="W187" s="55"/>
      <c r="X187" s="55"/>
      <c r="Y187" s="55"/>
      <c r="Z187" s="55"/>
      <c r="AA187" s="55"/>
    </row>
    <row r="188" spans="23:27" ht="12.75">
      <c r="W188" s="55"/>
      <c r="X188" s="55"/>
      <c r="Y188" s="55"/>
      <c r="Z188" s="55"/>
      <c r="AA188" s="55"/>
    </row>
    <row r="189" spans="23:27" ht="12.75">
      <c r="W189" s="55"/>
      <c r="X189" s="55"/>
      <c r="Y189" s="55"/>
      <c r="Z189" s="55"/>
      <c r="AA189" s="55"/>
    </row>
    <row r="190" spans="23:27" ht="12.75">
      <c r="W190" s="55"/>
      <c r="X190" s="55"/>
      <c r="Y190" s="55"/>
      <c r="Z190" s="55"/>
      <c r="AA190" s="55"/>
    </row>
    <row r="191" spans="23:27" ht="12.75">
      <c r="W191" s="55"/>
      <c r="X191" s="55"/>
      <c r="Y191" s="55"/>
      <c r="Z191" s="55"/>
      <c r="AA191" s="55"/>
    </row>
    <row r="192" spans="23:27" ht="12.75">
      <c r="W192" s="55"/>
      <c r="X192" s="55"/>
      <c r="Y192" s="55"/>
      <c r="Z192" s="55"/>
      <c r="AA192" s="55"/>
    </row>
    <row r="193" spans="23:27" ht="12.75">
      <c r="W193" s="55"/>
      <c r="X193" s="55"/>
      <c r="Y193" s="55"/>
      <c r="Z193" s="55"/>
      <c r="AA193" s="55"/>
    </row>
    <row r="194" spans="23:27" ht="12.75">
      <c r="W194" s="55"/>
      <c r="X194" s="55"/>
      <c r="Y194" s="55"/>
      <c r="Z194" s="55"/>
      <c r="AA194" s="55"/>
    </row>
    <row r="195" spans="23:27" ht="12.75">
      <c r="W195" s="55"/>
      <c r="X195" s="55"/>
      <c r="Y195" s="55"/>
      <c r="Z195" s="55"/>
      <c r="AA195" s="55"/>
    </row>
    <row r="196" spans="23:27" ht="12.75">
      <c r="W196" s="55"/>
      <c r="X196" s="55"/>
      <c r="Y196" s="55"/>
      <c r="Z196" s="55"/>
      <c r="AA196" s="55"/>
    </row>
    <row r="197" spans="23:27" ht="12.75">
      <c r="W197" s="55"/>
      <c r="X197" s="55"/>
      <c r="Y197" s="55"/>
      <c r="Z197" s="55"/>
      <c r="AA197" s="55"/>
    </row>
    <row r="198" spans="23:27" ht="12.75">
      <c r="W198" s="55"/>
      <c r="X198" s="55"/>
      <c r="Y198" s="55"/>
      <c r="Z198" s="55"/>
      <c r="AA198" s="55"/>
    </row>
    <row r="199" spans="23:27" ht="12.75">
      <c r="W199" s="55"/>
      <c r="X199" s="55"/>
      <c r="Y199" s="55"/>
      <c r="Z199" s="55"/>
      <c r="AA199" s="55"/>
    </row>
    <row r="200" spans="23:27" ht="12.75">
      <c r="W200" s="55"/>
      <c r="X200" s="55"/>
      <c r="Y200" s="55"/>
      <c r="Z200" s="55"/>
      <c r="AA200" s="55"/>
    </row>
    <row r="201" spans="23:27" ht="12.75">
      <c r="W201" s="55"/>
      <c r="X201" s="55"/>
      <c r="Y201" s="55"/>
      <c r="Z201" s="55"/>
      <c r="AA201" s="55"/>
    </row>
    <row r="202" spans="23:27" ht="12.75">
      <c r="W202" s="55"/>
      <c r="X202" s="55"/>
      <c r="Y202" s="55"/>
      <c r="Z202" s="55"/>
      <c r="AA202" s="55"/>
    </row>
    <row r="203" spans="23:27" ht="12.75">
      <c r="W203" s="55"/>
      <c r="X203" s="55"/>
      <c r="Y203" s="55"/>
      <c r="Z203" s="55"/>
      <c r="AA203" s="55"/>
    </row>
    <row r="204" spans="23:27" ht="12.75">
      <c r="W204" s="55"/>
      <c r="X204" s="55"/>
      <c r="Y204" s="55"/>
      <c r="Z204" s="55"/>
      <c r="AA204" s="55"/>
    </row>
    <row r="205" spans="23:27" ht="12.75">
      <c r="W205" s="55"/>
      <c r="X205" s="55"/>
      <c r="Y205" s="55"/>
      <c r="Z205" s="55"/>
      <c r="AA205" s="55"/>
    </row>
    <row r="206" spans="23:27" ht="12.75">
      <c r="W206" s="55"/>
      <c r="X206" s="55"/>
      <c r="Y206" s="55"/>
      <c r="Z206" s="55"/>
      <c r="AA206" s="55"/>
    </row>
    <row r="207" spans="23:27" ht="12.75">
      <c r="W207" s="55"/>
      <c r="X207" s="55"/>
      <c r="Y207" s="55"/>
      <c r="Z207" s="55"/>
      <c r="AA207" s="55"/>
    </row>
    <row r="208" spans="23:27" ht="12.75">
      <c r="W208" s="55"/>
      <c r="X208" s="55"/>
      <c r="Y208" s="55"/>
      <c r="Z208" s="55"/>
      <c r="AA208" s="55"/>
    </row>
    <row r="209" spans="23:27" ht="12.75">
      <c r="W209" s="55"/>
      <c r="X209" s="55"/>
      <c r="Y209" s="55"/>
      <c r="Z209" s="55"/>
      <c r="AA209" s="55"/>
    </row>
    <row r="210" spans="23:27" ht="12.75">
      <c r="W210" s="55"/>
      <c r="X210" s="55"/>
      <c r="Y210" s="55"/>
      <c r="Z210" s="55"/>
      <c r="AA210" s="55"/>
    </row>
    <row r="211" spans="23:27" ht="12.75">
      <c r="W211" s="55"/>
      <c r="X211" s="55"/>
      <c r="Y211" s="55"/>
      <c r="Z211" s="55"/>
      <c r="AA211" s="55"/>
    </row>
    <row r="212" spans="23:27" ht="12.75">
      <c r="W212" s="55"/>
      <c r="X212" s="55"/>
      <c r="Y212" s="55"/>
      <c r="Z212" s="55"/>
      <c r="AA212" s="55"/>
    </row>
    <row r="213" spans="23:27" ht="12.75">
      <c r="W213" s="55"/>
      <c r="X213" s="55"/>
      <c r="Y213" s="55"/>
      <c r="Z213" s="55"/>
      <c r="AA213" s="55"/>
    </row>
    <row r="214" spans="23:27" ht="12.75">
      <c r="W214" s="55"/>
      <c r="X214" s="55"/>
      <c r="Y214" s="55"/>
      <c r="Z214" s="55"/>
      <c r="AA214" s="55"/>
    </row>
    <row r="215" spans="23:27" ht="12.75">
      <c r="W215" s="55"/>
      <c r="X215" s="55"/>
      <c r="Y215" s="55"/>
      <c r="Z215" s="55"/>
      <c r="AA215" s="55"/>
    </row>
    <row r="216" spans="23:27" ht="12.75">
      <c r="W216" s="55"/>
      <c r="X216" s="55"/>
      <c r="Y216" s="55"/>
      <c r="Z216" s="55"/>
      <c r="AA216" s="55"/>
    </row>
    <row r="217" spans="23:27" ht="12.75">
      <c r="W217" s="55"/>
      <c r="X217" s="55"/>
      <c r="Y217" s="55"/>
      <c r="Z217" s="55"/>
      <c r="AA217" s="55"/>
    </row>
    <row r="218" spans="23:27" ht="12.75">
      <c r="W218" s="55"/>
      <c r="X218" s="55"/>
      <c r="Y218" s="55"/>
      <c r="Z218" s="55"/>
      <c r="AA218" s="55"/>
    </row>
    <row r="219" spans="23:27" ht="12.75">
      <c r="W219" s="55"/>
      <c r="X219" s="55"/>
      <c r="Y219" s="55"/>
      <c r="Z219" s="55"/>
      <c r="AA219" s="55"/>
    </row>
    <row r="220" spans="23:27" ht="12.75">
      <c r="W220" s="55"/>
      <c r="X220" s="55"/>
      <c r="Y220" s="55"/>
      <c r="Z220" s="55"/>
      <c r="AA220" s="55"/>
    </row>
    <row r="221" spans="23:27" ht="12.75">
      <c r="W221" s="55"/>
      <c r="X221" s="55"/>
      <c r="Y221" s="55"/>
      <c r="Z221" s="55"/>
      <c r="AA221" s="55"/>
    </row>
    <row r="222" spans="23:27" ht="12.75">
      <c r="W222" s="55"/>
      <c r="X222" s="55"/>
      <c r="Y222" s="55"/>
      <c r="Z222" s="55"/>
      <c r="AA222" s="55"/>
    </row>
    <row r="223" spans="23:27" ht="12.75">
      <c r="W223" s="55"/>
      <c r="X223" s="55"/>
      <c r="Y223" s="55"/>
      <c r="Z223" s="55"/>
      <c r="AA223" s="55"/>
    </row>
    <row r="224" spans="23:27" ht="12.75">
      <c r="W224" s="55"/>
      <c r="X224" s="55"/>
      <c r="Y224" s="55"/>
      <c r="Z224" s="55"/>
      <c r="AA224" s="55"/>
    </row>
    <row r="225" spans="23:27" ht="12.75">
      <c r="W225" s="55"/>
      <c r="X225" s="55"/>
      <c r="Y225" s="55"/>
      <c r="Z225" s="55"/>
      <c r="AA225" s="55"/>
    </row>
    <row r="226" spans="23:27" ht="12.75">
      <c r="W226" s="55"/>
      <c r="X226" s="55"/>
      <c r="Y226" s="55"/>
      <c r="Z226" s="55"/>
      <c r="AA226" s="55"/>
    </row>
    <row r="227" spans="23:27" ht="12.75">
      <c r="W227" s="55"/>
      <c r="X227" s="55"/>
      <c r="Y227" s="55"/>
      <c r="Z227" s="55"/>
      <c r="AA227" s="55"/>
    </row>
    <row r="228" spans="23:27" ht="12.75">
      <c r="W228" s="55"/>
      <c r="X228" s="55"/>
      <c r="Y228" s="55"/>
      <c r="Z228" s="55"/>
      <c r="AA228" s="55"/>
    </row>
    <row r="229" spans="23:27" ht="12.75">
      <c r="W229" s="55"/>
      <c r="X229" s="55"/>
      <c r="Y229" s="55"/>
      <c r="Z229" s="55"/>
      <c r="AA229" s="55"/>
    </row>
    <row r="230" spans="23:27" ht="12.75">
      <c r="W230" s="55"/>
      <c r="X230" s="55"/>
      <c r="Y230" s="55"/>
      <c r="Z230" s="55"/>
      <c r="AA230" s="55"/>
    </row>
    <row r="231" spans="23:27" ht="12.75">
      <c r="W231" s="55"/>
      <c r="X231" s="55"/>
      <c r="Y231" s="55"/>
      <c r="Z231" s="55"/>
      <c r="AA231" s="55"/>
    </row>
    <row r="232" spans="23:27" ht="12.75">
      <c r="W232" s="55"/>
      <c r="X232" s="55"/>
      <c r="Y232" s="55"/>
      <c r="Z232" s="55"/>
      <c r="AA232" s="55"/>
    </row>
    <row r="233" spans="23:27" ht="12.75">
      <c r="W233" s="55"/>
      <c r="X233" s="55"/>
      <c r="Y233" s="55"/>
      <c r="Z233" s="55"/>
      <c r="AA233" s="55"/>
    </row>
    <row r="234" spans="23:27" ht="12.75">
      <c r="W234" s="55"/>
      <c r="X234" s="55"/>
      <c r="Y234" s="55"/>
      <c r="Z234" s="55"/>
      <c r="AA234" s="55"/>
    </row>
    <row r="235" spans="23:27" ht="12.75">
      <c r="W235" s="55"/>
      <c r="X235" s="55"/>
      <c r="Y235" s="55"/>
      <c r="Z235" s="55"/>
      <c r="AA235" s="55"/>
    </row>
    <row r="236" spans="23:27" ht="12.75">
      <c r="W236" s="55"/>
      <c r="X236" s="55"/>
      <c r="Y236" s="55"/>
      <c r="Z236" s="55"/>
      <c r="AA236" s="55"/>
    </row>
    <row r="237" spans="23:27" ht="12.75">
      <c r="W237" s="55"/>
      <c r="X237" s="55"/>
      <c r="Y237" s="55"/>
      <c r="Z237" s="55"/>
      <c r="AA237" s="55"/>
    </row>
    <row r="238" spans="23:27" ht="12.75">
      <c r="W238" s="55"/>
      <c r="X238" s="55"/>
      <c r="Y238" s="55"/>
      <c r="Z238" s="55"/>
      <c r="AA238" s="55"/>
    </row>
    <row r="239" spans="23:27" ht="12.75">
      <c r="W239" s="55"/>
      <c r="X239" s="55"/>
      <c r="Y239" s="55"/>
      <c r="Z239" s="55"/>
      <c r="AA239" s="55"/>
    </row>
    <row r="240" spans="23:27" ht="12.75">
      <c r="W240" s="55"/>
      <c r="X240" s="55"/>
      <c r="Y240" s="55"/>
      <c r="Z240" s="55"/>
      <c r="AA240" s="55"/>
    </row>
    <row r="241" spans="23:27" ht="12.75">
      <c r="W241" s="55"/>
      <c r="X241" s="55"/>
      <c r="Y241" s="55"/>
      <c r="Z241" s="55"/>
      <c r="AA241" s="55"/>
    </row>
    <row r="242" spans="23:27" ht="12.75">
      <c r="W242" s="55"/>
      <c r="X242" s="55"/>
      <c r="Y242" s="55"/>
      <c r="Z242" s="55"/>
      <c r="AA242" s="55"/>
    </row>
    <row r="243" spans="23:27" ht="12.75">
      <c r="W243" s="55"/>
      <c r="X243" s="55"/>
      <c r="Y243" s="55"/>
      <c r="Z243" s="55"/>
      <c r="AA243" s="55"/>
    </row>
    <row r="244" spans="23:27" ht="12.75">
      <c r="W244" s="55"/>
      <c r="X244" s="55"/>
      <c r="Y244" s="55"/>
      <c r="Z244" s="55"/>
      <c r="AA244" s="55"/>
    </row>
    <row r="245" spans="23:27" ht="12.75">
      <c r="W245" s="55"/>
      <c r="X245" s="55"/>
      <c r="Y245" s="55"/>
      <c r="Z245" s="55"/>
      <c r="AA245" s="55"/>
    </row>
    <row r="246" spans="23:27" ht="12.75">
      <c r="W246" s="55"/>
      <c r="X246" s="55"/>
      <c r="Y246" s="55"/>
      <c r="Z246" s="55"/>
      <c r="AA246" s="55"/>
    </row>
    <row r="247" spans="23:27" ht="12.75">
      <c r="W247" s="55"/>
      <c r="X247" s="55"/>
      <c r="Y247" s="55"/>
      <c r="Z247" s="55"/>
      <c r="AA247" s="55"/>
    </row>
    <row r="248" spans="23:27" ht="12.75">
      <c r="W248" s="55"/>
      <c r="X248" s="55"/>
      <c r="Y248" s="55"/>
      <c r="Z248" s="55"/>
      <c r="AA248" s="55"/>
    </row>
    <row r="249" spans="23:27" ht="12.75">
      <c r="W249" s="55"/>
      <c r="X249" s="55"/>
      <c r="Y249" s="55"/>
      <c r="Z249" s="55"/>
      <c r="AA249" s="55"/>
    </row>
    <row r="250" spans="23:27" ht="12.75">
      <c r="W250" s="55"/>
      <c r="X250" s="55"/>
      <c r="Y250" s="55"/>
      <c r="Z250" s="55"/>
      <c r="AA250" s="55"/>
    </row>
    <row r="251" spans="23:27" ht="12.75">
      <c r="W251" s="55"/>
      <c r="X251" s="55"/>
      <c r="Y251" s="55"/>
      <c r="Z251" s="55"/>
      <c r="AA251" s="55"/>
    </row>
    <row r="252" spans="23:27" ht="12.75">
      <c r="W252" s="55"/>
      <c r="X252" s="55"/>
      <c r="Y252" s="55"/>
      <c r="Z252" s="55"/>
      <c r="AA252" s="55"/>
    </row>
    <row r="253" spans="23:27" ht="12.75">
      <c r="W253" s="55"/>
      <c r="X253" s="55"/>
      <c r="Y253" s="55"/>
      <c r="Z253" s="55"/>
      <c r="AA253" s="55"/>
    </row>
    <row r="254" spans="23:27" ht="12.75">
      <c r="W254" s="55"/>
      <c r="X254" s="55"/>
      <c r="Y254" s="55"/>
      <c r="Z254" s="55"/>
      <c r="AA254" s="55"/>
    </row>
    <row r="255" spans="23:27" ht="12.75">
      <c r="W255" s="55"/>
      <c r="X255" s="55"/>
      <c r="Y255" s="55"/>
      <c r="Z255" s="55"/>
      <c r="AA255" s="55"/>
    </row>
    <row r="256" spans="23:27" ht="12.75">
      <c r="W256" s="55"/>
      <c r="X256" s="55"/>
      <c r="Y256" s="55"/>
      <c r="Z256" s="55"/>
      <c r="AA256" s="55"/>
    </row>
    <row r="257" spans="23:27" ht="12.75">
      <c r="W257" s="55"/>
      <c r="X257" s="55"/>
      <c r="Y257" s="55"/>
      <c r="Z257" s="55"/>
      <c r="AA257" s="55"/>
    </row>
    <row r="258" spans="23:27" ht="12.75">
      <c r="W258" s="55"/>
      <c r="X258" s="55"/>
      <c r="Y258" s="55"/>
      <c r="Z258" s="55"/>
      <c r="AA258" s="55"/>
    </row>
    <row r="259" spans="23:27" ht="12.75">
      <c r="W259" s="55"/>
      <c r="X259" s="55"/>
      <c r="Y259" s="55"/>
      <c r="Z259" s="55"/>
      <c r="AA259" s="55"/>
    </row>
    <row r="260" spans="23:27" ht="12.75">
      <c r="W260" s="55"/>
      <c r="X260" s="55"/>
      <c r="Y260" s="55"/>
      <c r="Z260" s="55"/>
      <c r="AA260" s="55"/>
    </row>
    <row r="261" spans="23:27" ht="12.75">
      <c r="W261" s="55"/>
      <c r="X261" s="55"/>
      <c r="Y261" s="55"/>
      <c r="Z261" s="55"/>
      <c r="AA261" s="55"/>
    </row>
    <row r="262" spans="23:27" ht="12.75">
      <c r="W262" s="55"/>
      <c r="X262" s="55"/>
      <c r="Y262" s="55"/>
      <c r="Z262" s="55"/>
      <c r="AA262" s="55"/>
    </row>
    <row r="263" spans="23:27" ht="12.75">
      <c r="W263" s="55"/>
      <c r="X263" s="55"/>
      <c r="Y263" s="55"/>
      <c r="Z263" s="55"/>
      <c r="AA263" s="55"/>
    </row>
    <row r="264" spans="23:27" ht="12.75">
      <c r="W264" s="55"/>
      <c r="X264" s="55"/>
      <c r="Y264" s="55"/>
      <c r="Z264" s="55"/>
      <c r="AA264" s="55"/>
    </row>
    <row r="265" spans="23:27" ht="12.75">
      <c r="W265" s="55"/>
      <c r="X265" s="55"/>
      <c r="Y265" s="55"/>
      <c r="Z265" s="55"/>
      <c r="AA265" s="55"/>
    </row>
    <row r="266" spans="23:27" ht="12.75">
      <c r="W266" s="55"/>
      <c r="X266" s="55"/>
      <c r="Y266" s="55"/>
      <c r="Z266" s="55"/>
      <c r="AA266" s="55"/>
    </row>
    <row r="267" spans="23:27" ht="12.75">
      <c r="W267" s="55"/>
      <c r="X267" s="55"/>
      <c r="Y267" s="55"/>
      <c r="Z267" s="55"/>
      <c r="AA267" s="55"/>
    </row>
    <row r="268" spans="23:27" ht="12.75">
      <c r="W268" s="55"/>
      <c r="X268" s="55"/>
      <c r="Y268" s="55"/>
      <c r="Z268" s="55"/>
      <c r="AA268" s="55"/>
    </row>
    <row r="269" spans="23:27" ht="12.75">
      <c r="W269" s="55"/>
      <c r="X269" s="55"/>
      <c r="Y269" s="55"/>
      <c r="Z269" s="55"/>
      <c r="AA269" s="55"/>
    </row>
    <row r="270" spans="23:27" ht="12.75">
      <c r="W270" s="55"/>
      <c r="X270" s="55"/>
      <c r="Y270" s="55"/>
      <c r="Z270" s="55"/>
      <c r="AA270" s="55"/>
    </row>
    <row r="271" spans="23:27" ht="12.75">
      <c r="W271" s="55"/>
      <c r="X271" s="55"/>
      <c r="Y271" s="55"/>
      <c r="Z271" s="55"/>
      <c r="AA271" s="55"/>
    </row>
    <row r="272" spans="23:27" ht="12.75">
      <c r="W272" s="55"/>
      <c r="X272" s="55"/>
      <c r="Y272" s="55"/>
      <c r="Z272" s="55"/>
      <c r="AA272" s="55"/>
    </row>
    <row r="273" spans="23:27" ht="12.75">
      <c r="W273" s="55"/>
      <c r="X273" s="55"/>
      <c r="Y273" s="55"/>
      <c r="Z273" s="55"/>
      <c r="AA273" s="55"/>
    </row>
    <row r="274" spans="23:27" ht="12.75">
      <c r="W274" s="55"/>
      <c r="X274" s="55"/>
      <c r="Y274" s="55"/>
      <c r="Z274" s="55"/>
      <c r="AA274" s="55"/>
    </row>
    <row r="275" spans="23:27" ht="12.75">
      <c r="W275" s="55"/>
      <c r="X275" s="55"/>
      <c r="Y275" s="55"/>
      <c r="Z275" s="55"/>
      <c r="AA275" s="55"/>
    </row>
    <row r="276" spans="23:27" ht="12.75">
      <c r="W276" s="55"/>
      <c r="X276" s="55"/>
      <c r="Y276" s="55"/>
      <c r="Z276" s="55"/>
      <c r="AA276" s="55"/>
    </row>
    <row r="277" spans="23:27" ht="12.75">
      <c r="W277" s="55"/>
      <c r="X277" s="55"/>
      <c r="Y277" s="55"/>
      <c r="Z277" s="55"/>
      <c r="AA277" s="55"/>
    </row>
    <row r="278" spans="23:27" ht="12.75">
      <c r="W278" s="55"/>
      <c r="X278" s="55"/>
      <c r="Y278" s="55"/>
      <c r="Z278" s="55"/>
      <c r="AA278" s="55"/>
    </row>
    <row r="279" spans="23:27" ht="12.75">
      <c r="W279" s="55"/>
      <c r="X279" s="55"/>
      <c r="Y279" s="55"/>
      <c r="Z279" s="55"/>
      <c r="AA279" s="55"/>
    </row>
    <row r="280" spans="23:27" ht="12.75">
      <c r="W280" s="55"/>
      <c r="X280" s="55"/>
      <c r="Y280" s="55"/>
      <c r="Z280" s="55"/>
      <c r="AA280" s="55"/>
    </row>
    <row r="281" spans="23:27" ht="12.75">
      <c r="W281" s="55"/>
      <c r="X281" s="55"/>
      <c r="Y281" s="55"/>
      <c r="Z281" s="55"/>
      <c r="AA281" s="55"/>
    </row>
    <row r="282" spans="23:27" ht="12.75">
      <c r="W282" s="55"/>
      <c r="X282" s="55"/>
      <c r="Y282" s="55"/>
      <c r="Z282" s="55"/>
      <c r="AA282" s="55"/>
    </row>
    <row r="283" spans="23:27" ht="12.75">
      <c r="W283" s="55"/>
      <c r="X283" s="55"/>
      <c r="Y283" s="55"/>
      <c r="Z283" s="55"/>
      <c r="AA283" s="55"/>
    </row>
    <row r="284" spans="23:27" ht="12.75">
      <c r="W284" s="55"/>
      <c r="X284" s="55"/>
      <c r="Y284" s="55"/>
      <c r="Z284" s="55"/>
      <c r="AA284" s="55"/>
    </row>
    <row r="285" spans="23:27" ht="12.75">
      <c r="W285" s="55"/>
      <c r="X285" s="55"/>
      <c r="Y285" s="55"/>
      <c r="Z285" s="55"/>
      <c r="AA285" s="55"/>
    </row>
    <row r="286" spans="23:27" ht="12.75">
      <c r="W286" s="55"/>
      <c r="X286" s="55"/>
      <c r="Y286" s="55"/>
      <c r="Z286" s="55"/>
      <c r="AA286" s="55"/>
    </row>
    <row r="287" spans="23:27" ht="12.75">
      <c r="W287" s="55"/>
      <c r="X287" s="55"/>
      <c r="Y287" s="55"/>
      <c r="Z287" s="55"/>
      <c r="AA287" s="55"/>
    </row>
    <row r="288" spans="23:27" ht="12.75">
      <c r="W288" s="55"/>
      <c r="X288" s="55"/>
      <c r="Y288" s="55"/>
      <c r="Z288" s="55"/>
      <c r="AA288" s="55"/>
    </row>
    <row r="289" spans="23:27" ht="12.75">
      <c r="W289" s="55"/>
      <c r="X289" s="55"/>
      <c r="Y289" s="55"/>
      <c r="Z289" s="55"/>
      <c r="AA289" s="55"/>
    </row>
    <row r="290" spans="23:27" ht="12.75">
      <c r="W290" s="55"/>
      <c r="X290" s="55"/>
      <c r="Y290" s="55"/>
      <c r="Z290" s="55"/>
      <c r="AA290" s="55"/>
    </row>
    <row r="291" spans="23:27" ht="12.75">
      <c r="W291" s="55"/>
      <c r="X291" s="55"/>
      <c r="Y291" s="55"/>
      <c r="Z291" s="55"/>
      <c r="AA291" s="55"/>
    </row>
    <row r="292" spans="23:27" ht="12.75">
      <c r="W292" s="55"/>
      <c r="X292" s="55"/>
      <c r="Y292" s="55"/>
      <c r="Z292" s="55"/>
      <c r="AA292" s="55"/>
    </row>
    <row r="293" spans="23:27" ht="12.75">
      <c r="W293" s="55"/>
      <c r="X293" s="55"/>
      <c r="Y293" s="55"/>
      <c r="Z293" s="55"/>
      <c r="AA293" s="55"/>
    </row>
    <row r="294" spans="23:27" ht="12.75">
      <c r="W294" s="55"/>
      <c r="X294" s="55"/>
      <c r="Y294" s="55"/>
      <c r="Z294" s="55"/>
      <c r="AA294" s="55"/>
    </row>
    <row r="295" spans="23:27" ht="12.75">
      <c r="W295" s="55"/>
      <c r="X295" s="55"/>
      <c r="Y295" s="55"/>
      <c r="Z295" s="55"/>
      <c r="AA295" s="55"/>
    </row>
    <row r="296" spans="23:27" ht="12.75">
      <c r="W296" s="55"/>
      <c r="X296" s="55"/>
      <c r="Y296" s="55"/>
      <c r="Z296" s="55"/>
      <c r="AA296" s="55"/>
    </row>
    <row r="297" spans="23:27" ht="12.75">
      <c r="W297" s="55"/>
      <c r="X297" s="55"/>
      <c r="Y297" s="55"/>
      <c r="Z297" s="55"/>
      <c r="AA297" s="55"/>
    </row>
    <row r="298" spans="23:27" ht="12.75">
      <c r="W298" s="55"/>
      <c r="X298" s="55"/>
      <c r="Y298" s="55"/>
      <c r="Z298" s="55"/>
      <c r="AA298" s="55"/>
    </row>
    <row r="299" spans="23:27" ht="12.75">
      <c r="W299" s="55"/>
      <c r="X299" s="55"/>
      <c r="Y299" s="55"/>
      <c r="Z299" s="55"/>
      <c r="AA299" s="55"/>
    </row>
    <row r="300" spans="23:27" ht="12.75">
      <c r="W300" s="55"/>
      <c r="X300" s="55"/>
      <c r="Y300" s="55"/>
      <c r="Z300" s="55"/>
      <c r="AA300" s="55"/>
    </row>
    <row r="301" spans="23:27" ht="12.75">
      <c r="W301" s="55"/>
      <c r="X301" s="55"/>
      <c r="Y301" s="55"/>
      <c r="Z301" s="55"/>
      <c r="AA301" s="55"/>
    </row>
    <row r="302" spans="23:27" ht="12.75">
      <c r="W302" s="55"/>
      <c r="X302" s="55"/>
      <c r="Y302" s="55"/>
      <c r="Z302" s="55"/>
      <c r="AA302" s="55"/>
    </row>
    <row r="303" spans="23:27" ht="12.75">
      <c r="W303" s="55"/>
      <c r="X303" s="55"/>
      <c r="Y303" s="55"/>
      <c r="Z303" s="55"/>
      <c r="AA303" s="55"/>
    </row>
    <row r="304" spans="23:27" ht="12.75">
      <c r="W304" s="55"/>
      <c r="X304" s="55"/>
      <c r="Y304" s="55"/>
      <c r="Z304" s="55"/>
      <c r="AA304" s="55"/>
    </row>
    <row r="305" spans="23:27" ht="12.75">
      <c r="W305" s="55"/>
      <c r="X305" s="55"/>
      <c r="Y305" s="55"/>
      <c r="Z305" s="55"/>
      <c r="AA305" s="55"/>
    </row>
    <row r="306" spans="23:27" ht="12.75">
      <c r="W306" s="55"/>
      <c r="X306" s="55"/>
      <c r="Y306" s="55"/>
      <c r="Z306" s="55"/>
      <c r="AA306" s="55"/>
    </row>
    <row r="307" spans="23:27" ht="12.75">
      <c r="W307" s="55"/>
      <c r="X307" s="55"/>
      <c r="Y307" s="55"/>
      <c r="Z307" s="55"/>
      <c r="AA307" s="55"/>
    </row>
    <row r="308" spans="23:27" ht="12.75">
      <c r="W308" s="55"/>
      <c r="X308" s="55"/>
      <c r="Y308" s="55"/>
      <c r="Z308" s="55"/>
      <c r="AA308" s="55"/>
    </row>
    <row r="309" spans="23:27" ht="12.75">
      <c r="W309" s="55"/>
      <c r="X309" s="55"/>
      <c r="Y309" s="55"/>
      <c r="Z309" s="55"/>
      <c r="AA309" s="55"/>
    </row>
    <row r="310" spans="23:27" ht="12.75">
      <c r="W310" s="55"/>
      <c r="X310" s="55"/>
      <c r="Y310" s="55"/>
      <c r="Z310" s="55"/>
      <c r="AA310" s="55"/>
    </row>
    <row r="311" spans="23:27" ht="12.75">
      <c r="W311" s="55"/>
      <c r="X311" s="55"/>
      <c r="Y311" s="55"/>
      <c r="Z311" s="55"/>
      <c r="AA311" s="55"/>
    </row>
    <row r="312" spans="23:27" ht="12.75">
      <c r="W312" s="55"/>
      <c r="X312" s="55"/>
      <c r="Y312" s="55"/>
      <c r="Z312" s="55"/>
      <c r="AA312" s="55"/>
    </row>
    <row r="313" spans="23:27" ht="12.75">
      <c r="W313" s="55"/>
      <c r="X313" s="55"/>
      <c r="Y313" s="55"/>
      <c r="Z313" s="55"/>
      <c r="AA313" s="55"/>
    </row>
    <row r="314" spans="23:27" ht="12.75">
      <c r="W314" s="55"/>
      <c r="X314" s="55"/>
      <c r="Y314" s="55"/>
      <c r="Z314" s="55"/>
      <c r="AA314" s="55"/>
    </row>
    <row r="315" spans="23:27" ht="12.75">
      <c r="W315" s="55"/>
      <c r="X315" s="55"/>
      <c r="Y315" s="55"/>
      <c r="Z315" s="55"/>
      <c r="AA315" s="55"/>
    </row>
    <row r="316" spans="23:27" ht="12.75">
      <c r="W316" s="55"/>
      <c r="X316" s="55"/>
      <c r="Y316" s="55"/>
      <c r="Z316" s="55"/>
      <c r="AA316" s="55"/>
    </row>
    <row r="317" spans="23:27" ht="12.75">
      <c r="W317" s="55"/>
      <c r="X317" s="55"/>
      <c r="Y317" s="55"/>
      <c r="Z317" s="55"/>
      <c r="AA317" s="55"/>
    </row>
    <row r="318" spans="23:27" ht="12.75">
      <c r="W318" s="55"/>
      <c r="X318" s="55"/>
      <c r="Y318" s="55"/>
      <c r="Z318" s="55"/>
      <c r="AA318" s="55"/>
    </row>
    <row r="319" spans="23:27" ht="12.75">
      <c r="W319" s="55"/>
      <c r="X319" s="55"/>
      <c r="Y319" s="55"/>
      <c r="Z319" s="55"/>
      <c r="AA319" s="55"/>
    </row>
    <row r="320" spans="23:27" ht="12.75">
      <c r="W320" s="55"/>
      <c r="X320" s="55"/>
      <c r="Y320" s="55"/>
      <c r="Z320" s="55"/>
      <c r="AA320" s="55"/>
    </row>
    <row r="321" spans="23:27" ht="12.75">
      <c r="W321" s="55"/>
      <c r="X321" s="55"/>
      <c r="Y321" s="55"/>
      <c r="Z321" s="55"/>
      <c r="AA321" s="55"/>
    </row>
    <row r="322" spans="23:27" ht="12.75">
      <c r="W322" s="55"/>
      <c r="X322" s="55"/>
      <c r="Y322" s="55"/>
      <c r="Z322" s="55"/>
      <c r="AA322" s="55"/>
    </row>
    <row r="323" spans="23:27" ht="12.75">
      <c r="W323" s="55"/>
      <c r="X323" s="55"/>
      <c r="Y323" s="55"/>
      <c r="Z323" s="55"/>
      <c r="AA323" s="55"/>
    </row>
    <row r="324" spans="23:27" ht="12.75">
      <c r="W324" s="55"/>
      <c r="X324" s="55"/>
      <c r="Y324" s="55"/>
      <c r="Z324" s="55"/>
      <c r="AA324" s="55"/>
    </row>
    <row r="325" spans="23:27" ht="12.75">
      <c r="W325" s="55"/>
      <c r="X325" s="55"/>
      <c r="Y325" s="55"/>
      <c r="Z325" s="55"/>
      <c r="AA325" s="55"/>
    </row>
    <row r="326" spans="23:27" ht="12.75">
      <c r="W326" s="55"/>
      <c r="X326" s="55"/>
      <c r="Y326" s="55"/>
      <c r="Z326" s="55"/>
      <c r="AA326" s="55"/>
    </row>
    <row r="327" spans="23:27" ht="12.75">
      <c r="W327" s="55"/>
      <c r="X327" s="55"/>
      <c r="Y327" s="55"/>
      <c r="Z327" s="55"/>
      <c r="AA327" s="55"/>
    </row>
    <row r="328" spans="23:27" ht="12.75">
      <c r="W328" s="55"/>
      <c r="X328" s="55"/>
      <c r="Y328" s="55"/>
      <c r="Z328" s="55"/>
      <c r="AA328" s="55"/>
    </row>
    <row r="329" spans="23:27" ht="12.75">
      <c r="W329" s="55"/>
      <c r="X329" s="55"/>
      <c r="Y329" s="55"/>
      <c r="Z329" s="55"/>
      <c r="AA329" s="55"/>
    </row>
    <row r="330" spans="23:27" ht="12.75">
      <c r="W330" s="55"/>
      <c r="X330" s="55"/>
      <c r="Y330" s="55"/>
      <c r="Z330" s="55"/>
      <c r="AA330" s="55"/>
    </row>
    <row r="331" spans="23:27" ht="12.75">
      <c r="W331" s="55"/>
      <c r="X331" s="55"/>
      <c r="Y331" s="55"/>
      <c r="Z331" s="55"/>
      <c r="AA331" s="55"/>
    </row>
    <row r="332" spans="23:27" ht="12.75">
      <c r="W332" s="55"/>
      <c r="X332" s="55"/>
      <c r="Y332" s="55"/>
      <c r="Z332" s="55"/>
      <c r="AA332" s="55"/>
    </row>
    <row r="333" spans="23:27" ht="12.75">
      <c r="W333" s="55"/>
      <c r="X333" s="55"/>
      <c r="Y333" s="55"/>
      <c r="Z333" s="55"/>
      <c r="AA333" s="55"/>
    </row>
    <row r="334" spans="23:27" ht="12.75">
      <c r="W334" s="55"/>
      <c r="X334" s="55"/>
      <c r="Y334" s="55"/>
      <c r="Z334" s="55"/>
      <c r="AA334" s="55"/>
    </row>
    <row r="335" spans="23:27" ht="12.75">
      <c r="W335" s="55"/>
      <c r="X335" s="55"/>
      <c r="Y335" s="55"/>
      <c r="Z335" s="55"/>
      <c r="AA335" s="55"/>
    </row>
    <row r="336" spans="23:27" ht="12.75">
      <c r="W336" s="55"/>
      <c r="X336" s="55"/>
      <c r="Y336" s="55"/>
      <c r="Z336" s="55"/>
      <c r="AA336" s="55"/>
    </row>
    <row r="337" spans="23:27" ht="12.75">
      <c r="W337" s="55"/>
      <c r="X337" s="55"/>
      <c r="Y337" s="55"/>
      <c r="Z337" s="55"/>
      <c r="AA337" s="55"/>
    </row>
    <row r="338" spans="23:27" ht="12.75">
      <c r="W338" s="55"/>
      <c r="X338" s="55"/>
      <c r="Y338" s="55"/>
      <c r="Z338" s="55"/>
      <c r="AA338" s="55"/>
    </row>
    <row r="339" spans="23:27" ht="12.75">
      <c r="W339" s="55"/>
      <c r="X339" s="55"/>
      <c r="Y339" s="55"/>
      <c r="Z339" s="55"/>
      <c r="AA339" s="55"/>
    </row>
    <row r="340" spans="23:27" ht="12.75">
      <c r="W340" s="55"/>
      <c r="X340" s="55"/>
      <c r="Y340" s="55"/>
      <c r="Z340" s="55"/>
      <c r="AA340" s="55"/>
    </row>
    <row r="341" spans="23:27" ht="12.75">
      <c r="W341" s="55"/>
      <c r="X341" s="55"/>
      <c r="Y341" s="55"/>
      <c r="Z341" s="55"/>
      <c r="AA341" s="55"/>
    </row>
    <row r="342" spans="23:27" ht="12.75">
      <c r="W342" s="55"/>
      <c r="X342" s="55"/>
      <c r="Y342" s="55"/>
      <c r="Z342" s="55"/>
      <c r="AA342" s="55"/>
    </row>
    <row r="343" spans="23:27" ht="12.75">
      <c r="W343" s="55"/>
      <c r="X343" s="55"/>
      <c r="Y343" s="55"/>
      <c r="Z343" s="55"/>
      <c r="AA343" s="55"/>
    </row>
    <row r="344" spans="23:27" ht="12.75">
      <c r="W344" s="55"/>
      <c r="X344" s="55"/>
      <c r="Y344" s="55"/>
      <c r="Z344" s="55"/>
      <c r="AA344" s="55"/>
    </row>
    <row r="345" spans="23:27" ht="12.75">
      <c r="W345" s="55"/>
      <c r="X345" s="55"/>
      <c r="Y345" s="55"/>
      <c r="Z345" s="55"/>
      <c r="AA345" s="55"/>
    </row>
    <row r="346" spans="23:27" ht="12.75">
      <c r="W346" s="55"/>
      <c r="X346" s="55"/>
      <c r="Y346" s="55"/>
      <c r="Z346" s="55"/>
      <c r="AA346" s="55"/>
    </row>
    <row r="347" spans="23:27" ht="12.75">
      <c r="W347" s="55"/>
      <c r="X347" s="55"/>
      <c r="Y347" s="55"/>
      <c r="Z347" s="55"/>
      <c r="AA347" s="55"/>
    </row>
    <row r="348" spans="23:27" ht="12.75">
      <c r="W348" s="55"/>
      <c r="X348" s="55"/>
      <c r="Y348" s="55"/>
      <c r="Z348" s="55"/>
      <c r="AA348" s="55"/>
    </row>
    <row r="349" spans="23:27" ht="12.75">
      <c r="W349" s="55"/>
      <c r="X349" s="55"/>
      <c r="Y349" s="55"/>
      <c r="Z349" s="55"/>
      <c r="AA349" s="55"/>
    </row>
    <row r="350" spans="23:27" ht="12.75">
      <c r="W350" s="55"/>
      <c r="X350" s="55"/>
      <c r="Y350" s="55"/>
      <c r="Z350" s="55"/>
      <c r="AA350" s="55"/>
    </row>
    <row r="351" spans="23:27" ht="12.75">
      <c r="W351" s="55"/>
      <c r="X351" s="55"/>
      <c r="Y351" s="55"/>
      <c r="Z351" s="55"/>
      <c r="AA351" s="55"/>
    </row>
    <row r="352" spans="23:27" ht="12.75">
      <c r="W352" s="55"/>
      <c r="X352" s="55"/>
      <c r="Y352" s="55"/>
      <c r="Z352" s="55"/>
      <c r="AA352" s="55"/>
    </row>
    <row r="353" spans="23:27" ht="12.75">
      <c r="W353" s="55"/>
      <c r="X353" s="55"/>
      <c r="Y353" s="55"/>
      <c r="Z353" s="55"/>
      <c r="AA353" s="55"/>
    </row>
    <row r="354" spans="23:27" ht="12.75">
      <c r="W354" s="55"/>
      <c r="X354" s="55"/>
      <c r="Y354" s="55"/>
      <c r="Z354" s="55"/>
      <c r="AA354" s="55"/>
    </row>
    <row r="355" spans="23:27" ht="12.75">
      <c r="W355" s="55"/>
      <c r="X355" s="55"/>
      <c r="Y355" s="55"/>
      <c r="Z355" s="55"/>
      <c r="AA355" s="55"/>
    </row>
    <row r="356" spans="23:27" ht="12.75">
      <c r="W356" s="55"/>
      <c r="X356" s="55"/>
      <c r="Y356" s="55"/>
      <c r="Z356" s="55"/>
      <c r="AA356" s="55"/>
    </row>
    <row r="357" spans="23:27" ht="12.75">
      <c r="W357" s="55"/>
      <c r="X357" s="55"/>
      <c r="Y357" s="55"/>
      <c r="Z357" s="55"/>
      <c r="AA357" s="55"/>
    </row>
    <row r="358" spans="23:27" ht="12.75">
      <c r="W358" s="55"/>
      <c r="X358" s="55"/>
      <c r="Y358" s="55"/>
      <c r="Z358" s="55"/>
      <c r="AA358" s="55"/>
    </row>
    <row r="359" spans="23:27" ht="12.75">
      <c r="W359" s="55"/>
      <c r="X359" s="55"/>
      <c r="Y359" s="55"/>
      <c r="Z359" s="55"/>
      <c r="AA359" s="55"/>
    </row>
    <row r="360" spans="23:27" ht="12.75">
      <c r="W360" s="55"/>
      <c r="X360" s="55"/>
      <c r="Y360" s="55"/>
      <c r="Z360" s="55"/>
      <c r="AA360" s="55"/>
    </row>
    <row r="361" spans="23:27" ht="12.75">
      <c r="W361" s="55"/>
      <c r="X361" s="55"/>
      <c r="Y361" s="55"/>
      <c r="Z361" s="55"/>
      <c r="AA361" s="55"/>
    </row>
    <row r="362" spans="23:27" ht="12.75">
      <c r="W362" s="55"/>
      <c r="X362" s="55"/>
      <c r="Y362" s="55"/>
      <c r="Z362" s="55"/>
      <c r="AA362" s="55"/>
    </row>
    <row r="363" spans="23:27" ht="12.75">
      <c r="W363" s="55"/>
      <c r="X363" s="55"/>
      <c r="Y363" s="55"/>
      <c r="Z363" s="55"/>
      <c r="AA363" s="55"/>
    </row>
    <row r="364" spans="23:27" ht="12.75">
      <c r="W364" s="55"/>
      <c r="X364" s="55"/>
      <c r="Y364" s="55"/>
      <c r="Z364" s="55"/>
      <c r="AA364" s="55"/>
    </row>
    <row r="365" spans="23:27" ht="12.75">
      <c r="W365" s="55"/>
      <c r="X365" s="55"/>
      <c r="Y365" s="55"/>
      <c r="Z365" s="55"/>
      <c r="AA365" s="55"/>
    </row>
    <row r="366" spans="23:27" ht="12.75">
      <c r="W366" s="55"/>
      <c r="X366" s="55"/>
      <c r="Y366" s="55"/>
      <c r="Z366" s="55"/>
      <c r="AA366" s="55"/>
    </row>
    <row r="367" spans="23:27" ht="12.75">
      <c r="W367" s="55"/>
      <c r="X367" s="55"/>
      <c r="Y367" s="55"/>
      <c r="Z367" s="55"/>
      <c r="AA367" s="55"/>
    </row>
    <row r="368" spans="23:27" ht="12.75">
      <c r="W368" s="55"/>
      <c r="X368" s="55"/>
      <c r="Y368" s="55"/>
      <c r="Z368" s="55"/>
      <c r="AA368" s="55"/>
    </row>
    <row r="369" spans="23:27" ht="12.75">
      <c r="W369" s="55"/>
      <c r="X369" s="55"/>
      <c r="Y369" s="55"/>
      <c r="Z369" s="55"/>
      <c r="AA369" s="55"/>
    </row>
    <row r="370" spans="23:27" ht="12.75">
      <c r="W370" s="55"/>
      <c r="X370" s="55"/>
      <c r="Y370" s="55"/>
      <c r="Z370" s="55"/>
      <c r="AA370" s="55"/>
    </row>
    <row r="371" spans="23:27" ht="12.75">
      <c r="W371" s="55"/>
      <c r="X371" s="55"/>
      <c r="Y371" s="55"/>
      <c r="Z371" s="55"/>
      <c r="AA371" s="55"/>
    </row>
    <row r="372" spans="23:27" ht="12.75">
      <c r="W372" s="55"/>
      <c r="X372" s="55"/>
      <c r="Y372" s="55"/>
      <c r="Z372" s="55"/>
      <c r="AA372" s="55"/>
    </row>
    <row r="373" spans="23:27" ht="12.75">
      <c r="W373" s="55"/>
      <c r="X373" s="55"/>
      <c r="Y373" s="55"/>
      <c r="Z373" s="55"/>
      <c r="AA373" s="55"/>
    </row>
    <row r="374" spans="23:27" ht="12.75">
      <c r="W374" s="55"/>
      <c r="X374" s="55"/>
      <c r="Y374" s="55"/>
      <c r="Z374" s="55"/>
      <c r="AA374" s="55"/>
    </row>
    <row r="375" spans="23:27" ht="12.75">
      <c r="W375" s="55"/>
      <c r="X375" s="55"/>
      <c r="Y375" s="55"/>
      <c r="Z375" s="55"/>
      <c r="AA375" s="55"/>
    </row>
    <row r="376" spans="23:27" ht="12.75">
      <c r="W376" s="55"/>
      <c r="X376" s="55"/>
      <c r="Y376" s="55"/>
      <c r="Z376" s="55"/>
      <c r="AA376" s="55"/>
    </row>
    <row r="377" spans="23:27" ht="12.75">
      <c r="W377" s="55"/>
      <c r="X377" s="55"/>
      <c r="Y377" s="55"/>
      <c r="Z377" s="55"/>
      <c r="AA377" s="55"/>
    </row>
    <row r="378" spans="23:27" ht="12.75">
      <c r="W378" s="55"/>
      <c r="X378" s="55"/>
      <c r="Y378" s="55"/>
      <c r="Z378" s="55"/>
      <c r="AA378" s="55"/>
    </row>
    <row r="379" spans="23:27" ht="12.75">
      <c r="W379" s="55"/>
      <c r="X379" s="55"/>
      <c r="Y379" s="55"/>
      <c r="Z379" s="55"/>
      <c r="AA379" s="55"/>
    </row>
    <row r="380" spans="23:27" ht="12.75">
      <c r="W380" s="55"/>
      <c r="X380" s="55"/>
      <c r="Y380" s="55"/>
      <c r="Z380" s="55"/>
      <c r="AA380" s="55"/>
    </row>
    <row r="381" spans="23:27" ht="12.75">
      <c r="W381" s="55"/>
      <c r="X381" s="55"/>
      <c r="Y381" s="55"/>
      <c r="Z381" s="55"/>
      <c r="AA381" s="55"/>
    </row>
    <row r="382" spans="23:27" ht="12.75">
      <c r="W382" s="55"/>
      <c r="X382" s="55"/>
      <c r="Y382" s="55"/>
      <c r="Z382" s="55"/>
      <c r="AA382" s="55"/>
    </row>
    <row r="383" spans="23:27" ht="12.75">
      <c r="W383" s="55"/>
      <c r="X383" s="55"/>
      <c r="Y383" s="55"/>
      <c r="Z383" s="55"/>
      <c r="AA383" s="55"/>
    </row>
    <row r="384" spans="23:27" ht="12.75">
      <c r="W384" s="55"/>
      <c r="X384" s="55"/>
      <c r="Y384" s="55"/>
      <c r="Z384" s="55"/>
      <c r="AA384" s="55"/>
    </row>
    <row r="385" spans="23:27" ht="12.75">
      <c r="W385" s="55"/>
      <c r="X385" s="55"/>
      <c r="Y385" s="55"/>
      <c r="Z385" s="55"/>
      <c r="AA385" s="55"/>
    </row>
    <row r="386" spans="23:27" ht="12.75">
      <c r="W386" s="55"/>
      <c r="X386" s="55"/>
      <c r="Y386" s="55"/>
      <c r="Z386" s="55"/>
      <c r="AA386" s="55"/>
    </row>
    <row r="387" spans="23:27" ht="12.75">
      <c r="W387" s="55"/>
      <c r="X387" s="55"/>
      <c r="Y387" s="55"/>
      <c r="Z387" s="55"/>
      <c r="AA387" s="55"/>
    </row>
    <row r="388" spans="23:27" ht="12.75">
      <c r="W388" s="55"/>
      <c r="X388" s="55"/>
      <c r="Y388" s="55"/>
      <c r="Z388" s="55"/>
      <c r="AA388" s="55"/>
    </row>
    <row r="389" spans="23:27" ht="12.75">
      <c r="W389" s="55"/>
      <c r="X389" s="55"/>
      <c r="Y389" s="55"/>
      <c r="Z389" s="55"/>
      <c r="AA389" s="55"/>
    </row>
    <row r="390" spans="23:27" ht="12.75">
      <c r="W390" s="55"/>
      <c r="X390" s="55"/>
      <c r="Y390" s="55"/>
      <c r="Z390" s="55"/>
      <c r="AA390" s="55"/>
    </row>
    <row r="391" spans="23:27" ht="12.75">
      <c r="W391" s="55"/>
      <c r="X391" s="55"/>
      <c r="Y391" s="55"/>
      <c r="Z391" s="55"/>
      <c r="AA391" s="55"/>
    </row>
    <row r="392" spans="23:27" ht="12.75">
      <c r="W392" s="55"/>
      <c r="X392" s="55"/>
      <c r="Y392" s="55"/>
      <c r="Z392" s="55"/>
      <c r="AA392" s="55"/>
    </row>
    <row r="393" spans="23:27" ht="12.75">
      <c r="W393" s="55"/>
      <c r="X393" s="55"/>
      <c r="Y393" s="55"/>
      <c r="Z393" s="55"/>
      <c r="AA393" s="55"/>
    </row>
    <row r="394" spans="23:27" ht="12.75">
      <c r="W394" s="55"/>
      <c r="X394" s="55"/>
      <c r="Y394" s="55"/>
      <c r="Z394" s="55"/>
      <c r="AA394" s="55"/>
    </row>
    <row r="395" spans="23:27" ht="12.75">
      <c r="W395" s="55"/>
      <c r="X395" s="55"/>
      <c r="Y395" s="55"/>
      <c r="Z395" s="55"/>
      <c r="AA395" s="55"/>
    </row>
    <row r="396" spans="23:27" ht="12.75">
      <c r="W396" s="55"/>
      <c r="X396" s="55"/>
      <c r="Y396" s="55"/>
      <c r="Z396" s="55"/>
      <c r="AA396" s="55"/>
    </row>
    <row r="397" spans="23:27" ht="12.75">
      <c r="W397" s="55"/>
      <c r="X397" s="55"/>
      <c r="Y397" s="55"/>
      <c r="Z397" s="55"/>
      <c r="AA397" s="55"/>
    </row>
    <row r="398" spans="23:27" ht="12.75">
      <c r="W398" s="55"/>
      <c r="X398" s="55"/>
      <c r="Y398" s="55"/>
      <c r="Z398" s="55"/>
      <c r="AA398" s="55"/>
    </row>
    <row r="399" spans="23:27" ht="12.75">
      <c r="W399" s="55"/>
      <c r="X399" s="55"/>
      <c r="Y399" s="55"/>
      <c r="Z399" s="55"/>
      <c r="AA399" s="55"/>
    </row>
    <row r="400" spans="23:27" ht="12.75">
      <c r="W400" s="55"/>
      <c r="X400" s="55"/>
      <c r="Y400" s="55"/>
      <c r="Z400" s="55"/>
      <c r="AA400" s="55"/>
    </row>
    <row r="401" spans="23:27" ht="12.75">
      <c r="W401" s="55"/>
      <c r="X401" s="55"/>
      <c r="Y401" s="55"/>
      <c r="Z401" s="55"/>
      <c r="AA401" s="55"/>
    </row>
    <row r="402" spans="23:27" ht="12.75">
      <c r="W402" s="55"/>
      <c r="X402" s="55"/>
      <c r="Y402" s="55"/>
      <c r="Z402" s="55"/>
      <c r="AA402" s="55"/>
    </row>
    <row r="403" spans="23:27" ht="12.75">
      <c r="W403" s="55"/>
      <c r="X403" s="55"/>
      <c r="Y403" s="55"/>
      <c r="Z403" s="55"/>
      <c r="AA403" s="55"/>
    </row>
    <row r="404" spans="23:27" ht="12.75">
      <c r="W404" s="55"/>
      <c r="X404" s="55"/>
      <c r="Y404" s="55"/>
      <c r="Z404" s="55"/>
      <c r="AA404" s="55"/>
    </row>
    <row r="405" spans="23:27" ht="12.75">
      <c r="W405" s="55"/>
      <c r="X405" s="55"/>
      <c r="Y405" s="55"/>
      <c r="Z405" s="55"/>
      <c r="AA405" s="55"/>
    </row>
    <row r="406" spans="23:27" ht="12.75">
      <c r="W406" s="55"/>
      <c r="X406" s="55"/>
      <c r="Y406" s="55"/>
      <c r="Z406" s="55"/>
      <c r="AA406" s="55"/>
    </row>
    <row r="407" spans="23:27" ht="12.75">
      <c r="W407" s="55"/>
      <c r="X407" s="55"/>
      <c r="Y407" s="55"/>
      <c r="Z407" s="55"/>
      <c r="AA407" s="55"/>
    </row>
    <row r="408" spans="23:27" ht="12.75">
      <c r="W408" s="55"/>
      <c r="X408" s="55"/>
      <c r="Y408" s="55"/>
      <c r="Z408" s="55"/>
      <c r="AA408" s="55"/>
    </row>
    <row r="409" spans="23:27" ht="12.75">
      <c r="W409" s="55"/>
      <c r="X409" s="55"/>
      <c r="Y409" s="55"/>
      <c r="Z409" s="55"/>
      <c r="AA409" s="55"/>
    </row>
    <row r="410" spans="23:27" ht="12.75">
      <c r="W410" s="55"/>
      <c r="X410" s="55"/>
      <c r="Y410" s="55"/>
      <c r="Z410" s="55"/>
      <c r="AA410" s="55"/>
    </row>
    <row r="411" spans="23:27" ht="12.75">
      <c r="W411" s="55"/>
      <c r="X411" s="55"/>
      <c r="Y411" s="55"/>
      <c r="Z411" s="55"/>
      <c r="AA411" s="55"/>
    </row>
    <row r="412" spans="23:27" ht="12.75">
      <c r="W412" s="55"/>
      <c r="X412" s="55"/>
      <c r="Y412" s="55"/>
      <c r="Z412" s="55"/>
      <c r="AA412" s="55"/>
    </row>
    <row r="413" spans="23:27" ht="12.75">
      <c r="W413" s="55"/>
      <c r="X413" s="55"/>
      <c r="Y413" s="55"/>
      <c r="Z413" s="55"/>
      <c r="AA413" s="55"/>
    </row>
    <row r="414" spans="23:27" ht="12.75">
      <c r="W414" s="55"/>
      <c r="X414" s="55"/>
      <c r="Y414" s="55"/>
      <c r="Z414" s="55"/>
      <c r="AA414" s="55"/>
    </row>
    <row r="415" spans="23:27" ht="12.75">
      <c r="W415" s="55"/>
      <c r="X415" s="55"/>
      <c r="Y415" s="55"/>
      <c r="Z415" s="55"/>
      <c r="AA415" s="55"/>
    </row>
    <row r="416" spans="23:27" ht="12.75">
      <c r="W416" s="55"/>
      <c r="X416" s="55"/>
      <c r="Y416" s="55"/>
      <c r="Z416" s="55"/>
      <c r="AA416" s="55"/>
    </row>
    <row r="417" spans="23:27" ht="12.75">
      <c r="W417" s="55"/>
      <c r="X417" s="55"/>
      <c r="Y417" s="55"/>
      <c r="Z417" s="55"/>
      <c r="AA417" s="55"/>
    </row>
    <row r="418" spans="23:27" ht="12.75">
      <c r="W418" s="55"/>
      <c r="X418" s="55"/>
      <c r="Y418" s="55"/>
      <c r="Z418" s="55"/>
      <c r="AA418" s="55"/>
    </row>
    <row r="419" spans="23:27" ht="12.75">
      <c r="W419" s="55"/>
      <c r="X419" s="55"/>
      <c r="Y419" s="55"/>
      <c r="Z419" s="55"/>
      <c r="AA419" s="55"/>
    </row>
    <row r="420" spans="23:27" ht="12.75">
      <c r="W420" s="55"/>
      <c r="X420" s="55"/>
      <c r="Y420" s="55"/>
      <c r="Z420" s="55"/>
      <c r="AA420" s="55"/>
    </row>
    <row r="421" spans="23:27" ht="12.75">
      <c r="W421" s="55"/>
      <c r="X421" s="55"/>
      <c r="Y421" s="55"/>
      <c r="Z421" s="55"/>
      <c r="AA421" s="55"/>
    </row>
    <row r="422" spans="23:27" ht="12.75">
      <c r="W422" s="55"/>
      <c r="X422" s="55"/>
      <c r="Y422" s="55"/>
      <c r="Z422" s="55"/>
      <c r="AA422" s="55"/>
    </row>
    <row r="423" spans="23:27" ht="12.75">
      <c r="W423" s="55"/>
      <c r="X423" s="55"/>
      <c r="Y423" s="55"/>
      <c r="Z423" s="55"/>
      <c r="AA423" s="55"/>
    </row>
    <row r="424" spans="23:27" ht="12.75">
      <c r="W424" s="55"/>
      <c r="X424" s="55"/>
      <c r="Y424" s="55"/>
      <c r="Z424" s="55"/>
      <c r="AA424" s="55"/>
    </row>
    <row r="425" spans="23:27" ht="12.75">
      <c r="W425" s="55"/>
      <c r="X425" s="55"/>
      <c r="Y425" s="55"/>
      <c r="Z425" s="55"/>
      <c r="AA425" s="55"/>
    </row>
    <row r="426" spans="23:27" ht="12.75">
      <c r="W426" s="55"/>
      <c r="X426" s="55"/>
      <c r="Y426" s="55"/>
      <c r="Z426" s="55"/>
      <c r="AA426" s="55"/>
    </row>
    <row r="427" spans="23:27" ht="12.75">
      <c r="W427" s="55"/>
      <c r="X427" s="55"/>
      <c r="Y427" s="55"/>
      <c r="Z427" s="55"/>
      <c r="AA427" s="55"/>
    </row>
    <row r="428" spans="23:27" ht="12.75">
      <c r="W428" s="55"/>
      <c r="X428" s="55"/>
      <c r="Y428" s="55"/>
      <c r="Z428" s="55"/>
      <c r="AA428" s="55"/>
    </row>
    <row r="429" spans="23:27" ht="12.75">
      <c r="W429" s="55"/>
      <c r="X429" s="55"/>
      <c r="Y429" s="55"/>
      <c r="Z429" s="55"/>
      <c r="AA429" s="55"/>
    </row>
    <row r="430" spans="23:27" ht="12.75">
      <c r="W430" s="55"/>
      <c r="X430" s="55"/>
      <c r="Y430" s="55"/>
      <c r="Z430" s="55"/>
      <c r="AA430" s="55"/>
    </row>
    <row r="431" spans="23:27" ht="12.75">
      <c r="W431" s="55"/>
      <c r="X431" s="55"/>
      <c r="Y431" s="55"/>
      <c r="Z431" s="55"/>
      <c r="AA431" s="55"/>
    </row>
    <row r="432" spans="23:27" ht="12.75">
      <c r="W432" s="55"/>
      <c r="X432" s="55"/>
      <c r="Y432" s="55"/>
      <c r="Z432" s="55"/>
      <c r="AA432" s="55"/>
    </row>
    <row r="433" spans="23:27" ht="12.75">
      <c r="W433" s="55"/>
      <c r="X433" s="55"/>
      <c r="Y433" s="55"/>
      <c r="Z433" s="55"/>
      <c r="AA433" s="55"/>
    </row>
    <row r="434" spans="23:27" ht="12.75">
      <c r="W434" s="55"/>
      <c r="X434" s="55"/>
      <c r="Y434" s="55"/>
      <c r="Z434" s="55"/>
      <c r="AA434" s="55"/>
    </row>
    <row r="435" spans="23:27" ht="12.75">
      <c r="W435" s="55"/>
      <c r="X435" s="55"/>
      <c r="Y435" s="55"/>
      <c r="Z435" s="55"/>
      <c r="AA435" s="55"/>
    </row>
    <row r="436" spans="23:27" ht="12.75">
      <c r="W436" s="55"/>
      <c r="X436" s="55"/>
      <c r="Y436" s="55"/>
      <c r="Z436" s="55"/>
      <c r="AA436" s="55"/>
    </row>
    <row r="437" spans="23:27" ht="12.75">
      <c r="W437" s="55"/>
      <c r="X437" s="55"/>
      <c r="Y437" s="55"/>
      <c r="Z437" s="55"/>
      <c r="AA437" s="55"/>
    </row>
    <row r="438" spans="23:27" ht="12.75">
      <c r="W438" s="55"/>
      <c r="X438" s="55"/>
      <c r="Y438" s="55"/>
      <c r="Z438" s="55"/>
      <c r="AA438" s="55"/>
    </row>
    <row r="439" spans="23:27" ht="12.75">
      <c r="W439" s="55"/>
      <c r="X439" s="55"/>
      <c r="Y439" s="55"/>
      <c r="Z439" s="55"/>
      <c r="AA439" s="55"/>
    </row>
    <row r="440" spans="23:27" ht="12.75">
      <c r="W440" s="55"/>
      <c r="X440" s="55"/>
      <c r="Y440" s="55"/>
      <c r="Z440" s="55"/>
      <c r="AA440" s="55"/>
    </row>
    <row r="441" spans="23:27" ht="12.75">
      <c r="W441" s="55"/>
      <c r="X441" s="55"/>
      <c r="Y441" s="55"/>
      <c r="Z441" s="55"/>
      <c r="AA441" s="55"/>
    </row>
    <row r="442" spans="23:27" ht="12.75">
      <c r="W442" s="55"/>
      <c r="X442" s="55"/>
      <c r="Y442" s="55"/>
      <c r="Z442" s="55"/>
      <c r="AA442" s="55"/>
    </row>
    <row r="443" spans="23:27" ht="12.75">
      <c r="W443" s="55"/>
      <c r="X443" s="55"/>
      <c r="Y443" s="55"/>
      <c r="Z443" s="55"/>
      <c r="AA443" s="55"/>
    </row>
    <row r="444" spans="23:27" ht="12.75">
      <c r="W444" s="55"/>
      <c r="X444" s="55"/>
      <c r="Y444" s="55"/>
      <c r="Z444" s="55"/>
      <c r="AA444" s="55"/>
    </row>
    <row r="445" spans="23:27" ht="12.75">
      <c r="W445" s="55"/>
      <c r="X445" s="55"/>
      <c r="Y445" s="55"/>
      <c r="Z445" s="55"/>
      <c r="AA445" s="55"/>
    </row>
    <row r="446" spans="23:27" ht="12.75">
      <c r="W446" s="55"/>
      <c r="X446" s="55"/>
      <c r="Y446" s="55"/>
      <c r="Z446" s="55"/>
      <c r="AA446" s="55"/>
    </row>
    <row r="447" spans="23:27" ht="12.75">
      <c r="W447" s="55"/>
      <c r="X447" s="55"/>
      <c r="Y447" s="55"/>
      <c r="Z447" s="55"/>
      <c r="AA447" s="55"/>
    </row>
    <row r="448" spans="23:27" ht="12.75">
      <c r="W448" s="55"/>
      <c r="X448" s="55"/>
      <c r="Y448" s="55"/>
      <c r="Z448" s="55"/>
      <c r="AA448" s="55"/>
    </row>
    <row r="449" spans="23:27" ht="12.75">
      <c r="W449" s="55"/>
      <c r="X449" s="55"/>
      <c r="Y449" s="55"/>
      <c r="Z449" s="55"/>
      <c r="AA449" s="55"/>
    </row>
    <row r="450" spans="23:27" ht="12.75">
      <c r="W450" s="55"/>
      <c r="X450" s="55"/>
      <c r="Y450" s="55"/>
      <c r="Z450" s="55"/>
      <c r="AA450" s="55"/>
    </row>
    <row r="451" spans="23:27" ht="12.75">
      <c r="W451" s="55"/>
      <c r="X451" s="55"/>
      <c r="Y451" s="55"/>
      <c r="Z451" s="55"/>
      <c r="AA451" s="55"/>
    </row>
    <row r="452" spans="23:27" ht="12.75">
      <c r="W452" s="55"/>
      <c r="X452" s="55"/>
      <c r="Y452" s="55"/>
      <c r="Z452" s="55"/>
      <c r="AA452" s="55"/>
    </row>
    <row r="453" spans="23:27" ht="12.75">
      <c r="W453" s="55"/>
      <c r="X453" s="55"/>
      <c r="Y453" s="55"/>
      <c r="Z453" s="55"/>
      <c r="AA453" s="55"/>
    </row>
    <row r="454" spans="23:27" ht="12.75">
      <c r="W454" s="55"/>
      <c r="X454" s="55"/>
      <c r="Y454" s="55"/>
      <c r="Z454" s="55"/>
      <c r="AA454" s="55"/>
    </row>
    <row r="455" spans="23:27" ht="12.75">
      <c r="W455" s="55"/>
      <c r="X455" s="55"/>
      <c r="Y455" s="55"/>
      <c r="Z455" s="55"/>
      <c r="AA455" s="55"/>
    </row>
    <row r="456" spans="23:27" ht="12.75">
      <c r="W456" s="55"/>
      <c r="X456" s="55"/>
      <c r="Y456" s="55"/>
      <c r="Z456" s="55"/>
      <c r="AA456" s="55"/>
    </row>
    <row r="457" spans="23:27" ht="12.75">
      <c r="W457" s="55"/>
      <c r="X457" s="55"/>
      <c r="Y457" s="55"/>
      <c r="Z457" s="55"/>
      <c r="AA457" s="55"/>
    </row>
    <row r="458" spans="23:27" ht="12.75">
      <c r="W458" s="55"/>
      <c r="X458" s="55"/>
      <c r="Y458" s="55"/>
      <c r="Z458" s="55"/>
      <c r="AA458" s="55"/>
    </row>
    <row r="459" spans="23:27" ht="12.75">
      <c r="W459" s="55"/>
      <c r="X459" s="55"/>
      <c r="Y459" s="55"/>
      <c r="Z459" s="55"/>
      <c r="AA459" s="55"/>
    </row>
    <row r="460" spans="23:27" ht="12.75">
      <c r="W460" s="55"/>
      <c r="X460" s="55"/>
      <c r="Y460" s="55"/>
      <c r="Z460" s="55"/>
      <c r="AA460" s="55"/>
    </row>
    <row r="461" spans="23:27" ht="12.75">
      <c r="W461" s="55"/>
      <c r="X461" s="55"/>
      <c r="Y461" s="55"/>
      <c r="Z461" s="55"/>
      <c r="AA461" s="55"/>
    </row>
    <row r="462" spans="23:27" ht="12.75">
      <c r="W462" s="55"/>
      <c r="X462" s="55"/>
      <c r="Y462" s="55"/>
      <c r="Z462" s="55"/>
      <c r="AA462" s="55"/>
    </row>
    <row r="463" spans="23:27" ht="12.75">
      <c r="W463" s="55"/>
      <c r="X463" s="55"/>
      <c r="Y463" s="55"/>
      <c r="Z463" s="55"/>
      <c r="AA463" s="55"/>
    </row>
    <row r="464" spans="23:27" ht="12.75">
      <c r="W464" s="55"/>
      <c r="X464" s="55"/>
      <c r="Y464" s="55"/>
      <c r="Z464" s="55"/>
      <c r="AA464" s="55"/>
    </row>
    <row r="465" spans="23:27" ht="12.75">
      <c r="W465" s="55"/>
      <c r="X465" s="55"/>
      <c r="Y465" s="55"/>
      <c r="Z465" s="55"/>
      <c r="AA465" s="55"/>
    </row>
    <row r="466" spans="23:27" ht="12.75">
      <c r="W466" s="55"/>
      <c r="X466" s="55"/>
      <c r="Y466" s="55"/>
      <c r="Z466" s="55"/>
      <c r="AA466" s="55"/>
    </row>
    <row r="467" spans="23:27" ht="12.75">
      <c r="W467" s="55"/>
      <c r="X467" s="55"/>
      <c r="Y467" s="55"/>
      <c r="Z467" s="55"/>
      <c r="AA467" s="55"/>
    </row>
    <row r="468" spans="23:27" ht="12.75">
      <c r="W468" s="55"/>
      <c r="X468" s="55"/>
      <c r="Y468" s="55"/>
      <c r="Z468" s="55"/>
      <c r="AA468" s="55"/>
    </row>
    <row r="469" spans="23:27" ht="12.75">
      <c r="W469" s="55"/>
      <c r="X469" s="55"/>
      <c r="Y469" s="55"/>
      <c r="Z469" s="55"/>
      <c r="AA469" s="55"/>
    </row>
    <row r="470" spans="23:27" ht="12.75">
      <c r="W470" s="55"/>
      <c r="X470" s="55"/>
      <c r="Y470" s="55"/>
      <c r="Z470" s="55"/>
      <c r="AA470" s="55"/>
    </row>
    <row r="471" spans="23:27" ht="12.75">
      <c r="W471" s="55"/>
      <c r="X471" s="55"/>
      <c r="Y471" s="55"/>
      <c r="Z471" s="55"/>
      <c r="AA471" s="55"/>
    </row>
    <row r="472" spans="23:27" ht="12.75">
      <c r="W472" s="55"/>
      <c r="X472" s="55"/>
      <c r="Y472" s="55"/>
      <c r="Z472" s="55"/>
      <c r="AA472" s="55"/>
    </row>
    <row r="473" spans="23:27" ht="12.75">
      <c r="W473" s="55"/>
      <c r="X473" s="55"/>
      <c r="Y473" s="55"/>
      <c r="Z473" s="55"/>
      <c r="AA473" s="55"/>
    </row>
    <row r="474" spans="23:27" ht="12.75">
      <c r="W474" s="55"/>
      <c r="X474" s="55"/>
      <c r="Y474" s="55"/>
      <c r="Z474" s="55"/>
      <c r="AA474" s="55"/>
    </row>
    <row r="475" spans="23:27" ht="12.75">
      <c r="W475" s="55"/>
      <c r="X475" s="55"/>
      <c r="Y475" s="55"/>
      <c r="Z475" s="55"/>
      <c r="AA475" s="55"/>
    </row>
    <row r="476" spans="23:27" ht="12.75">
      <c r="W476" s="55"/>
      <c r="X476" s="55"/>
      <c r="Y476" s="55"/>
      <c r="Z476" s="55"/>
      <c r="AA476" s="55"/>
    </row>
    <row r="477" spans="23:27" ht="12.75">
      <c r="W477" s="55"/>
      <c r="X477" s="55"/>
      <c r="Y477" s="55"/>
      <c r="Z477" s="55"/>
      <c r="AA477" s="55"/>
    </row>
    <row r="478" spans="23:27" ht="12.75">
      <c r="W478" s="55"/>
      <c r="X478" s="55"/>
      <c r="Y478" s="55"/>
      <c r="Z478" s="55"/>
      <c r="AA478" s="55"/>
    </row>
    <row r="479" spans="23:27" ht="12.75">
      <c r="W479" s="55"/>
      <c r="X479" s="55"/>
      <c r="Y479" s="55"/>
      <c r="Z479" s="55"/>
      <c r="AA479" s="55"/>
    </row>
    <row r="480" spans="23:27" ht="12.75">
      <c r="W480" s="55"/>
      <c r="X480" s="55"/>
      <c r="Y480" s="55"/>
      <c r="Z480" s="55"/>
      <c r="AA480" s="55"/>
    </row>
    <row r="481" spans="23:27" ht="12.75">
      <c r="W481" s="55"/>
      <c r="X481" s="55"/>
      <c r="Y481" s="55"/>
      <c r="Z481" s="55"/>
      <c r="AA481" s="55"/>
    </row>
    <row r="482" spans="23:27" ht="12.75">
      <c r="W482" s="55"/>
      <c r="X482" s="55"/>
      <c r="Y482" s="55"/>
      <c r="Z482" s="55"/>
      <c r="AA482" s="55"/>
    </row>
    <row r="483" spans="23:27" ht="12.75">
      <c r="W483" s="55"/>
      <c r="X483" s="55"/>
      <c r="Y483" s="55"/>
      <c r="Z483" s="55"/>
      <c r="AA483" s="55"/>
    </row>
    <row r="484" spans="23:27" ht="12.75">
      <c r="W484" s="55"/>
      <c r="X484" s="55"/>
      <c r="Y484" s="55"/>
      <c r="Z484" s="55"/>
      <c r="AA484" s="55"/>
    </row>
    <row r="485" spans="23:27" ht="12.75">
      <c r="W485" s="55"/>
      <c r="X485" s="55"/>
      <c r="Y485" s="55"/>
      <c r="Z485" s="55"/>
      <c r="AA485" s="55"/>
    </row>
    <row r="486" spans="23:27" ht="12.75">
      <c r="W486" s="55"/>
      <c r="X486" s="55"/>
      <c r="Y486" s="55"/>
      <c r="Z486" s="55"/>
      <c r="AA486" s="55"/>
    </row>
    <row r="487" spans="23:27" ht="12.75">
      <c r="W487" s="55"/>
      <c r="X487" s="55"/>
      <c r="Y487" s="55"/>
      <c r="Z487" s="55"/>
      <c r="AA487" s="55"/>
    </row>
    <row r="488" spans="23:27" ht="12.75">
      <c r="W488" s="55"/>
      <c r="X488" s="55"/>
      <c r="Y488" s="55"/>
      <c r="Z488" s="55"/>
      <c r="AA488" s="55"/>
    </row>
    <row r="489" spans="23:27" ht="12.75">
      <c r="W489" s="55"/>
      <c r="X489" s="55"/>
      <c r="Y489" s="55"/>
      <c r="Z489" s="55"/>
      <c r="AA489" s="55"/>
    </row>
    <row r="490" spans="23:27" ht="12.75">
      <c r="W490" s="55"/>
      <c r="X490" s="55"/>
      <c r="Y490" s="55"/>
      <c r="Z490" s="55"/>
      <c r="AA490" s="55"/>
    </row>
    <row r="491" spans="23:27" ht="12.75">
      <c r="W491" s="55"/>
      <c r="X491" s="55"/>
      <c r="Y491" s="55"/>
      <c r="Z491" s="55"/>
      <c r="AA491" s="55"/>
    </row>
    <row r="492" spans="23:27" ht="12.75">
      <c r="W492" s="55"/>
      <c r="X492" s="55"/>
      <c r="Y492" s="55"/>
      <c r="Z492" s="55"/>
      <c r="AA492" s="55"/>
    </row>
    <row r="493" spans="23:27" ht="12.75">
      <c r="W493" s="55"/>
      <c r="X493" s="55"/>
      <c r="Y493" s="55"/>
      <c r="Z493" s="55"/>
      <c r="AA493" s="55"/>
    </row>
    <row r="494" spans="23:27" ht="12.75">
      <c r="W494" s="55"/>
      <c r="X494" s="55"/>
      <c r="Y494" s="55"/>
      <c r="Z494" s="55"/>
      <c r="AA494" s="55"/>
    </row>
    <row r="495" spans="23:27" ht="12.75">
      <c r="W495" s="55"/>
      <c r="X495" s="55"/>
      <c r="Y495" s="55"/>
      <c r="Z495" s="55"/>
      <c r="AA495" s="55"/>
    </row>
    <row r="496" spans="23:27" ht="12.75">
      <c r="W496" s="55"/>
      <c r="X496" s="55"/>
      <c r="Y496" s="55"/>
      <c r="Z496" s="55"/>
      <c r="AA496" s="55"/>
    </row>
    <row r="497" spans="23:27" ht="12.75">
      <c r="W497" s="55"/>
      <c r="X497" s="55"/>
      <c r="Y497" s="55"/>
      <c r="Z497" s="55"/>
      <c r="AA497" s="55"/>
    </row>
    <row r="498" spans="23:27" ht="12.75">
      <c r="W498" s="55"/>
      <c r="X498" s="55"/>
      <c r="Y498" s="55"/>
      <c r="Z498" s="55"/>
      <c r="AA498" s="55"/>
    </row>
    <row r="499" spans="23:27" ht="12.75">
      <c r="W499" s="55"/>
      <c r="X499" s="55"/>
      <c r="Y499" s="55"/>
      <c r="Z499" s="55"/>
      <c r="AA499" s="55"/>
    </row>
    <row r="500" spans="23:27" ht="12.75">
      <c r="W500" s="55"/>
      <c r="X500" s="55"/>
      <c r="Y500" s="55"/>
      <c r="Z500" s="55"/>
      <c r="AA500" s="55"/>
    </row>
    <row r="501" spans="23:27" ht="12.75">
      <c r="W501" s="55"/>
      <c r="X501" s="55"/>
      <c r="Y501" s="55"/>
      <c r="Z501" s="55"/>
      <c r="AA501" s="55"/>
    </row>
    <row r="502" spans="23:27" ht="12.75">
      <c r="W502" s="55"/>
      <c r="X502" s="55"/>
      <c r="Y502" s="55"/>
      <c r="Z502" s="55"/>
      <c r="AA502" s="55"/>
    </row>
    <row r="503" spans="23:27" ht="12.75">
      <c r="W503" s="55"/>
      <c r="X503" s="55"/>
      <c r="Y503" s="55"/>
      <c r="Z503" s="55"/>
      <c r="AA503" s="55"/>
    </row>
    <row r="504" spans="23:27" ht="12.75">
      <c r="W504" s="55"/>
      <c r="X504" s="55"/>
      <c r="Y504" s="55"/>
      <c r="Z504" s="55"/>
      <c r="AA504" s="55"/>
    </row>
    <row r="505" spans="23:27" ht="12.75">
      <c r="W505" s="55"/>
      <c r="X505" s="55"/>
      <c r="Y505" s="55"/>
      <c r="Z505" s="55"/>
      <c r="AA505" s="55"/>
    </row>
    <row r="506" spans="23:27" ht="12.75">
      <c r="W506" s="55"/>
      <c r="X506" s="55"/>
      <c r="Y506" s="55"/>
      <c r="Z506" s="55"/>
      <c r="AA506" s="55"/>
    </row>
    <row r="507" spans="23:27" ht="12.75">
      <c r="W507" s="55"/>
      <c r="X507" s="55"/>
      <c r="Y507" s="55"/>
      <c r="Z507" s="55"/>
      <c r="AA507" s="55"/>
    </row>
    <row r="508" spans="23:27" ht="12.75">
      <c r="W508" s="55"/>
      <c r="X508" s="55"/>
      <c r="Y508" s="55"/>
      <c r="Z508" s="55"/>
      <c r="AA508" s="55"/>
    </row>
    <row r="509" spans="23:27" ht="12.75">
      <c r="W509" s="55"/>
      <c r="X509" s="55"/>
      <c r="Y509" s="55"/>
      <c r="Z509" s="55"/>
      <c r="AA509" s="55"/>
    </row>
    <row r="510" spans="23:27" ht="12.75">
      <c r="W510" s="55"/>
      <c r="X510" s="55"/>
      <c r="Y510" s="55"/>
      <c r="Z510" s="55"/>
      <c r="AA510" s="55"/>
    </row>
    <row r="511" spans="23:27" ht="12.75">
      <c r="W511" s="55"/>
      <c r="X511" s="55"/>
      <c r="Y511" s="55"/>
      <c r="Z511" s="55"/>
      <c r="AA511" s="55"/>
    </row>
    <row r="512" spans="23:27" ht="12.75">
      <c r="W512" s="55"/>
      <c r="X512" s="55"/>
      <c r="Y512" s="55"/>
      <c r="Z512" s="55"/>
      <c r="AA512" s="55"/>
    </row>
    <row r="513" spans="23:27" ht="12.75">
      <c r="W513" s="55"/>
      <c r="X513" s="55"/>
      <c r="Y513" s="55"/>
      <c r="Z513" s="55"/>
      <c r="AA513" s="55"/>
    </row>
    <row r="514" spans="23:27" ht="12.75">
      <c r="W514" s="55"/>
      <c r="X514" s="55"/>
      <c r="Y514" s="55"/>
      <c r="Z514" s="55"/>
      <c r="AA514" s="55"/>
    </row>
    <row r="515" spans="23:27" ht="12.75">
      <c r="W515" s="55"/>
      <c r="X515" s="55"/>
      <c r="Y515" s="55"/>
      <c r="Z515" s="55"/>
      <c r="AA515" s="55"/>
    </row>
    <row r="516" spans="23:27" ht="12.75">
      <c r="W516" s="55"/>
      <c r="X516" s="55"/>
      <c r="Y516" s="55"/>
      <c r="Z516" s="55"/>
      <c r="AA516" s="55"/>
    </row>
    <row r="517" spans="23:27" ht="12.75">
      <c r="W517" s="55"/>
      <c r="X517" s="55"/>
      <c r="Y517" s="55"/>
      <c r="Z517" s="55"/>
      <c r="AA517" s="55"/>
    </row>
    <row r="518" spans="23:27" ht="12.75">
      <c r="W518" s="55"/>
      <c r="X518" s="55"/>
      <c r="Y518" s="55"/>
      <c r="Z518" s="55"/>
      <c r="AA518" s="55"/>
    </row>
    <row r="519" spans="23:27" ht="12.75">
      <c r="W519" s="55"/>
      <c r="X519" s="55"/>
      <c r="Y519" s="55"/>
      <c r="Z519" s="55"/>
      <c r="AA519" s="55"/>
    </row>
    <row r="520" spans="23:27" ht="12.75">
      <c r="W520" s="55"/>
      <c r="X520" s="55"/>
      <c r="Y520" s="55"/>
      <c r="Z520" s="55"/>
      <c r="AA520" s="55"/>
    </row>
    <row r="521" spans="23:27" ht="12.75">
      <c r="W521" s="55"/>
      <c r="X521" s="55"/>
      <c r="Y521" s="55"/>
      <c r="Z521" s="55"/>
      <c r="AA521" s="55"/>
    </row>
    <row r="522" spans="23:27" ht="12.75">
      <c r="W522" s="55"/>
      <c r="X522" s="55"/>
      <c r="Y522" s="55"/>
      <c r="Z522" s="55"/>
      <c r="AA522" s="55"/>
    </row>
    <row r="523" spans="23:27" ht="12.75">
      <c r="W523" s="55"/>
      <c r="X523" s="55"/>
      <c r="Y523" s="55"/>
      <c r="Z523" s="55"/>
      <c r="AA523" s="55"/>
    </row>
    <row r="524" spans="23:27" ht="12.75">
      <c r="W524" s="55"/>
      <c r="X524" s="55"/>
      <c r="Y524" s="55"/>
      <c r="Z524" s="55"/>
      <c r="AA524" s="55"/>
    </row>
    <row r="525" spans="23:27" ht="12.75">
      <c r="W525" s="55"/>
      <c r="X525" s="55"/>
      <c r="Y525" s="55"/>
      <c r="Z525" s="55"/>
      <c r="AA525" s="55"/>
    </row>
    <row r="526" spans="23:27" ht="12.75">
      <c r="W526" s="55"/>
      <c r="X526" s="55"/>
      <c r="Y526" s="55"/>
      <c r="Z526" s="55"/>
      <c r="AA526" s="55"/>
    </row>
    <row r="527" spans="23:27" ht="12.75">
      <c r="W527" s="55"/>
      <c r="X527" s="55"/>
      <c r="Y527" s="55"/>
      <c r="Z527" s="55"/>
      <c r="AA527" s="55"/>
    </row>
    <row r="528" spans="23:27" ht="12.75">
      <c r="W528" s="55"/>
      <c r="X528" s="55"/>
      <c r="Y528" s="55"/>
      <c r="Z528" s="55"/>
      <c r="AA528" s="55"/>
    </row>
    <row r="529" spans="23:27" ht="12.75">
      <c r="W529" s="55"/>
      <c r="X529" s="55"/>
      <c r="Y529" s="55"/>
      <c r="Z529" s="55"/>
      <c r="AA529" s="55"/>
    </row>
    <row r="530" spans="23:27" ht="12.75">
      <c r="W530" s="55"/>
      <c r="X530" s="55"/>
      <c r="Y530" s="55"/>
      <c r="Z530" s="55"/>
      <c r="AA530" s="55"/>
    </row>
    <row r="531" spans="23:27" ht="12.75">
      <c r="W531" s="55"/>
      <c r="X531" s="55"/>
      <c r="Y531" s="55"/>
      <c r="Z531" s="55"/>
      <c r="AA531" s="55"/>
    </row>
    <row r="532" spans="23:27" ht="12.75">
      <c r="W532" s="55"/>
      <c r="X532" s="55"/>
      <c r="Y532" s="55"/>
      <c r="Z532" s="55"/>
      <c r="AA532" s="55"/>
    </row>
    <row r="533" spans="23:27" ht="12.75">
      <c r="W533" s="55"/>
      <c r="X533" s="55"/>
      <c r="Y533" s="55"/>
      <c r="Z533" s="55"/>
      <c r="AA533" s="55"/>
    </row>
    <row r="534" spans="23:27" ht="12.75">
      <c r="W534" s="55"/>
      <c r="X534" s="55"/>
      <c r="Y534" s="55"/>
      <c r="Z534" s="55"/>
      <c r="AA534" s="55"/>
    </row>
    <row r="535" spans="23:27" ht="12.75">
      <c r="W535" s="55"/>
      <c r="X535" s="55"/>
      <c r="Y535" s="55"/>
      <c r="Z535" s="55"/>
      <c r="AA535" s="55"/>
    </row>
    <row r="536" spans="23:27" ht="12.75">
      <c r="W536" s="55"/>
      <c r="X536" s="55"/>
      <c r="Y536" s="55"/>
      <c r="Z536" s="55"/>
      <c r="AA536" s="55"/>
    </row>
    <row r="537" spans="23:27" ht="12.75">
      <c r="W537" s="55"/>
      <c r="X537" s="55"/>
      <c r="Y537" s="55"/>
      <c r="Z537" s="55"/>
      <c r="AA537" s="55"/>
    </row>
    <row r="538" spans="23:27" ht="12.75">
      <c r="W538" s="55"/>
      <c r="X538" s="55"/>
      <c r="Y538" s="55"/>
      <c r="Z538" s="55"/>
      <c r="AA538" s="55"/>
    </row>
    <row r="539" spans="23:27" ht="12.75">
      <c r="W539" s="55"/>
      <c r="X539" s="55"/>
      <c r="Y539" s="55"/>
      <c r="Z539" s="55"/>
      <c r="AA539" s="55"/>
    </row>
    <row r="540" spans="23:27" ht="12.75">
      <c r="W540" s="55"/>
      <c r="X540" s="55"/>
      <c r="Y540" s="55"/>
      <c r="Z540" s="55"/>
      <c r="AA540" s="55"/>
    </row>
    <row r="541" spans="23:27" ht="12.75">
      <c r="W541" s="55"/>
      <c r="X541" s="55"/>
      <c r="Y541" s="55"/>
      <c r="Z541" s="55"/>
      <c r="AA541" s="55"/>
    </row>
    <row r="542" spans="23:27" ht="12.75">
      <c r="W542" s="55"/>
      <c r="X542" s="55"/>
      <c r="Y542" s="55"/>
      <c r="Z542" s="55"/>
      <c r="AA542" s="55"/>
    </row>
    <row r="543" spans="23:27" ht="12.75">
      <c r="W543" s="55"/>
      <c r="X543" s="55"/>
      <c r="Y543" s="55"/>
      <c r="Z543" s="55"/>
      <c r="AA543" s="55"/>
    </row>
    <row r="544" spans="23:27" ht="12.75">
      <c r="W544" s="55"/>
      <c r="X544" s="55"/>
      <c r="Y544" s="55"/>
      <c r="Z544" s="55"/>
      <c r="AA544" s="55"/>
    </row>
    <row r="545" spans="23:27" ht="12.75">
      <c r="W545" s="55"/>
      <c r="X545" s="55"/>
      <c r="Y545" s="55"/>
      <c r="Z545" s="55"/>
      <c r="AA545" s="55"/>
    </row>
    <row r="546" spans="23:27" ht="12.75">
      <c r="W546" s="55"/>
      <c r="X546" s="55"/>
      <c r="Y546" s="55"/>
      <c r="Z546" s="55"/>
      <c r="AA546" s="55"/>
    </row>
    <row r="547" spans="23:27" ht="12.75">
      <c r="W547" s="55"/>
      <c r="X547" s="55"/>
      <c r="Y547" s="55"/>
      <c r="Z547" s="55"/>
      <c r="AA547" s="55"/>
    </row>
    <row r="548" spans="23:27" ht="12.75">
      <c r="W548" s="55"/>
      <c r="X548" s="55"/>
      <c r="Y548" s="55"/>
      <c r="Z548" s="55"/>
      <c r="AA548" s="55"/>
    </row>
    <row r="549" spans="23:27" ht="12.75">
      <c r="W549" s="55"/>
      <c r="X549" s="55"/>
      <c r="Y549" s="55"/>
      <c r="Z549" s="55"/>
      <c r="AA549" s="55"/>
    </row>
    <row r="550" spans="23:27" ht="12.75">
      <c r="W550" s="55"/>
      <c r="X550" s="55"/>
      <c r="Y550" s="55"/>
      <c r="Z550" s="55"/>
      <c r="AA550" s="55"/>
    </row>
    <row r="551" spans="23:27" ht="12.75">
      <c r="W551" s="55"/>
      <c r="X551" s="55"/>
      <c r="Y551" s="55"/>
      <c r="Z551" s="55"/>
      <c r="AA551" s="55"/>
    </row>
    <row r="552" spans="23:27" ht="12.75">
      <c r="W552" s="55"/>
      <c r="X552" s="55"/>
      <c r="Y552" s="55"/>
      <c r="Z552" s="55"/>
      <c r="AA552" s="55"/>
    </row>
    <row r="553" spans="23:27" ht="12.75">
      <c r="W553" s="55"/>
      <c r="X553" s="55"/>
      <c r="Y553" s="55"/>
      <c r="Z553" s="55"/>
      <c r="AA553" s="55"/>
    </row>
    <row r="554" spans="23:27" ht="12.75">
      <c r="W554" s="55"/>
      <c r="X554" s="55"/>
      <c r="Y554" s="55"/>
      <c r="Z554" s="55"/>
      <c r="AA554" s="55"/>
    </row>
    <row r="555" spans="23:27" ht="12.75">
      <c r="W555" s="55"/>
      <c r="X555" s="55"/>
      <c r="Y555" s="55"/>
      <c r="Z555" s="55"/>
      <c r="AA555" s="55"/>
    </row>
    <row r="556" spans="23:27" ht="12.75">
      <c r="W556" s="55"/>
      <c r="X556" s="55"/>
      <c r="Y556" s="55"/>
      <c r="Z556" s="55"/>
      <c r="AA556" s="55"/>
    </row>
    <row r="557" spans="23:27" ht="12.75">
      <c r="W557" s="55"/>
      <c r="X557" s="55"/>
      <c r="Y557" s="55"/>
      <c r="Z557" s="55"/>
      <c r="AA557" s="55"/>
    </row>
    <row r="558" spans="23:27" ht="12.75">
      <c r="W558" s="55"/>
      <c r="X558" s="55"/>
      <c r="Y558" s="55"/>
      <c r="Z558" s="55"/>
      <c r="AA558" s="55"/>
    </row>
    <row r="559" spans="23:27" ht="12.75">
      <c r="W559" s="55"/>
      <c r="X559" s="55"/>
      <c r="Y559" s="55"/>
      <c r="Z559" s="55"/>
      <c r="AA559" s="55"/>
    </row>
    <row r="560" spans="23:27" ht="12.75">
      <c r="W560" s="55"/>
      <c r="X560" s="55"/>
      <c r="Y560" s="55"/>
      <c r="Z560" s="55"/>
      <c r="AA560" s="55"/>
    </row>
    <row r="561" spans="23:27" ht="12.75">
      <c r="W561" s="55"/>
      <c r="X561" s="55"/>
      <c r="Y561" s="55"/>
      <c r="Z561" s="55"/>
      <c r="AA561" s="55"/>
    </row>
    <row r="562" spans="23:27" ht="12.75">
      <c r="W562" s="55"/>
      <c r="X562" s="55"/>
      <c r="Y562" s="55"/>
      <c r="Z562" s="55"/>
      <c r="AA562" s="55"/>
    </row>
    <row r="563" spans="23:27" ht="12.75">
      <c r="W563" s="55"/>
      <c r="X563" s="55"/>
      <c r="Y563" s="55"/>
      <c r="Z563" s="55"/>
      <c r="AA563" s="55"/>
    </row>
    <row r="564" spans="23:27" ht="12.75">
      <c r="W564" s="55"/>
      <c r="X564" s="55"/>
      <c r="Y564" s="55"/>
      <c r="Z564" s="55"/>
      <c r="AA564" s="55"/>
    </row>
    <row r="565" spans="23:27" ht="12.75">
      <c r="W565" s="55"/>
      <c r="X565" s="55"/>
      <c r="Y565" s="55"/>
      <c r="Z565" s="55"/>
      <c r="AA565" s="55"/>
    </row>
    <row r="566" spans="23:27" ht="12.75">
      <c r="W566" s="55"/>
      <c r="X566" s="55"/>
      <c r="Y566" s="55"/>
      <c r="Z566" s="55"/>
      <c r="AA566" s="55"/>
    </row>
    <row r="567" spans="23:27" ht="12.75">
      <c r="W567" s="55"/>
      <c r="X567" s="55"/>
      <c r="Y567" s="55"/>
      <c r="Z567" s="55"/>
      <c r="AA567" s="55"/>
    </row>
    <row r="568" spans="23:27" ht="12.75">
      <c r="W568" s="55"/>
      <c r="X568" s="55"/>
      <c r="Y568" s="55"/>
      <c r="Z568" s="55"/>
      <c r="AA568" s="55"/>
    </row>
    <row r="569" spans="23:27" ht="12.75">
      <c r="W569" s="55"/>
      <c r="X569" s="55"/>
      <c r="Y569" s="55"/>
      <c r="Z569" s="55"/>
      <c r="AA569" s="55"/>
    </row>
    <row r="570" spans="23:27" ht="12.75">
      <c r="W570" s="55"/>
      <c r="X570" s="55"/>
      <c r="Y570" s="55"/>
      <c r="Z570" s="55"/>
      <c r="AA570" s="55"/>
    </row>
    <row r="571" spans="23:27" ht="12.75">
      <c r="W571" s="55"/>
      <c r="X571" s="55"/>
      <c r="Y571" s="55"/>
      <c r="Z571" s="55"/>
      <c r="AA571" s="55"/>
    </row>
    <row r="572" spans="23:27" ht="12.75">
      <c r="W572" s="55"/>
      <c r="X572" s="55"/>
      <c r="Y572" s="55"/>
      <c r="Z572" s="55"/>
      <c r="AA572" s="55"/>
    </row>
    <row r="573" spans="23:27" ht="12.75">
      <c r="W573" s="55"/>
      <c r="X573" s="55"/>
      <c r="Y573" s="55"/>
      <c r="Z573" s="55"/>
      <c r="AA573" s="55"/>
    </row>
    <row r="574" spans="23:27" ht="12.75">
      <c r="W574" s="55"/>
      <c r="X574" s="55"/>
      <c r="Y574" s="55"/>
      <c r="Z574" s="55"/>
      <c r="AA574" s="55"/>
    </row>
    <row r="575" spans="23:27" ht="12.75">
      <c r="W575" s="55"/>
      <c r="X575" s="55"/>
      <c r="Y575" s="55"/>
      <c r="Z575" s="55"/>
      <c r="AA575" s="55"/>
    </row>
    <row r="576" spans="23:27" ht="12.75">
      <c r="W576" s="55"/>
      <c r="X576" s="55"/>
      <c r="Y576" s="55"/>
      <c r="Z576" s="55"/>
      <c r="AA576" s="55"/>
    </row>
    <row r="577" spans="23:27" ht="12.75">
      <c r="W577" s="55"/>
      <c r="X577" s="55"/>
      <c r="Y577" s="55"/>
      <c r="Z577" s="55"/>
      <c r="AA577" s="55"/>
    </row>
    <row r="578" spans="23:27" ht="12.75">
      <c r="W578" s="55"/>
      <c r="X578" s="55"/>
      <c r="Y578" s="55"/>
      <c r="Z578" s="55"/>
      <c r="AA578" s="55"/>
    </row>
    <row r="579" spans="23:27" ht="12.75">
      <c r="W579" s="55"/>
      <c r="X579" s="55"/>
      <c r="Y579" s="55"/>
      <c r="Z579" s="55"/>
      <c r="AA579" s="55"/>
    </row>
    <row r="580" spans="23:27" ht="12.75">
      <c r="W580" s="55"/>
      <c r="X580" s="55"/>
      <c r="Y580" s="55"/>
      <c r="Z580" s="55"/>
      <c r="AA580" s="55"/>
    </row>
    <row r="581" spans="23:27" ht="12.75">
      <c r="W581" s="55"/>
      <c r="X581" s="55"/>
      <c r="Y581" s="55"/>
      <c r="Z581" s="55"/>
      <c r="AA581" s="55"/>
    </row>
    <row r="582" spans="23:27" ht="12.75">
      <c r="W582" s="55"/>
      <c r="X582" s="55"/>
      <c r="Y582" s="55"/>
      <c r="Z582" s="55"/>
      <c r="AA582" s="55"/>
    </row>
    <row r="583" spans="23:27" ht="12.75">
      <c r="W583" s="55"/>
      <c r="X583" s="55"/>
      <c r="Y583" s="55"/>
      <c r="Z583" s="55"/>
      <c r="AA583" s="55"/>
    </row>
    <row r="584" spans="23:27" ht="12.75">
      <c r="W584" s="55"/>
      <c r="X584" s="55"/>
      <c r="Y584" s="55"/>
      <c r="Z584" s="55"/>
      <c r="AA584" s="55"/>
    </row>
    <row r="585" spans="23:27" ht="12.75">
      <c r="W585" s="55"/>
      <c r="X585" s="55"/>
      <c r="Y585" s="55"/>
      <c r="Z585" s="55"/>
      <c r="AA585" s="55"/>
    </row>
    <row r="586" spans="23:27" ht="12.75">
      <c r="W586" s="55"/>
      <c r="X586" s="55"/>
      <c r="Y586" s="55"/>
      <c r="Z586" s="55"/>
      <c r="AA586" s="55"/>
    </row>
    <row r="587" spans="23:27" ht="12.75">
      <c r="W587" s="55"/>
      <c r="X587" s="55"/>
      <c r="Y587" s="55"/>
      <c r="Z587" s="55"/>
      <c r="AA587" s="55"/>
    </row>
    <row r="588" spans="23:27" ht="12.75">
      <c r="W588" s="55"/>
      <c r="X588" s="55"/>
      <c r="Y588" s="55"/>
      <c r="Z588" s="55"/>
      <c r="AA588" s="55"/>
    </row>
    <row r="589" spans="23:27" ht="12.75">
      <c r="W589" s="55"/>
      <c r="X589" s="55"/>
      <c r="Y589" s="55"/>
      <c r="Z589" s="55"/>
      <c r="AA589" s="55"/>
    </row>
    <row r="590" spans="23:27" ht="12.75">
      <c r="W590" s="55"/>
      <c r="X590" s="55"/>
      <c r="Y590" s="55"/>
      <c r="Z590" s="55"/>
      <c r="AA590" s="55"/>
    </row>
    <row r="591" spans="23:27" ht="12.75">
      <c r="W591" s="55"/>
      <c r="X591" s="55"/>
      <c r="Y591" s="55"/>
      <c r="Z591" s="55"/>
      <c r="AA591" s="55"/>
    </row>
    <row r="592" spans="23:27" ht="12.75">
      <c r="W592" s="55"/>
      <c r="X592" s="55"/>
      <c r="Y592" s="55"/>
      <c r="Z592" s="55"/>
      <c r="AA592" s="55"/>
    </row>
    <row r="593" spans="23:27" ht="12.75">
      <c r="W593" s="55"/>
      <c r="X593" s="55"/>
      <c r="Y593" s="55"/>
      <c r="Z593" s="55"/>
      <c r="AA593" s="55"/>
    </row>
    <row r="594" spans="23:27" ht="12.75">
      <c r="W594" s="55"/>
      <c r="X594" s="55"/>
      <c r="Y594" s="55"/>
      <c r="Z594" s="55"/>
      <c r="AA594" s="55"/>
    </row>
    <row r="595" spans="23:27" ht="12.75">
      <c r="W595" s="55"/>
      <c r="X595" s="55"/>
      <c r="Y595" s="55"/>
      <c r="Z595" s="55"/>
      <c r="AA595" s="55"/>
    </row>
    <row r="596" spans="23:27" ht="12.75">
      <c r="W596" s="55"/>
      <c r="X596" s="55"/>
      <c r="Y596" s="55"/>
      <c r="Z596" s="55"/>
      <c r="AA596" s="55"/>
    </row>
    <row r="597" spans="23:27" ht="12.75">
      <c r="W597" s="55"/>
      <c r="X597" s="55"/>
      <c r="Y597" s="55"/>
      <c r="Z597" s="55"/>
      <c r="AA597" s="55"/>
    </row>
    <row r="598" spans="23:27" ht="12.75">
      <c r="W598" s="55"/>
      <c r="X598" s="55"/>
      <c r="Y598" s="55"/>
      <c r="Z598" s="55"/>
      <c r="AA598" s="55"/>
    </row>
    <row r="599" spans="23:27" ht="12.75">
      <c r="W599" s="55"/>
      <c r="X599" s="55"/>
      <c r="Y599" s="55"/>
      <c r="Z599" s="55"/>
      <c r="AA599" s="55"/>
    </row>
    <row r="600" spans="23:27" ht="12.75">
      <c r="W600" s="55"/>
      <c r="X600" s="55"/>
      <c r="Y600" s="55"/>
      <c r="Z600" s="55"/>
      <c r="AA600" s="55"/>
    </row>
    <row r="601" spans="23:27" ht="12.75">
      <c r="W601" s="55"/>
      <c r="X601" s="55"/>
      <c r="Y601" s="55"/>
      <c r="Z601" s="55"/>
      <c r="AA601" s="55"/>
    </row>
    <row r="602" spans="23:27" ht="12.75">
      <c r="W602" s="55"/>
      <c r="X602" s="55"/>
      <c r="Y602" s="55"/>
      <c r="Z602" s="55"/>
      <c r="AA602" s="55"/>
    </row>
    <row r="603" spans="23:27" ht="12.75">
      <c r="W603" s="55"/>
      <c r="X603" s="55"/>
      <c r="Y603" s="55"/>
      <c r="Z603" s="55"/>
      <c r="AA603" s="55"/>
    </row>
    <row r="604" spans="23:27" ht="12.75">
      <c r="W604" s="55"/>
      <c r="X604" s="55"/>
      <c r="Y604" s="55"/>
      <c r="Z604" s="55"/>
      <c r="AA604" s="55"/>
    </row>
    <row r="605" spans="23:27" ht="12.75">
      <c r="W605" s="55"/>
      <c r="X605" s="55"/>
      <c r="Y605" s="55"/>
      <c r="Z605" s="55"/>
      <c r="AA605" s="55"/>
    </row>
    <row r="606" spans="23:27" ht="12.75">
      <c r="W606" s="55"/>
      <c r="X606" s="55"/>
      <c r="Y606" s="55"/>
      <c r="Z606" s="55"/>
      <c r="AA606" s="55"/>
    </row>
    <row r="607" spans="23:27" ht="12.75">
      <c r="W607" s="55"/>
      <c r="X607" s="55"/>
      <c r="Y607" s="55"/>
      <c r="Z607" s="55"/>
      <c r="AA607" s="55"/>
    </row>
    <row r="608" spans="23:27" ht="12.75">
      <c r="W608" s="55"/>
      <c r="X608" s="55"/>
      <c r="Y608" s="55"/>
      <c r="Z608" s="55"/>
      <c r="AA608" s="55"/>
    </row>
    <row r="609" spans="23:27" ht="12.75">
      <c r="W609" s="55"/>
      <c r="X609" s="55"/>
      <c r="Y609" s="55"/>
      <c r="Z609" s="55"/>
      <c r="AA609" s="55"/>
    </row>
    <row r="610" spans="23:27" ht="12.75">
      <c r="W610" s="55"/>
      <c r="X610" s="55"/>
      <c r="Y610" s="55"/>
      <c r="Z610" s="55"/>
      <c r="AA610" s="55"/>
    </row>
    <row r="611" spans="23:27" ht="12.75">
      <c r="W611" s="55"/>
      <c r="X611" s="55"/>
      <c r="Y611" s="55"/>
      <c r="Z611" s="55"/>
      <c r="AA611" s="55"/>
    </row>
    <row r="612" spans="23:27" ht="12.75">
      <c r="W612" s="55"/>
      <c r="X612" s="55"/>
      <c r="Y612" s="55"/>
      <c r="Z612" s="55"/>
      <c r="AA612" s="55"/>
    </row>
    <row r="613" spans="23:27" ht="12.75">
      <c r="W613" s="55"/>
      <c r="X613" s="55"/>
      <c r="Y613" s="55"/>
      <c r="Z613" s="55"/>
      <c r="AA613" s="55"/>
    </row>
    <row r="614" spans="23:27" ht="12.75">
      <c r="W614" s="55"/>
      <c r="X614" s="55"/>
      <c r="Y614" s="55"/>
      <c r="Z614" s="55"/>
      <c r="AA614" s="55"/>
    </row>
    <row r="615" spans="23:27" ht="12.75">
      <c r="W615" s="55"/>
      <c r="X615" s="55"/>
      <c r="Y615" s="55"/>
      <c r="Z615" s="55"/>
      <c r="AA615" s="55"/>
    </row>
    <row r="616" spans="23:27" ht="12.75">
      <c r="W616" s="55"/>
      <c r="X616" s="55"/>
      <c r="Y616" s="55"/>
      <c r="Z616" s="55"/>
      <c r="AA616" s="55"/>
    </row>
    <row r="617" spans="23:27" ht="12.75">
      <c r="W617" s="55"/>
      <c r="X617" s="55"/>
      <c r="Y617" s="55"/>
      <c r="Z617" s="55"/>
      <c r="AA617" s="55"/>
    </row>
    <row r="618" spans="23:27" ht="12.75">
      <c r="W618" s="55"/>
      <c r="X618" s="55"/>
      <c r="Y618" s="55"/>
      <c r="Z618" s="55"/>
      <c r="AA618" s="55"/>
    </row>
    <row r="619" spans="23:27" ht="12.75">
      <c r="W619" s="55"/>
      <c r="X619" s="55"/>
      <c r="Y619" s="55"/>
      <c r="Z619" s="55"/>
      <c r="AA619" s="55"/>
    </row>
    <row r="620" spans="23:27" ht="12.75">
      <c r="W620" s="55"/>
      <c r="X620" s="55"/>
      <c r="Y620" s="55"/>
      <c r="Z620" s="55"/>
      <c r="AA620" s="55"/>
    </row>
    <row r="621" spans="23:27" ht="12.75">
      <c r="W621" s="55"/>
      <c r="X621" s="55"/>
      <c r="Y621" s="55"/>
      <c r="Z621" s="55"/>
      <c r="AA621" s="55"/>
    </row>
    <row r="622" spans="23:27" ht="12.75">
      <c r="W622" s="55"/>
      <c r="X622" s="55"/>
      <c r="Y622" s="55"/>
      <c r="Z622" s="55"/>
      <c r="AA622" s="55"/>
    </row>
    <row r="623" spans="23:27" ht="12.75">
      <c r="W623" s="55"/>
      <c r="X623" s="55"/>
      <c r="Y623" s="55"/>
      <c r="Z623" s="55"/>
      <c r="AA623" s="55"/>
    </row>
    <row r="624" spans="23:27" ht="12.75">
      <c r="W624" s="55"/>
      <c r="X624" s="55"/>
      <c r="Y624" s="55"/>
      <c r="Z624" s="55"/>
      <c r="AA624" s="55"/>
    </row>
    <row r="625" spans="23:27" ht="12.75">
      <c r="W625" s="55"/>
      <c r="X625" s="55"/>
      <c r="Y625" s="55"/>
      <c r="Z625" s="55"/>
      <c r="AA625" s="55"/>
    </row>
    <row r="626" spans="23:27" ht="12.75">
      <c r="W626" s="55"/>
      <c r="X626" s="55"/>
      <c r="Y626" s="55"/>
      <c r="Z626" s="55"/>
      <c r="AA626" s="55"/>
    </row>
    <row r="627" spans="23:27" ht="12.75">
      <c r="W627" s="55"/>
      <c r="X627" s="55"/>
      <c r="Y627" s="55"/>
      <c r="Z627" s="55"/>
      <c r="AA627" s="55"/>
    </row>
    <row r="628" spans="23:27" ht="12.75">
      <c r="W628" s="55"/>
      <c r="X628" s="55"/>
      <c r="Y628" s="55"/>
      <c r="Z628" s="55"/>
      <c r="AA628" s="55"/>
    </row>
    <row r="629" spans="23:27" ht="12.75">
      <c r="W629" s="55"/>
      <c r="X629" s="55"/>
      <c r="Y629" s="55"/>
      <c r="Z629" s="55"/>
      <c r="AA629" s="55"/>
    </row>
    <row r="630" spans="23:27" ht="12.75">
      <c r="W630" s="55"/>
      <c r="X630" s="55"/>
      <c r="Y630" s="55"/>
      <c r="Z630" s="55"/>
      <c r="AA630" s="55"/>
    </row>
    <row r="631" spans="23:27" ht="12.75">
      <c r="W631" s="55"/>
      <c r="X631" s="55"/>
      <c r="Y631" s="55"/>
      <c r="Z631" s="55"/>
      <c r="AA631" s="55"/>
    </row>
    <row r="632" spans="23:27" ht="12.75">
      <c r="W632" s="55"/>
      <c r="X632" s="55"/>
      <c r="Y632" s="55"/>
      <c r="Z632" s="55"/>
      <c r="AA632" s="55"/>
    </row>
    <row r="633" spans="23:27" ht="12.75">
      <c r="W633" s="55"/>
      <c r="X633" s="55"/>
      <c r="Y633" s="55"/>
      <c r="Z633" s="55"/>
      <c r="AA633" s="55"/>
    </row>
    <row r="634" spans="23:27" ht="12.75">
      <c r="W634" s="55"/>
      <c r="X634" s="55"/>
      <c r="Y634" s="55"/>
      <c r="Z634" s="55"/>
      <c r="AA634" s="55"/>
    </row>
  </sheetData>
  <mergeCells count="7">
    <mergeCell ref="B68:H68"/>
    <mergeCell ref="B69:H69"/>
    <mergeCell ref="A1:K1"/>
    <mergeCell ref="A2:K2"/>
    <mergeCell ref="A4:K4"/>
    <mergeCell ref="A5:K5"/>
    <mergeCell ref="A6:K6"/>
  </mergeCells>
  <printOptions/>
  <pageMargins left="0.32" right="0.26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52">
      <selection activeCell="D60" sqref="D60"/>
    </sheetView>
  </sheetViews>
  <sheetFormatPr defaultColWidth="9.140625" defaultRowHeight="12.75"/>
  <cols>
    <col min="1" max="1" width="5.00390625" style="78" customWidth="1"/>
    <col min="2" max="2" width="3.8515625" style="78" customWidth="1"/>
    <col min="3" max="3" width="44.00390625" style="78" customWidth="1"/>
    <col min="4" max="4" width="16.421875" style="78" customWidth="1"/>
    <col min="5" max="5" width="8.8515625" style="78" customWidth="1"/>
    <col min="6" max="6" width="13.140625" style="78" customWidth="1"/>
    <col min="7" max="8" width="9.140625" style="78" customWidth="1"/>
    <col min="9" max="9" width="10.00390625" style="78" customWidth="1"/>
    <col min="10" max="10" width="15.7109375" style="78" customWidth="1"/>
    <col min="11" max="12" width="15.28125" style="78" customWidth="1"/>
    <col min="13" max="13" width="16.28125" style="78" bestFit="1" customWidth="1"/>
    <col min="14" max="16384" width="9.140625" style="78" customWidth="1"/>
  </cols>
  <sheetData>
    <row r="1" spans="1:9" ht="15.75">
      <c r="A1" s="158" t="str">
        <f>'IS'!1:2</f>
        <v>SUCCESS TRANSFORMER CORPORATION BERHAD</v>
      </c>
      <c r="B1" s="158"/>
      <c r="C1" s="158"/>
      <c r="D1" s="158"/>
      <c r="E1" s="158"/>
      <c r="F1" s="158"/>
      <c r="G1" s="158"/>
      <c r="H1" s="77"/>
      <c r="I1" s="77"/>
    </row>
    <row r="2" spans="1:9" ht="15.75">
      <c r="A2" s="159" t="str">
        <f>'IS'!2:2</f>
        <v>(Company No. 636939-W)</v>
      </c>
      <c r="B2" s="159"/>
      <c r="C2" s="159"/>
      <c r="D2" s="159"/>
      <c r="E2" s="159"/>
      <c r="F2" s="159"/>
      <c r="G2" s="77"/>
      <c r="H2" s="77"/>
      <c r="I2" s="77"/>
    </row>
    <row r="3" spans="1:9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5.75">
      <c r="A4" s="157" t="s">
        <v>85</v>
      </c>
      <c r="B4" s="157"/>
      <c r="C4" s="157"/>
      <c r="D4" s="157"/>
      <c r="E4" s="157"/>
      <c r="F4" s="157"/>
      <c r="G4" s="77"/>
      <c r="H4" s="77"/>
      <c r="I4" s="77"/>
    </row>
    <row r="5" spans="1:9" ht="15.75">
      <c r="A5" s="157" t="s">
        <v>92</v>
      </c>
      <c r="B5" s="157"/>
      <c r="C5" s="157"/>
      <c r="D5" s="157"/>
      <c r="E5" s="157"/>
      <c r="F5" s="157"/>
      <c r="G5" s="77"/>
      <c r="H5" s="77"/>
      <c r="I5" s="77"/>
    </row>
    <row r="6" spans="1:9" ht="15.75">
      <c r="A6" s="157" t="s">
        <v>117</v>
      </c>
      <c r="B6" s="157"/>
      <c r="C6" s="157"/>
      <c r="D6" s="157"/>
      <c r="E6" s="157"/>
      <c r="F6" s="157"/>
      <c r="G6" s="77"/>
      <c r="H6" s="77"/>
      <c r="I6" s="77"/>
    </row>
    <row r="7" spans="1:9" ht="15.75">
      <c r="A7" s="79"/>
      <c r="B7" s="75"/>
      <c r="C7" s="75"/>
      <c r="D7" s="80"/>
      <c r="E7" s="75"/>
      <c r="F7" s="75"/>
      <c r="G7" s="77"/>
      <c r="H7" s="77"/>
      <c r="I7" s="77"/>
    </row>
    <row r="8" spans="1:7" ht="15.75">
      <c r="A8" s="79"/>
      <c r="B8" s="75"/>
      <c r="C8" s="75"/>
      <c r="D8" s="81"/>
      <c r="E8" s="81"/>
      <c r="F8" s="81"/>
      <c r="G8" s="77"/>
    </row>
    <row r="9" spans="1:7" ht="15.75">
      <c r="A9" s="79"/>
      <c r="B9" s="79"/>
      <c r="C9" s="79"/>
      <c r="D9" s="82">
        <v>39082</v>
      </c>
      <c r="E9" s="75"/>
      <c r="F9" s="82">
        <v>38717</v>
      </c>
      <c r="G9" s="77"/>
    </row>
    <row r="10" spans="1:7" ht="15.75">
      <c r="A10" s="79"/>
      <c r="B10" s="75"/>
      <c r="C10" s="75"/>
      <c r="D10" s="83" t="s">
        <v>2</v>
      </c>
      <c r="E10" s="83"/>
      <c r="F10" s="83" t="s">
        <v>2</v>
      </c>
      <c r="G10" s="77"/>
    </row>
    <row r="11" spans="1:7" ht="15.75">
      <c r="A11" s="79"/>
      <c r="B11" s="75"/>
      <c r="C11" s="75"/>
      <c r="D11" s="80"/>
      <c r="E11" s="75"/>
      <c r="F11" s="75"/>
      <c r="G11" s="77"/>
    </row>
    <row r="12" spans="1:7" ht="15.75">
      <c r="A12" s="84" t="s">
        <v>17</v>
      </c>
      <c r="B12" s="85"/>
      <c r="C12" s="85"/>
      <c r="D12" s="86"/>
      <c r="E12" s="87"/>
      <c r="F12" s="75"/>
      <c r="G12" s="77"/>
    </row>
    <row r="13" spans="1:7" ht="15.75">
      <c r="A13" s="85"/>
      <c r="B13" s="85" t="s">
        <v>5</v>
      </c>
      <c r="C13" s="85"/>
      <c r="D13" s="86">
        <v>15546</v>
      </c>
      <c r="E13" s="87"/>
      <c r="F13" s="88">
        <v>13209</v>
      </c>
      <c r="G13" s="77"/>
    </row>
    <row r="14" spans="1:7" ht="15.75">
      <c r="A14" s="89"/>
      <c r="B14" s="85" t="s">
        <v>18</v>
      </c>
      <c r="C14" s="85"/>
      <c r="D14" s="86"/>
      <c r="E14" s="87"/>
      <c r="F14" s="90"/>
      <c r="G14" s="77"/>
    </row>
    <row r="15" spans="1:7" ht="15.75">
      <c r="A15" s="85"/>
      <c r="B15" s="91"/>
      <c r="C15" s="85" t="s">
        <v>25</v>
      </c>
      <c r="D15" s="86">
        <v>2002</v>
      </c>
      <c r="E15" s="87"/>
      <c r="F15" s="88">
        <v>2309</v>
      </c>
      <c r="G15" s="77"/>
    </row>
    <row r="16" spans="1:7" ht="15.75">
      <c r="A16" s="85"/>
      <c r="B16" s="91"/>
      <c r="C16" s="85" t="s">
        <v>26</v>
      </c>
      <c r="D16" s="104">
        <v>-133</v>
      </c>
      <c r="E16" s="87"/>
      <c r="F16" s="105">
        <v>-22</v>
      </c>
      <c r="G16" s="77"/>
    </row>
    <row r="17" spans="1:7" ht="15.75">
      <c r="A17" s="85"/>
      <c r="B17" s="94" t="s">
        <v>69</v>
      </c>
      <c r="C17" s="85"/>
      <c r="D17" s="76">
        <f>SUM(D13:D16)</f>
        <v>17415</v>
      </c>
      <c r="E17" s="87"/>
      <c r="F17" s="88">
        <f>SUM(F13:F16)</f>
        <v>15496</v>
      </c>
      <c r="G17" s="77"/>
    </row>
    <row r="18" spans="1:7" ht="15.75">
      <c r="A18" s="85"/>
      <c r="B18" s="94"/>
      <c r="C18" s="85"/>
      <c r="D18" s="76"/>
      <c r="E18" s="87"/>
      <c r="F18" s="75"/>
      <c r="G18" s="77"/>
    </row>
    <row r="19" spans="1:7" ht="15.75">
      <c r="A19" s="85"/>
      <c r="B19" s="94" t="s">
        <v>101</v>
      </c>
      <c r="C19" s="85"/>
      <c r="D19" s="76"/>
      <c r="E19" s="87"/>
      <c r="F19" s="75"/>
      <c r="G19" s="77"/>
    </row>
    <row r="20" spans="1:7" ht="15.75">
      <c r="A20" s="85"/>
      <c r="B20" s="91"/>
      <c r="C20" s="85" t="s">
        <v>1</v>
      </c>
      <c r="D20" s="86">
        <v>-7185</v>
      </c>
      <c r="E20" s="87"/>
      <c r="F20" s="88">
        <v>-3533</v>
      </c>
      <c r="G20" s="77"/>
    </row>
    <row r="21" spans="1:7" ht="15.75">
      <c r="A21" s="85"/>
      <c r="B21" s="91"/>
      <c r="C21" s="85" t="s">
        <v>19</v>
      </c>
      <c r="D21" s="86">
        <v>-4800</v>
      </c>
      <c r="E21" s="87"/>
      <c r="F21" s="88">
        <v>-4427</v>
      </c>
      <c r="G21" s="77"/>
    </row>
    <row r="22" spans="1:7" ht="15.75">
      <c r="A22" s="85"/>
      <c r="B22" s="91"/>
      <c r="C22" s="85" t="s">
        <v>20</v>
      </c>
      <c r="D22" s="86">
        <v>871</v>
      </c>
      <c r="E22" s="87"/>
      <c r="F22" s="88">
        <v>571</v>
      </c>
      <c r="G22" s="77"/>
    </row>
    <row r="23" spans="1:7" ht="15.75">
      <c r="A23" s="85"/>
      <c r="B23" s="91"/>
      <c r="C23" s="85"/>
      <c r="D23" s="92"/>
      <c r="E23" s="87"/>
      <c r="F23" s="93"/>
      <c r="G23" s="77"/>
    </row>
    <row r="24" spans="1:7" ht="15.75">
      <c r="A24" s="85"/>
      <c r="B24" s="91" t="s">
        <v>106</v>
      </c>
      <c r="C24" s="85"/>
      <c r="D24" s="76">
        <f>SUM(D17:D23)</f>
        <v>6301</v>
      </c>
      <c r="E24" s="87"/>
      <c r="F24" s="88">
        <f>SUM(F17:F23)</f>
        <v>8107</v>
      </c>
      <c r="G24" s="77"/>
    </row>
    <row r="25" spans="1:7" ht="15.75">
      <c r="A25" s="85"/>
      <c r="B25" s="91"/>
      <c r="C25" s="85" t="s">
        <v>21</v>
      </c>
      <c r="D25" s="86">
        <v>-2783</v>
      </c>
      <c r="E25" s="87"/>
      <c r="F25" s="88">
        <v>-2440</v>
      </c>
      <c r="G25" s="77"/>
    </row>
    <row r="26" spans="1:7" ht="15.75">
      <c r="A26" s="85"/>
      <c r="B26" s="91"/>
      <c r="C26" s="85" t="s">
        <v>41</v>
      </c>
      <c r="D26" s="86">
        <v>133</v>
      </c>
      <c r="E26" s="87"/>
      <c r="F26" s="88">
        <v>22</v>
      </c>
      <c r="G26" s="77"/>
    </row>
    <row r="27" spans="1:7" ht="15.75">
      <c r="A27" s="85"/>
      <c r="B27" s="85"/>
      <c r="C27" s="85"/>
      <c r="D27" s="76"/>
      <c r="E27" s="87"/>
      <c r="F27" s="90"/>
      <c r="G27" s="77"/>
    </row>
    <row r="28" spans="1:7" ht="15.75">
      <c r="A28" s="85"/>
      <c r="B28" s="95" t="s">
        <v>113</v>
      </c>
      <c r="C28" s="85"/>
      <c r="D28" s="96">
        <f>SUM(D24:D27)</f>
        <v>3651</v>
      </c>
      <c r="E28" s="87"/>
      <c r="F28" s="97">
        <f>SUM(F24:F27)</f>
        <v>5689</v>
      </c>
      <c r="G28" s="77"/>
    </row>
    <row r="29" spans="1:7" ht="15.75">
      <c r="A29" s="85"/>
      <c r="B29" s="85"/>
      <c r="C29" s="85"/>
      <c r="D29" s="76"/>
      <c r="E29" s="87"/>
      <c r="F29" s="75"/>
      <c r="G29" s="77"/>
    </row>
    <row r="30" spans="1:7" ht="15.75">
      <c r="A30" s="95" t="s">
        <v>22</v>
      </c>
      <c r="B30" s="89"/>
      <c r="C30" s="85"/>
      <c r="D30" s="76"/>
      <c r="E30" s="87"/>
      <c r="F30" s="75"/>
      <c r="G30" s="77"/>
    </row>
    <row r="31" spans="1:7" ht="15.75">
      <c r="A31" s="95"/>
      <c r="B31" s="89"/>
      <c r="C31" s="85"/>
      <c r="D31" s="76"/>
      <c r="E31" s="87"/>
      <c r="F31" s="75"/>
      <c r="G31" s="77"/>
    </row>
    <row r="32" spans="1:7" ht="15.75">
      <c r="A32" s="85"/>
      <c r="B32" s="91"/>
      <c r="C32" s="85" t="s">
        <v>27</v>
      </c>
      <c r="D32" s="86">
        <v>-8970</v>
      </c>
      <c r="E32" s="87"/>
      <c r="F32" s="88">
        <v>-5133</v>
      </c>
      <c r="G32" s="77"/>
    </row>
    <row r="33" spans="1:7" ht="15.75">
      <c r="A33" s="85"/>
      <c r="B33" s="91"/>
      <c r="C33" s="85" t="s">
        <v>100</v>
      </c>
      <c r="D33" s="86">
        <v>24</v>
      </c>
      <c r="E33" s="87"/>
      <c r="F33" s="88">
        <v>0</v>
      </c>
      <c r="G33" s="77"/>
    </row>
    <row r="34" spans="1:7" ht="15.75">
      <c r="A34" s="85"/>
      <c r="B34" s="91"/>
      <c r="C34" s="85" t="s">
        <v>123</v>
      </c>
      <c r="D34" s="86">
        <v>0</v>
      </c>
      <c r="E34" s="87"/>
      <c r="F34" s="88">
        <v>290</v>
      </c>
      <c r="G34" s="77"/>
    </row>
    <row r="35" spans="1:7" ht="15.75">
      <c r="A35" s="85"/>
      <c r="B35" s="91"/>
      <c r="C35" s="85" t="s">
        <v>124</v>
      </c>
      <c r="D35" s="86"/>
      <c r="E35" s="87"/>
      <c r="F35" s="88"/>
      <c r="G35" s="77"/>
    </row>
    <row r="36" spans="1:7" ht="15.75">
      <c r="A36" s="85"/>
      <c r="B36" s="91"/>
      <c r="C36" s="85" t="s">
        <v>125</v>
      </c>
      <c r="D36" s="86">
        <v>0</v>
      </c>
      <c r="E36" s="87"/>
      <c r="F36" s="88">
        <v>1</v>
      </c>
      <c r="G36" s="77"/>
    </row>
    <row r="37" spans="1:7" ht="15.75">
      <c r="A37" s="85"/>
      <c r="B37" s="85"/>
      <c r="C37" s="85"/>
      <c r="D37" s="76"/>
      <c r="E37" s="87"/>
      <c r="F37" s="75"/>
      <c r="G37" s="77"/>
    </row>
    <row r="38" spans="1:7" ht="15.75">
      <c r="A38" s="85"/>
      <c r="B38" s="95" t="s">
        <v>70</v>
      </c>
      <c r="C38" s="85"/>
      <c r="D38" s="96">
        <f>SUM(D32:D37)</f>
        <v>-8946</v>
      </c>
      <c r="E38" s="87"/>
      <c r="F38" s="97">
        <f>SUM(F32:F37)</f>
        <v>-4842</v>
      </c>
      <c r="G38" s="77"/>
    </row>
    <row r="39" spans="1:7" ht="15.75">
      <c r="A39" s="85"/>
      <c r="B39" s="85"/>
      <c r="C39" s="85"/>
      <c r="D39" s="76"/>
      <c r="E39" s="87"/>
      <c r="F39" s="75"/>
      <c r="G39" s="77"/>
    </row>
    <row r="40" spans="1:7" ht="15.75">
      <c r="A40" s="95" t="s">
        <v>23</v>
      </c>
      <c r="B40" s="89"/>
      <c r="C40" s="85"/>
      <c r="D40" s="76"/>
      <c r="E40" s="87"/>
      <c r="F40" s="75"/>
      <c r="G40" s="77"/>
    </row>
    <row r="41" spans="1:7" ht="15.75">
      <c r="A41" s="85"/>
      <c r="B41" s="89"/>
      <c r="C41" s="85"/>
      <c r="D41" s="76"/>
      <c r="E41" s="87"/>
      <c r="F41" s="75"/>
      <c r="G41" s="77"/>
    </row>
    <row r="42" spans="1:7" ht="15.75">
      <c r="A42" s="85"/>
      <c r="B42" s="94" t="s">
        <v>126</v>
      </c>
      <c r="C42" s="85"/>
      <c r="D42" s="76">
        <v>0</v>
      </c>
      <c r="E42" s="87"/>
      <c r="F42" s="90">
        <v>-1152</v>
      </c>
      <c r="G42" s="77"/>
    </row>
    <row r="43" spans="1:7" ht="15.75">
      <c r="A43" s="85"/>
      <c r="B43" s="94" t="s">
        <v>32</v>
      </c>
      <c r="C43" s="85"/>
      <c r="D43" s="76">
        <v>-6</v>
      </c>
      <c r="E43" s="87"/>
      <c r="F43" s="88">
        <v>-6</v>
      </c>
      <c r="G43" s="77"/>
    </row>
    <row r="44" spans="1:7" ht="15.75">
      <c r="A44" s="85"/>
      <c r="B44" s="94" t="s">
        <v>42</v>
      </c>
      <c r="C44" s="85"/>
      <c r="D44" s="86">
        <v>-85</v>
      </c>
      <c r="E44" s="87"/>
      <c r="F44" s="88">
        <v>-402</v>
      </c>
      <c r="G44" s="77"/>
    </row>
    <row r="45" spans="1:7" ht="15.75">
      <c r="A45" s="85"/>
      <c r="B45" s="94" t="s">
        <v>35</v>
      </c>
      <c r="C45" s="85"/>
      <c r="D45" s="86"/>
      <c r="E45" s="87"/>
      <c r="F45" s="88"/>
      <c r="G45" s="77"/>
    </row>
    <row r="46" spans="1:7" ht="15.75">
      <c r="A46" s="85"/>
      <c r="B46" s="94" t="s">
        <v>112</v>
      </c>
      <c r="C46" s="85"/>
      <c r="D46" s="86">
        <v>-100</v>
      </c>
      <c r="E46" s="87"/>
      <c r="F46" s="88">
        <v>0</v>
      </c>
      <c r="G46" s="77"/>
    </row>
    <row r="47" spans="1:7" ht="15.75">
      <c r="A47" s="85"/>
      <c r="B47" s="94" t="s">
        <v>98</v>
      </c>
      <c r="C47" s="85"/>
      <c r="D47" s="86">
        <v>3750</v>
      </c>
      <c r="E47" s="87"/>
      <c r="F47" s="88">
        <v>0</v>
      </c>
      <c r="G47" s="77"/>
    </row>
    <row r="48" spans="1:7" ht="15.75">
      <c r="A48" s="95"/>
      <c r="B48" s="85" t="s">
        <v>36</v>
      </c>
      <c r="C48" s="85"/>
      <c r="D48" s="98">
        <v>0</v>
      </c>
      <c r="E48" s="87"/>
      <c r="F48" s="88">
        <v>-386</v>
      </c>
      <c r="G48" s="77"/>
    </row>
    <row r="49" spans="1:7" ht="15.75">
      <c r="A49" s="85"/>
      <c r="B49" s="85"/>
      <c r="C49" s="85"/>
      <c r="D49" s="86"/>
      <c r="E49" s="87"/>
      <c r="F49" s="90"/>
      <c r="G49" s="77"/>
    </row>
    <row r="50" spans="1:7" ht="15.75">
      <c r="A50" s="85"/>
      <c r="B50" s="95" t="s">
        <v>71</v>
      </c>
      <c r="C50" s="85"/>
      <c r="D50" s="96">
        <f>SUM(D43:D49)</f>
        <v>3559</v>
      </c>
      <c r="E50" s="87"/>
      <c r="F50" s="97">
        <f>SUM(F42:F49)</f>
        <v>-1946</v>
      </c>
      <c r="G50" s="77"/>
    </row>
    <row r="51" spans="1:7" ht="15.75">
      <c r="A51" s="85"/>
      <c r="B51" s="85"/>
      <c r="C51" s="85"/>
      <c r="D51" s="76"/>
      <c r="E51" s="87"/>
      <c r="F51" s="75"/>
      <c r="G51" s="77"/>
    </row>
    <row r="52" spans="1:7" ht="15.75">
      <c r="A52" s="85" t="s">
        <v>108</v>
      </c>
      <c r="B52" s="85"/>
      <c r="C52" s="85"/>
      <c r="D52" s="86">
        <f>D28+D38+D50</f>
        <v>-1736</v>
      </c>
      <c r="E52" s="87"/>
      <c r="F52" s="86">
        <f>F28+F38+F50</f>
        <v>-1099</v>
      </c>
      <c r="G52" s="77"/>
    </row>
    <row r="53" spans="1:7" ht="15.75">
      <c r="A53" s="85"/>
      <c r="B53" s="89"/>
      <c r="C53" s="85"/>
      <c r="D53" s="76"/>
      <c r="E53" s="87"/>
      <c r="F53" s="75"/>
      <c r="G53" s="77"/>
    </row>
    <row r="54" spans="1:7" ht="15.75">
      <c r="A54" s="85" t="s">
        <v>28</v>
      </c>
      <c r="B54" s="85"/>
      <c r="C54" s="85"/>
      <c r="D54" s="86">
        <v>8517</v>
      </c>
      <c r="E54" s="87"/>
      <c r="F54" s="88">
        <v>9616</v>
      </c>
      <c r="G54" s="77"/>
    </row>
    <row r="55" spans="1:7" ht="12" customHeight="1">
      <c r="A55" s="85"/>
      <c r="B55" s="85"/>
      <c r="C55" s="85"/>
      <c r="D55" s="76"/>
      <c r="E55" s="87"/>
      <c r="F55" s="75"/>
      <c r="G55" s="77"/>
    </row>
    <row r="56" spans="1:7" ht="16.5" thickBot="1">
      <c r="A56" s="85" t="s">
        <v>29</v>
      </c>
      <c r="B56" s="85"/>
      <c r="C56" s="85"/>
      <c r="D56" s="99">
        <f>+D52+D54</f>
        <v>6781</v>
      </c>
      <c r="E56" s="87"/>
      <c r="F56" s="100">
        <f>SUM(F52:F55)</f>
        <v>8517</v>
      </c>
      <c r="G56" s="77"/>
    </row>
    <row r="57" spans="1:7" ht="16.5" thickTop="1">
      <c r="A57" s="85"/>
      <c r="B57" s="85"/>
      <c r="C57" s="85"/>
      <c r="D57" s="76"/>
      <c r="E57" s="87"/>
      <c r="F57" s="75"/>
      <c r="G57" s="77"/>
    </row>
    <row r="58" spans="1:7" ht="15.75">
      <c r="A58" s="95" t="s">
        <v>30</v>
      </c>
      <c r="B58" s="85"/>
      <c r="C58" s="85"/>
      <c r="D58" s="76"/>
      <c r="E58" s="87"/>
      <c r="F58" s="101"/>
      <c r="G58" s="77"/>
    </row>
    <row r="59" spans="1:7" ht="15.75">
      <c r="A59" s="85"/>
      <c r="B59" s="85"/>
      <c r="C59" s="85"/>
      <c r="D59" s="76"/>
      <c r="E59" s="87"/>
      <c r="F59" s="101"/>
      <c r="G59" s="77"/>
    </row>
    <row r="60" spans="1:7" ht="15.75">
      <c r="A60" s="85"/>
      <c r="B60" s="85" t="s">
        <v>24</v>
      </c>
      <c r="C60" s="85"/>
      <c r="D60" s="102">
        <v>2680</v>
      </c>
      <c r="E60" s="87"/>
      <c r="F60" s="88">
        <v>2677</v>
      </c>
      <c r="G60" s="75"/>
    </row>
    <row r="61" spans="1:7" ht="15.75">
      <c r="A61" s="103"/>
      <c r="B61" s="85" t="s">
        <v>109</v>
      </c>
      <c r="C61" s="85"/>
      <c r="D61" s="104">
        <v>4305</v>
      </c>
      <c r="E61" s="87"/>
      <c r="F61" s="105">
        <v>6038</v>
      </c>
      <c r="G61" s="75"/>
    </row>
    <row r="62" spans="1:7" ht="15.75">
      <c r="A62" s="103"/>
      <c r="B62" s="85"/>
      <c r="C62" s="85"/>
      <c r="D62" s="86">
        <f>SUM(D60:D61)</f>
        <v>6985</v>
      </c>
      <c r="E62" s="87"/>
      <c r="F62" s="148">
        <f>SUM(F60:F61)</f>
        <v>8715</v>
      </c>
      <c r="G62" s="75"/>
    </row>
    <row r="63" spans="1:7" ht="15.75">
      <c r="A63" s="103"/>
      <c r="B63" s="85" t="s">
        <v>105</v>
      </c>
      <c r="C63" s="85"/>
      <c r="D63" s="104">
        <v>0</v>
      </c>
      <c r="E63" s="87"/>
      <c r="F63" s="105">
        <v>0</v>
      </c>
      <c r="G63" s="75"/>
    </row>
    <row r="64" spans="1:7" ht="15.75">
      <c r="A64" s="103"/>
      <c r="B64" s="85"/>
      <c r="C64" s="85"/>
      <c r="D64" s="86">
        <f>SUM(D62:D63)</f>
        <v>6985</v>
      </c>
      <c r="E64" s="87"/>
      <c r="F64" s="88">
        <f>SUM(F62:F63)</f>
        <v>8715</v>
      </c>
      <c r="G64" s="75"/>
    </row>
    <row r="65" spans="1:7" ht="15.75">
      <c r="A65" s="103"/>
      <c r="B65" s="85" t="s">
        <v>33</v>
      </c>
      <c r="C65" s="85"/>
      <c r="D65" s="86"/>
      <c r="E65" s="87"/>
      <c r="F65" s="88"/>
      <c r="G65" s="75"/>
    </row>
    <row r="66" spans="1:7" ht="15.75">
      <c r="A66" s="85"/>
      <c r="B66" s="85"/>
      <c r="C66" s="85" t="s">
        <v>45</v>
      </c>
      <c r="D66" s="104">
        <v>-204</v>
      </c>
      <c r="E66" s="87"/>
      <c r="F66" s="88">
        <v>-198</v>
      </c>
      <c r="G66" s="75"/>
    </row>
    <row r="67" spans="1:7" ht="16.5" thickBot="1">
      <c r="A67" s="85"/>
      <c r="B67" s="85"/>
      <c r="C67" s="85"/>
      <c r="D67" s="106">
        <f>SUM(D64:D66)</f>
        <v>6781</v>
      </c>
      <c r="E67" s="87"/>
      <c r="F67" s="107">
        <f>SUM(F64:F66)</f>
        <v>8517</v>
      </c>
      <c r="G67" s="75"/>
    </row>
    <row r="68" spans="1:7" ht="12.75" customHeight="1" thickTop="1">
      <c r="A68" s="85"/>
      <c r="B68" s="85"/>
      <c r="C68" s="85"/>
      <c r="D68" s="86"/>
      <c r="E68" s="87"/>
      <c r="F68" s="108"/>
      <c r="G68" s="75"/>
    </row>
    <row r="69" spans="1:7" ht="15.75">
      <c r="A69" s="121" t="s">
        <v>104</v>
      </c>
      <c r="B69" s="110"/>
      <c r="C69" s="109"/>
      <c r="D69" s="111"/>
      <c r="E69" s="75"/>
      <c r="F69" s="75"/>
      <c r="G69" s="75"/>
    </row>
    <row r="70" spans="1:7" ht="15.75">
      <c r="A70" s="121" t="s">
        <v>99</v>
      </c>
      <c r="B70" s="110"/>
      <c r="C70" s="109"/>
      <c r="D70" s="111"/>
      <c r="E70" s="75"/>
      <c r="F70" s="75"/>
      <c r="G70" s="75"/>
    </row>
    <row r="71" spans="1:7" ht="15.75">
      <c r="A71" s="90"/>
      <c r="B71" s="75"/>
      <c r="C71" s="75"/>
      <c r="D71" s="76"/>
      <c r="E71" s="75"/>
      <c r="F71" s="75"/>
      <c r="G71" s="75"/>
    </row>
    <row r="72" spans="1:7" ht="15.75">
      <c r="A72" s="90"/>
      <c r="B72" s="75"/>
      <c r="C72" s="75"/>
      <c r="D72" s="76"/>
      <c r="E72" s="75"/>
      <c r="F72" s="75"/>
      <c r="G72" s="75"/>
    </row>
    <row r="73" spans="1:7" ht="15.75">
      <c r="A73" s="90"/>
      <c r="B73" s="75"/>
      <c r="C73" s="75"/>
      <c r="D73" s="76"/>
      <c r="E73" s="75"/>
      <c r="F73" s="75"/>
      <c r="G73" s="75"/>
    </row>
    <row r="74" spans="1:7" ht="15.75">
      <c r="A74" s="90"/>
      <c r="B74" s="75"/>
      <c r="C74" s="75"/>
      <c r="D74" s="76"/>
      <c r="E74" s="75"/>
      <c r="F74" s="75"/>
      <c r="G74" s="75"/>
    </row>
    <row r="75" spans="1:7" ht="15.75">
      <c r="A75" s="90"/>
      <c r="B75" s="90"/>
      <c r="C75" s="90"/>
      <c r="D75" s="76"/>
      <c r="E75" s="112"/>
      <c r="F75" s="90"/>
      <c r="G75" s="112"/>
    </row>
    <row r="76" spans="1:7" ht="15.75">
      <c r="A76" s="90"/>
      <c r="B76" s="90"/>
      <c r="C76" s="90"/>
      <c r="D76" s="76"/>
      <c r="E76" s="112"/>
      <c r="F76" s="90"/>
      <c r="G76" s="112"/>
    </row>
    <row r="77" spans="1:7" ht="15.75">
      <c r="A77" s="77"/>
      <c r="B77" s="77"/>
      <c r="C77" s="77"/>
      <c r="D77" s="80"/>
      <c r="E77" s="113"/>
      <c r="F77" s="75"/>
      <c r="G77" s="113"/>
    </row>
    <row r="78" spans="1:7" ht="15.75">
      <c r="A78" s="77"/>
      <c r="B78" s="77"/>
      <c r="C78" s="77"/>
      <c r="D78" s="80"/>
      <c r="E78" s="113"/>
      <c r="F78" s="75"/>
      <c r="G78" s="113"/>
    </row>
    <row r="79" spans="1:7" ht="15.75">
      <c r="A79" s="77"/>
      <c r="B79" s="77"/>
      <c r="C79" s="77"/>
      <c r="D79" s="80"/>
      <c r="E79" s="113"/>
      <c r="F79" s="75"/>
      <c r="G79" s="113"/>
    </row>
    <row r="80" spans="1:7" ht="15.75">
      <c r="A80" s="77"/>
      <c r="B80" s="77"/>
      <c r="C80" s="77"/>
      <c r="D80" s="80"/>
      <c r="E80" s="113"/>
      <c r="F80" s="75"/>
      <c r="G80" s="113"/>
    </row>
    <row r="81" spans="1:7" ht="15.75">
      <c r="A81" s="77"/>
      <c r="B81" s="77"/>
      <c r="C81" s="77"/>
      <c r="D81" s="80"/>
      <c r="E81" s="113"/>
      <c r="F81" s="75"/>
      <c r="G81" s="113"/>
    </row>
    <row r="82" spans="1:7" ht="15.75">
      <c r="A82" s="77"/>
      <c r="B82" s="77"/>
      <c r="C82" s="77"/>
      <c r="D82" s="80"/>
      <c r="E82" s="113"/>
      <c r="F82" s="75"/>
      <c r="G82" s="113"/>
    </row>
  </sheetData>
  <mergeCells count="5">
    <mergeCell ref="A6:F6"/>
    <mergeCell ref="A1:G1"/>
    <mergeCell ref="A2:F2"/>
    <mergeCell ref="A4:F4"/>
    <mergeCell ref="A5:F5"/>
  </mergeCells>
  <printOptions/>
  <pageMargins left="0.47" right="0.26" top="0.25" bottom="0.24" header="0.25" footer="0.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46">
      <selection activeCell="E60" sqref="E60"/>
    </sheetView>
  </sheetViews>
  <sheetFormatPr defaultColWidth="9.140625" defaultRowHeight="12.75"/>
  <cols>
    <col min="1" max="1" width="40.140625" style="56" customWidth="1"/>
    <col min="2" max="2" width="4.57421875" style="56" customWidth="1"/>
    <col min="3" max="3" width="15.7109375" style="56" customWidth="1"/>
    <col min="4" max="4" width="4.00390625" style="56" customWidth="1"/>
    <col min="5" max="5" width="14.7109375" style="56" customWidth="1"/>
    <col min="6" max="6" width="6.421875" style="56" customWidth="1"/>
    <col min="7" max="7" width="9.140625" style="56" customWidth="1"/>
    <col min="8" max="8" width="17.00390625" style="56" customWidth="1"/>
    <col min="9" max="9" width="5.421875" style="56" customWidth="1"/>
    <col min="10" max="11" width="15.57421875" style="56" customWidth="1"/>
    <col min="12" max="13" width="16.28125" style="56" bestFit="1" customWidth="1"/>
    <col min="14" max="14" width="15.57421875" style="56" bestFit="1" customWidth="1"/>
    <col min="15" max="16" width="13.00390625" style="56" bestFit="1" customWidth="1"/>
    <col min="17" max="17" width="14.140625" style="56" customWidth="1"/>
    <col min="18" max="16384" width="9.140625" style="56" customWidth="1"/>
  </cols>
  <sheetData>
    <row r="1" spans="1:11" ht="15" customHeight="1">
      <c r="A1" s="155" t="s">
        <v>40</v>
      </c>
      <c r="B1" s="155"/>
      <c r="C1" s="155"/>
      <c r="D1" s="155"/>
      <c r="E1" s="155"/>
      <c r="F1" s="155"/>
      <c r="G1" s="142"/>
      <c r="H1" s="142"/>
      <c r="I1" s="142"/>
      <c r="J1" s="142"/>
      <c r="K1" s="142"/>
    </row>
    <row r="2" spans="1:11" ht="15" customHeight="1">
      <c r="A2" s="156" t="s">
        <v>31</v>
      </c>
      <c r="B2" s="156"/>
      <c r="C2" s="156"/>
      <c r="D2" s="156"/>
      <c r="E2" s="156"/>
      <c r="F2" s="156"/>
      <c r="G2" s="143"/>
      <c r="H2" s="143"/>
      <c r="I2" s="143"/>
      <c r="J2" s="143"/>
      <c r="K2" s="143"/>
    </row>
    <row r="3" spans="1:11" ht="15">
      <c r="A3" s="7"/>
      <c r="B3" s="1"/>
      <c r="C3" s="2"/>
      <c r="D3" s="2"/>
      <c r="E3" s="3"/>
      <c r="F3" s="2"/>
      <c r="G3" s="4"/>
      <c r="H3" s="5"/>
      <c r="I3" s="3"/>
      <c r="J3" s="6"/>
      <c r="K3" s="4"/>
    </row>
    <row r="4" spans="1:11" ht="15" customHeight="1">
      <c r="A4" s="155" t="s">
        <v>85</v>
      </c>
      <c r="B4" s="155"/>
      <c r="C4" s="155"/>
      <c r="D4" s="155"/>
      <c r="E4" s="155"/>
      <c r="F4" s="155"/>
      <c r="G4" s="142"/>
      <c r="H4" s="142"/>
      <c r="I4" s="142"/>
      <c r="J4" s="142"/>
      <c r="K4" s="142"/>
    </row>
    <row r="5" spans="1:11" ht="15" customHeight="1">
      <c r="A5" s="155" t="s">
        <v>122</v>
      </c>
      <c r="B5" s="155"/>
      <c r="C5" s="155"/>
      <c r="D5" s="155"/>
      <c r="E5" s="155"/>
      <c r="F5" s="155"/>
      <c r="G5" s="142"/>
      <c r="H5" s="142"/>
      <c r="I5" s="142"/>
      <c r="J5" s="142"/>
      <c r="K5" s="142"/>
    </row>
    <row r="6" spans="1:11" ht="15" customHeight="1">
      <c r="A6" s="155"/>
      <c r="B6" s="155"/>
      <c r="C6" s="155"/>
      <c r="D6" s="155"/>
      <c r="E6" s="155"/>
      <c r="F6" s="142"/>
      <c r="G6" s="142"/>
      <c r="H6" s="142"/>
      <c r="I6" s="142"/>
      <c r="J6" s="142"/>
      <c r="K6" s="142"/>
    </row>
    <row r="7" ht="12.75">
      <c r="A7" s="30"/>
    </row>
    <row r="8" spans="1:18" ht="12.75">
      <c r="A8" s="28"/>
      <c r="B8" s="28"/>
      <c r="C8" s="29"/>
      <c r="D8" s="28"/>
      <c r="E8" s="31"/>
      <c r="F8" s="28"/>
      <c r="G8" s="29"/>
      <c r="H8"/>
      <c r="I8"/>
      <c r="J8"/>
      <c r="K8"/>
      <c r="L8"/>
      <c r="M8"/>
      <c r="N8"/>
      <c r="O8"/>
      <c r="P8"/>
      <c r="Q8"/>
      <c r="R8"/>
    </row>
    <row r="9" spans="1:18" ht="12.75">
      <c r="A9" s="28"/>
      <c r="B9" s="28"/>
      <c r="C9" s="31"/>
      <c r="D9" s="28"/>
      <c r="E9" s="31"/>
      <c r="F9" s="28"/>
      <c r="G9" s="29"/>
      <c r="H9"/>
      <c r="I9"/>
      <c r="J9"/>
      <c r="K9"/>
      <c r="L9"/>
      <c r="M9"/>
      <c r="N9"/>
      <c r="O9"/>
      <c r="P9"/>
      <c r="Q9"/>
      <c r="R9"/>
    </row>
    <row r="10" spans="1:18" ht="12.75">
      <c r="A10" s="28"/>
      <c r="B10" s="28"/>
      <c r="C10" s="31"/>
      <c r="D10" s="28"/>
      <c r="E10" s="31"/>
      <c r="F10" s="28"/>
      <c r="G10" s="29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28"/>
      <c r="B11" s="28"/>
      <c r="C11" s="32">
        <v>39082</v>
      </c>
      <c r="D11" s="28"/>
      <c r="E11" s="32">
        <v>38717</v>
      </c>
      <c r="F11" s="28"/>
      <c r="G11" s="29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28"/>
      <c r="B12" s="28"/>
      <c r="C12" s="31" t="s">
        <v>2</v>
      </c>
      <c r="D12" s="28"/>
      <c r="E12" s="31" t="s">
        <v>2</v>
      </c>
      <c r="F12" s="28"/>
      <c r="G12" s="29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28"/>
      <c r="B13" s="28"/>
      <c r="C13" s="31"/>
      <c r="D13" s="28"/>
      <c r="E13" s="31" t="s">
        <v>86</v>
      </c>
      <c r="F13" s="28"/>
      <c r="G13" s="29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28"/>
      <c r="B14" s="28"/>
      <c r="C14" s="31"/>
      <c r="D14" s="28"/>
      <c r="E14" s="31"/>
      <c r="F14" s="28"/>
      <c r="G14" s="29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30" t="s">
        <v>48</v>
      </c>
      <c r="B15" s="28"/>
      <c r="C15" s="31"/>
      <c r="D15" s="28"/>
      <c r="E15" s="31"/>
      <c r="F15" s="28"/>
      <c r="G15" s="29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33" t="s">
        <v>53</v>
      </c>
      <c r="B16" s="33"/>
      <c r="C16" s="28"/>
      <c r="D16" s="28"/>
      <c r="E16" s="29"/>
      <c r="F16" s="28"/>
      <c r="G16" s="29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34" t="s">
        <v>0</v>
      </c>
      <c r="B17" s="34"/>
      <c r="C17" s="66">
        <v>27456</v>
      </c>
      <c r="D17" s="34"/>
      <c r="E17" s="66">
        <v>22362</v>
      </c>
      <c r="F17" s="34"/>
      <c r="G17" s="35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34" t="s">
        <v>37</v>
      </c>
      <c r="B18" s="34"/>
      <c r="C18" s="67">
        <v>460</v>
      </c>
      <c r="D18" s="34"/>
      <c r="E18" s="67">
        <v>460</v>
      </c>
      <c r="F18" s="34"/>
      <c r="G18" s="35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34" t="s">
        <v>107</v>
      </c>
      <c r="B19" s="34"/>
      <c r="C19" s="67">
        <v>2</v>
      </c>
      <c r="D19" s="34"/>
      <c r="E19" s="67">
        <v>15</v>
      </c>
      <c r="F19" s="34"/>
      <c r="G19" s="35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34" t="s">
        <v>49</v>
      </c>
      <c r="B20" s="34"/>
      <c r="C20" s="67">
        <v>5286</v>
      </c>
      <c r="D20" s="34"/>
      <c r="E20" s="67">
        <v>3529</v>
      </c>
      <c r="F20" s="34"/>
      <c r="G20" s="35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34" t="s">
        <v>46</v>
      </c>
      <c r="B21" s="34"/>
      <c r="C21" s="67">
        <v>49</v>
      </c>
      <c r="D21" s="34"/>
      <c r="E21" s="67">
        <v>36</v>
      </c>
      <c r="F21" s="34"/>
      <c r="G21" s="35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33"/>
      <c r="B22" s="33"/>
      <c r="C22" s="68">
        <f>SUM(C17:C21)</f>
        <v>33253</v>
      </c>
      <c r="D22" s="34"/>
      <c r="E22" s="68">
        <f>SUM(E17:E21)</f>
        <v>26402</v>
      </c>
      <c r="F22" s="34"/>
      <c r="G22" s="35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33" t="s">
        <v>52</v>
      </c>
      <c r="B23" s="33"/>
      <c r="C23" s="40"/>
      <c r="D23" s="36"/>
      <c r="E23" s="40"/>
      <c r="F23" s="34"/>
      <c r="G23" s="35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36" t="s">
        <v>1</v>
      </c>
      <c r="B24" s="36"/>
      <c r="C24" s="66">
        <v>21477</v>
      </c>
      <c r="D24" s="36"/>
      <c r="E24" s="66">
        <v>14292</v>
      </c>
      <c r="F24" s="36"/>
      <c r="G24" s="37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36" t="s">
        <v>60</v>
      </c>
      <c r="B25" s="36"/>
      <c r="C25" s="67">
        <v>25521</v>
      </c>
      <c r="D25" s="36"/>
      <c r="E25" s="67">
        <v>21921</v>
      </c>
      <c r="F25" s="36"/>
      <c r="G25" s="37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36" t="s">
        <v>61</v>
      </c>
      <c r="B26" s="36"/>
      <c r="C26" s="67">
        <v>2614</v>
      </c>
      <c r="D26" s="36"/>
      <c r="E26" s="67">
        <v>1307</v>
      </c>
      <c r="F26" s="36"/>
      <c r="G26" s="37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36" t="s">
        <v>87</v>
      </c>
      <c r="B27" s="36"/>
      <c r="C27" s="67">
        <v>6985</v>
      </c>
      <c r="D27" s="36"/>
      <c r="E27" s="67">
        <v>8715</v>
      </c>
      <c r="F27" s="36"/>
      <c r="G27" s="3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36"/>
      <c r="B28" s="36"/>
      <c r="C28" s="68">
        <f>SUM(C24:C27)</f>
        <v>56597</v>
      </c>
      <c r="D28" s="36"/>
      <c r="E28" s="68">
        <f>SUM(E24:E27)</f>
        <v>46235</v>
      </c>
      <c r="F28" s="36"/>
      <c r="G28" s="37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36"/>
      <c r="B29" s="36"/>
      <c r="C29" s="40"/>
      <c r="D29" s="36"/>
      <c r="E29" s="40"/>
      <c r="F29" s="36"/>
      <c r="G29" s="37"/>
      <c r="H29"/>
      <c r="I29"/>
      <c r="J29"/>
      <c r="K29"/>
      <c r="L29"/>
      <c r="M29"/>
      <c r="N29"/>
      <c r="O29"/>
      <c r="P29"/>
      <c r="Q29"/>
      <c r="R29"/>
    </row>
    <row r="30" spans="1:18" ht="13.5" thickBot="1">
      <c r="A30" s="38" t="s">
        <v>89</v>
      </c>
      <c r="B30" s="36"/>
      <c r="C30" s="147">
        <f>C22+C28</f>
        <v>89850</v>
      </c>
      <c r="D30" s="38"/>
      <c r="E30" s="147">
        <f>E22+E28</f>
        <v>72637</v>
      </c>
      <c r="F30" s="36"/>
      <c r="G30" s="37"/>
      <c r="H30"/>
      <c r="I30"/>
      <c r="J30"/>
      <c r="K30"/>
      <c r="L30"/>
      <c r="M30"/>
      <c r="N30"/>
      <c r="O30"/>
      <c r="P30"/>
      <c r="Q30"/>
      <c r="R30"/>
    </row>
    <row r="31" spans="1:18" ht="13.5" thickTop="1">
      <c r="A31" s="38"/>
      <c r="B31" s="36"/>
      <c r="C31" s="40"/>
      <c r="D31" s="36"/>
      <c r="E31" s="40"/>
      <c r="F31" s="36"/>
      <c r="G31" s="37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38" t="s">
        <v>50</v>
      </c>
      <c r="B32" s="36"/>
      <c r="C32" s="40"/>
      <c r="D32" s="36"/>
      <c r="E32" s="40"/>
      <c r="F32" s="36"/>
      <c r="G32" s="37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38" t="s">
        <v>51</v>
      </c>
      <c r="B33" s="38"/>
      <c r="C33" s="40"/>
      <c r="D33" s="36"/>
      <c r="E33" s="40"/>
      <c r="F33" s="36"/>
      <c r="G33" s="37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36" t="s">
        <v>3</v>
      </c>
      <c r="B34" s="38"/>
      <c r="C34" s="66">
        <v>56000</v>
      </c>
      <c r="D34" s="36"/>
      <c r="E34" s="66">
        <v>40000</v>
      </c>
      <c r="F34" s="36"/>
      <c r="G34" s="37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36" t="s">
        <v>38</v>
      </c>
      <c r="B35" s="38"/>
      <c r="C35" s="67">
        <v>34</v>
      </c>
      <c r="D35" s="36"/>
      <c r="E35" s="67">
        <v>34</v>
      </c>
      <c r="F35" s="36"/>
      <c r="G35" s="37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36" t="s">
        <v>54</v>
      </c>
      <c r="B36" s="38"/>
      <c r="C36" s="67">
        <v>15078</v>
      </c>
      <c r="D36" s="36"/>
      <c r="E36" s="67">
        <v>19008</v>
      </c>
      <c r="F36" s="36"/>
      <c r="G36" s="37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36"/>
      <c r="B37" s="38"/>
      <c r="C37" s="66">
        <f>SUM(C34:C36)</f>
        <v>71112</v>
      </c>
      <c r="D37" s="36"/>
      <c r="E37" s="66">
        <f>SUM(E34:E36)</f>
        <v>59042</v>
      </c>
      <c r="F37" s="36"/>
      <c r="G37" s="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38" t="s">
        <v>55</v>
      </c>
      <c r="B38" s="38"/>
      <c r="C38" s="67">
        <v>542</v>
      </c>
      <c r="D38" s="36"/>
      <c r="E38" s="67">
        <v>464</v>
      </c>
      <c r="F38" s="36"/>
      <c r="G38" s="37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38" t="s">
        <v>56</v>
      </c>
      <c r="B39" s="38"/>
      <c r="C39" s="68">
        <f>SUM(C37:C38)</f>
        <v>71654</v>
      </c>
      <c r="D39" s="36"/>
      <c r="E39" s="68">
        <f>SUM(E37:E38)</f>
        <v>59506</v>
      </c>
      <c r="F39" s="36"/>
      <c r="G39" s="37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36"/>
      <c r="B40" s="38"/>
      <c r="C40" s="40"/>
      <c r="D40" s="36"/>
      <c r="E40" s="40"/>
      <c r="F40" s="36"/>
      <c r="G40" s="37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38" t="s">
        <v>57</v>
      </c>
      <c r="B41" s="38"/>
      <c r="C41" s="40"/>
      <c r="D41" s="36"/>
      <c r="E41" s="40"/>
      <c r="F41" s="36"/>
      <c r="G41" s="37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36" t="s">
        <v>10</v>
      </c>
      <c r="B42" s="38"/>
      <c r="C42" s="66">
        <v>4244</v>
      </c>
      <c r="D42" s="36"/>
      <c r="E42" s="66">
        <v>732</v>
      </c>
      <c r="F42" s="36"/>
      <c r="G42" s="3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36" t="s">
        <v>47</v>
      </c>
      <c r="B43" s="38"/>
      <c r="C43" s="135">
        <v>2004</v>
      </c>
      <c r="D43" s="36"/>
      <c r="E43" s="135">
        <v>1537</v>
      </c>
      <c r="F43" s="36"/>
      <c r="G43" s="37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6"/>
      <c r="B44" s="38"/>
      <c r="C44" s="135">
        <f>SUM(C42:C43)</f>
        <v>6248</v>
      </c>
      <c r="D44" s="36"/>
      <c r="E44" s="135">
        <f>SUM(E42:E43)</f>
        <v>2269</v>
      </c>
      <c r="F44" s="36"/>
      <c r="G44" s="37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36"/>
      <c r="B45" s="38"/>
      <c r="C45" s="40"/>
      <c r="D45" s="36"/>
      <c r="E45" s="40"/>
      <c r="F45" s="36"/>
      <c r="G45" s="37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38" t="s">
        <v>58</v>
      </c>
      <c r="B46" s="38"/>
      <c r="C46" s="40"/>
      <c r="D46" s="36"/>
      <c r="E46" s="40"/>
      <c r="F46" s="36"/>
      <c r="G46" s="37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36" t="s">
        <v>63</v>
      </c>
      <c r="B47" s="36"/>
      <c r="C47" s="66">
        <v>5268</v>
      </c>
      <c r="D47" s="36"/>
      <c r="E47" s="66">
        <v>4820</v>
      </c>
      <c r="F47" s="36"/>
      <c r="G47" s="3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36" t="s">
        <v>62</v>
      </c>
      <c r="B48" s="36"/>
      <c r="C48" s="67">
        <v>5974</v>
      </c>
      <c r="D48" s="36"/>
      <c r="E48" s="67">
        <v>5551</v>
      </c>
      <c r="F48" s="36"/>
      <c r="G48" s="37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36" t="s">
        <v>9</v>
      </c>
      <c r="B49" s="36"/>
      <c r="C49" s="67">
        <v>369</v>
      </c>
      <c r="D49" s="36"/>
      <c r="E49" s="67">
        <v>315</v>
      </c>
      <c r="F49" s="36"/>
      <c r="G49" s="37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36" t="s">
        <v>64</v>
      </c>
      <c r="B50" s="36"/>
      <c r="C50" s="67">
        <v>337</v>
      </c>
      <c r="D50" s="36"/>
      <c r="E50" s="67">
        <v>176</v>
      </c>
      <c r="F50" s="36"/>
      <c r="G50" s="37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36"/>
      <c r="B51" s="36"/>
      <c r="C51" s="68">
        <f>SUM(C47:C50)</f>
        <v>11948</v>
      </c>
      <c r="D51" s="36"/>
      <c r="E51" s="68">
        <f>SUM(E47:E50)</f>
        <v>10862</v>
      </c>
      <c r="F51" s="36"/>
      <c r="G51" s="37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34"/>
      <c r="B52" s="34"/>
      <c r="C52" s="53"/>
      <c r="D52" s="34"/>
      <c r="E52" s="53"/>
      <c r="F52" s="34"/>
      <c r="G52" s="35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 s="33" t="s">
        <v>90</v>
      </c>
      <c r="B53" s="33"/>
      <c r="C53" s="53">
        <f>C44+C51</f>
        <v>18196</v>
      </c>
      <c r="D53" s="34"/>
      <c r="E53" s="53">
        <f>E44+E51</f>
        <v>13131</v>
      </c>
      <c r="F53" s="34"/>
      <c r="G53" s="35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 s="34"/>
      <c r="B54" s="34"/>
      <c r="C54" s="53"/>
      <c r="D54" s="34"/>
      <c r="E54" s="53"/>
      <c r="F54" s="34"/>
      <c r="G54" s="35"/>
      <c r="H54"/>
      <c r="I54"/>
      <c r="J54"/>
      <c r="K54"/>
      <c r="L54"/>
      <c r="M54"/>
      <c r="N54"/>
      <c r="O54"/>
      <c r="P54"/>
      <c r="Q54"/>
      <c r="R54"/>
    </row>
    <row r="55" spans="1:18" ht="13.5" thickBot="1">
      <c r="A55" s="33" t="s">
        <v>59</v>
      </c>
      <c r="B55" s="34"/>
      <c r="C55" s="136">
        <f>C39+C53</f>
        <v>89850</v>
      </c>
      <c r="D55" s="33"/>
      <c r="E55" s="136">
        <f>E39+E53</f>
        <v>72637</v>
      </c>
      <c r="F55" s="34"/>
      <c r="G55" s="35"/>
      <c r="H55"/>
      <c r="I55"/>
      <c r="J55"/>
      <c r="K55"/>
      <c r="L55"/>
      <c r="M55"/>
      <c r="N55"/>
      <c r="O55"/>
      <c r="P55"/>
      <c r="Q55"/>
      <c r="R55"/>
    </row>
    <row r="56" spans="1:18" ht="13.5" thickTop="1">
      <c r="A56" s="34"/>
      <c r="B56" s="34"/>
      <c r="C56" s="40"/>
      <c r="D56" s="34"/>
      <c r="E56" s="40"/>
      <c r="F56" s="34"/>
      <c r="G56" s="35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44"/>
      <c r="B57" s="44"/>
      <c r="C57" s="45"/>
      <c r="D57" s="41"/>
      <c r="E57" s="45"/>
      <c r="F57" s="41"/>
      <c r="G57" s="43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 s="46" t="s">
        <v>91</v>
      </c>
      <c r="B58" s="44"/>
      <c r="C58" s="45"/>
      <c r="D58" s="41"/>
      <c r="E58" s="45"/>
      <c r="F58" s="41"/>
      <c r="G58" s="43"/>
      <c r="H58"/>
      <c r="I58"/>
      <c r="J58"/>
      <c r="K58"/>
      <c r="L58"/>
      <c r="M58"/>
      <c r="N58"/>
      <c r="O58"/>
      <c r="P58"/>
      <c r="Q58"/>
      <c r="R58"/>
    </row>
    <row r="59" spans="1:18" ht="13.5" thickBot="1">
      <c r="A59" s="46" t="s">
        <v>114</v>
      </c>
      <c r="B59" s="46"/>
      <c r="C59" s="73">
        <f>C37/(112000)</f>
        <v>0.6349285714285714</v>
      </c>
      <c r="D59" s="41"/>
      <c r="E59" s="73">
        <f>E37/(112000)</f>
        <v>0.5271607142857143</v>
      </c>
      <c r="F59" s="41"/>
      <c r="G59" s="43"/>
      <c r="H59"/>
      <c r="I59"/>
      <c r="J59"/>
      <c r="K59"/>
      <c r="L59"/>
      <c r="M59"/>
      <c r="N59"/>
      <c r="O59"/>
      <c r="P59"/>
      <c r="Q59"/>
      <c r="R59"/>
    </row>
    <row r="60" spans="2:18" ht="13.5" thickTop="1">
      <c r="B60" s="44"/>
      <c r="F60" s="41"/>
      <c r="G60" s="43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 s="46"/>
      <c r="B61" s="44"/>
      <c r="C61" s="45"/>
      <c r="D61" s="41"/>
      <c r="E61" s="42"/>
      <c r="F61" s="41"/>
      <c r="G61" s="43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 s="46" t="s">
        <v>115</v>
      </c>
      <c r="B62" s="44"/>
      <c r="C62" s="45"/>
      <c r="D62" s="41"/>
      <c r="E62" s="42"/>
      <c r="F62" s="41"/>
      <c r="G62" s="43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 s="34"/>
      <c r="B63" s="34"/>
      <c r="C63" s="47"/>
      <c r="D63" s="28"/>
      <c r="E63" s="29"/>
      <c r="F63" s="28"/>
      <c r="G63" s="48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122" t="s">
        <v>103</v>
      </c>
      <c r="B64" s="34"/>
      <c r="C64" s="47"/>
      <c r="D64" s="28"/>
      <c r="E64" s="29"/>
      <c r="F64" s="28"/>
      <c r="G64" s="48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122" t="s">
        <v>99</v>
      </c>
      <c r="B65" s="34"/>
      <c r="C65" s="28"/>
      <c r="D65" s="28"/>
      <c r="E65" s="29"/>
      <c r="F65" s="28"/>
      <c r="G65" s="29"/>
      <c r="H65"/>
      <c r="I65"/>
      <c r="J65"/>
      <c r="K65"/>
      <c r="L65"/>
      <c r="M65"/>
      <c r="N65"/>
      <c r="O65"/>
      <c r="P65"/>
      <c r="Q65"/>
      <c r="R65"/>
    </row>
    <row r="66" spans="1:11" ht="12.75">
      <c r="A66" s="34"/>
      <c r="B66" s="34"/>
      <c r="C66" s="28"/>
      <c r="D66" s="28"/>
      <c r="E66" s="29"/>
      <c r="F66" s="28"/>
      <c r="G66" s="29"/>
      <c r="H66" s="28"/>
      <c r="I66" s="29"/>
      <c r="J66" s="28"/>
      <c r="K66" s="28"/>
    </row>
    <row r="67" spans="1:11" ht="12.75">
      <c r="A67" s="34"/>
      <c r="B67" s="34"/>
      <c r="C67" s="28"/>
      <c r="D67" s="28"/>
      <c r="E67" s="29"/>
      <c r="F67" s="28"/>
      <c r="G67" s="29"/>
      <c r="H67" s="28"/>
      <c r="I67" s="29"/>
      <c r="J67" s="28"/>
      <c r="K67" s="28"/>
    </row>
  </sheetData>
  <mergeCells count="5">
    <mergeCell ref="A6:E6"/>
    <mergeCell ref="A1:F1"/>
    <mergeCell ref="A2:F2"/>
    <mergeCell ref="A4:F4"/>
    <mergeCell ref="A5:F5"/>
  </mergeCells>
  <printOptions/>
  <pageMargins left="0.97" right="0.24" top="0.35" bottom="0.3" header="0.17" footer="0.1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A1">
      <selection activeCell="F26" sqref="F26"/>
    </sheetView>
  </sheetViews>
  <sheetFormatPr defaultColWidth="9.140625" defaultRowHeight="12.75"/>
  <cols>
    <col min="1" max="1" width="33.140625" style="0" customWidth="1"/>
    <col min="2" max="2" width="4.28125" style="0" customWidth="1"/>
    <col min="3" max="3" width="11.8515625" style="0" customWidth="1"/>
    <col min="4" max="4" width="10.28125" style="0" customWidth="1"/>
    <col min="5" max="5" width="12.140625" style="0" customWidth="1"/>
    <col min="6" max="6" width="10.8515625" style="0" customWidth="1"/>
    <col min="7" max="7" width="10.28125" style="0" customWidth="1"/>
    <col min="8" max="8" width="1.1484375" style="0" customWidth="1"/>
    <col min="11" max="11" width="9.8515625" style="0" customWidth="1"/>
  </cols>
  <sheetData>
    <row r="1" spans="1:10" ht="14.25">
      <c r="A1" s="155" t="str">
        <f>+'IS'!A1</f>
        <v>SUCCESS TRANSFORMER CORPORATION BERHAD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4.25">
      <c r="A2" s="156" t="str">
        <f>+'[1]IS'!A2</f>
        <v>(Company No. 636939-W)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10" ht="12.75">
      <c r="A4" s="162" t="s">
        <v>85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2.75">
      <c r="A5" s="162" t="s">
        <v>93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162" t="s">
        <v>117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9" ht="12.75">
      <c r="A7" s="30"/>
      <c r="B7" s="34"/>
      <c r="C7" s="34"/>
      <c r="D7" s="34"/>
      <c r="E7" s="34"/>
      <c r="F7" s="34"/>
      <c r="G7" s="34"/>
      <c r="H7" s="34"/>
      <c r="I7" s="28"/>
    </row>
    <row r="8" spans="1:9" ht="12.75">
      <c r="A8" s="30"/>
      <c r="B8" s="34"/>
      <c r="C8" s="34"/>
      <c r="D8" s="34"/>
      <c r="E8" s="34"/>
      <c r="F8" s="34"/>
      <c r="G8" s="34"/>
      <c r="H8" s="34"/>
      <c r="I8" s="28"/>
    </row>
    <row r="9" spans="1:9" ht="12.75">
      <c r="A9" s="30"/>
      <c r="B9" s="34"/>
      <c r="C9" s="34"/>
      <c r="D9" s="34"/>
      <c r="E9" s="34"/>
      <c r="F9" s="35"/>
      <c r="G9" s="34"/>
      <c r="H9" s="34"/>
      <c r="I9" s="28"/>
    </row>
    <row r="10" spans="1:9" ht="12.75">
      <c r="A10" s="30"/>
      <c r="B10" s="34"/>
      <c r="C10" s="161" t="s">
        <v>72</v>
      </c>
      <c r="D10" s="161"/>
      <c r="E10" s="161"/>
      <c r="F10" s="161"/>
      <c r="G10" s="161"/>
      <c r="H10" s="35"/>
      <c r="I10" s="28"/>
    </row>
    <row r="11" spans="1:9" ht="15">
      <c r="A11" s="28"/>
      <c r="B11" s="34"/>
      <c r="C11" s="34"/>
      <c r="D11" s="160" t="s">
        <v>43</v>
      </c>
      <c r="E11" s="160"/>
      <c r="F11" s="74" t="s">
        <v>44</v>
      </c>
      <c r="G11" s="34"/>
      <c r="H11" s="34"/>
      <c r="I11" s="28"/>
    </row>
    <row r="12" spans="1:10" ht="12.75">
      <c r="A12" s="28"/>
      <c r="B12" s="34"/>
      <c r="C12" s="35" t="s">
        <v>12</v>
      </c>
      <c r="D12" s="35" t="s">
        <v>12</v>
      </c>
      <c r="E12" s="35" t="s">
        <v>73</v>
      </c>
      <c r="F12" s="35" t="s">
        <v>7</v>
      </c>
      <c r="G12" s="34"/>
      <c r="H12" s="34"/>
      <c r="I12" s="29" t="s">
        <v>75</v>
      </c>
      <c r="J12" s="35" t="s">
        <v>77</v>
      </c>
    </row>
    <row r="13" spans="1:10" ht="12.75">
      <c r="A13" s="28"/>
      <c r="B13" s="34"/>
      <c r="C13" s="35" t="s">
        <v>11</v>
      </c>
      <c r="D13" s="35" t="s">
        <v>16</v>
      </c>
      <c r="E13" s="35" t="s">
        <v>74</v>
      </c>
      <c r="F13" s="35" t="s">
        <v>8</v>
      </c>
      <c r="G13" s="35" t="s">
        <v>6</v>
      </c>
      <c r="H13" s="35"/>
      <c r="I13" s="29" t="s">
        <v>76</v>
      </c>
      <c r="J13" s="35" t="s">
        <v>78</v>
      </c>
    </row>
    <row r="14" spans="1:10" ht="12.75">
      <c r="A14" s="28"/>
      <c r="B14" s="34"/>
      <c r="C14" s="35" t="s">
        <v>2</v>
      </c>
      <c r="D14" s="35" t="s">
        <v>2</v>
      </c>
      <c r="E14" s="35" t="s">
        <v>2</v>
      </c>
      <c r="F14" s="35" t="s">
        <v>2</v>
      </c>
      <c r="G14" s="35" t="s">
        <v>2</v>
      </c>
      <c r="H14" s="35"/>
      <c r="I14" s="29" t="s">
        <v>2</v>
      </c>
      <c r="J14" s="35" t="s">
        <v>2</v>
      </c>
    </row>
    <row r="15" spans="1:9" ht="12.75">
      <c r="A15" s="28"/>
      <c r="B15" s="34"/>
      <c r="C15" s="35"/>
      <c r="D15" s="35"/>
      <c r="E15" s="35"/>
      <c r="F15" s="35"/>
      <c r="G15" s="35"/>
      <c r="H15" s="35"/>
      <c r="I15" s="29"/>
    </row>
    <row r="16" spans="1:9" ht="12.75">
      <c r="A16" s="28"/>
      <c r="B16" s="34"/>
      <c r="C16" s="35"/>
      <c r="D16" s="35"/>
      <c r="E16" s="35"/>
      <c r="F16" s="35"/>
      <c r="G16" s="35"/>
      <c r="H16" s="35"/>
      <c r="I16" s="29"/>
    </row>
    <row r="17" spans="1:10" ht="12.75">
      <c r="A17" s="28" t="s">
        <v>94</v>
      </c>
      <c r="B17" s="34"/>
      <c r="C17" s="39">
        <v>40000</v>
      </c>
      <c r="D17" s="39">
        <v>34</v>
      </c>
      <c r="E17" s="39">
        <v>8300</v>
      </c>
      <c r="F17" s="34">
        <v>10698</v>
      </c>
      <c r="G17" s="34">
        <f>SUM(C17:F17)</f>
        <v>59032</v>
      </c>
      <c r="H17" s="34"/>
      <c r="I17" s="34">
        <v>0</v>
      </c>
      <c r="J17" s="139">
        <f>SUM(G17:I17)</f>
        <v>59032</v>
      </c>
    </row>
    <row r="18" spans="1:10" ht="12.75">
      <c r="A18" s="28" t="s">
        <v>110</v>
      </c>
      <c r="B18" s="34"/>
      <c r="C18" s="39"/>
      <c r="D18" s="39"/>
      <c r="E18" s="39">
        <v>-8300</v>
      </c>
      <c r="F18" s="34">
        <v>8300</v>
      </c>
      <c r="G18" s="34">
        <f>SUM(C18:F18)</f>
        <v>0</v>
      </c>
      <c r="H18" s="34"/>
      <c r="I18" s="34">
        <v>0</v>
      </c>
      <c r="J18" s="139">
        <f>SUM(G18:I18)</f>
        <v>0</v>
      </c>
    </row>
    <row r="19" spans="1:10" ht="12.75">
      <c r="A19" s="28" t="s">
        <v>116</v>
      </c>
      <c r="B19" s="34"/>
      <c r="C19" s="39">
        <v>0</v>
      </c>
      <c r="D19" s="39">
        <v>0</v>
      </c>
      <c r="E19" s="39">
        <v>0</v>
      </c>
      <c r="F19" s="34">
        <v>0</v>
      </c>
      <c r="G19" s="34">
        <f>SUM(C19:F19)</f>
        <v>0</v>
      </c>
      <c r="H19" s="34"/>
      <c r="I19" s="34">
        <v>464</v>
      </c>
      <c r="J19" s="139">
        <f>SUM(G19:I19)</f>
        <v>464</v>
      </c>
    </row>
    <row r="20" spans="1:10" ht="12.75">
      <c r="A20" s="28" t="s">
        <v>111</v>
      </c>
      <c r="B20" s="34"/>
      <c r="C20" s="144"/>
      <c r="D20" s="144"/>
      <c r="E20" s="144"/>
      <c r="F20" s="144">
        <v>10</v>
      </c>
      <c r="G20" s="149">
        <f>SUM(C20:F20)</f>
        <v>10</v>
      </c>
      <c r="H20" s="144"/>
      <c r="I20" s="149">
        <v>0</v>
      </c>
      <c r="J20" s="145">
        <f>SUM(G20:I20)</f>
        <v>10</v>
      </c>
    </row>
    <row r="21" spans="1:10" ht="12.75">
      <c r="A21" s="28" t="s">
        <v>95</v>
      </c>
      <c r="B21" s="34"/>
      <c r="C21" s="40">
        <f>SUM(C17:C20)</f>
        <v>40000</v>
      </c>
      <c r="D21" s="40">
        <f>SUM(D17:D20)</f>
        <v>34</v>
      </c>
      <c r="E21" s="40">
        <f>SUM(E17:E20)</f>
        <v>0</v>
      </c>
      <c r="F21" s="40">
        <f>SUM(F17:F20)</f>
        <v>19008</v>
      </c>
      <c r="G21" s="40">
        <f>SUM(G17:G20)</f>
        <v>59042</v>
      </c>
      <c r="H21" s="40"/>
      <c r="I21" s="36">
        <f>SUM(I17:I20)</f>
        <v>464</v>
      </c>
      <c r="J21" s="146">
        <f>SUM(J17:J20)</f>
        <v>59506</v>
      </c>
    </row>
    <row r="22" spans="1:10" ht="12.75">
      <c r="A22" s="28"/>
      <c r="B22" s="34"/>
      <c r="C22" s="53"/>
      <c r="D22" s="53"/>
      <c r="E22" s="71"/>
      <c r="F22" s="53"/>
      <c r="G22" s="53"/>
      <c r="H22" s="53"/>
      <c r="I22" s="34"/>
      <c r="J22" s="56"/>
    </row>
    <row r="23" spans="1:10" ht="12.75">
      <c r="A23" s="28" t="s">
        <v>39</v>
      </c>
      <c r="B23" s="34"/>
      <c r="C23" s="40">
        <v>0</v>
      </c>
      <c r="D23" s="40">
        <v>0</v>
      </c>
      <c r="E23" s="40">
        <v>0</v>
      </c>
      <c r="F23" s="72">
        <v>12070</v>
      </c>
      <c r="G23" s="53">
        <f>SUM(C23:F23)</f>
        <v>12070</v>
      </c>
      <c r="H23" s="53"/>
      <c r="I23" s="34">
        <v>78</v>
      </c>
      <c r="J23" s="139">
        <f>SUM(G23:I23)</f>
        <v>12148</v>
      </c>
    </row>
    <row r="24" spans="1:10" ht="12.75">
      <c r="A24" s="28" t="s">
        <v>128</v>
      </c>
      <c r="B24" s="34"/>
      <c r="C24" s="40">
        <v>16000</v>
      </c>
      <c r="D24" s="40">
        <v>0</v>
      </c>
      <c r="E24" s="40">
        <v>0</v>
      </c>
      <c r="F24" s="72">
        <v>-16000</v>
      </c>
      <c r="G24" s="53">
        <f>SUM(C24:F24)</f>
        <v>0</v>
      </c>
      <c r="H24" s="53"/>
      <c r="I24" s="34"/>
      <c r="J24" s="139"/>
    </row>
    <row r="25" spans="1:10" ht="12.75">
      <c r="A25" s="28"/>
      <c r="B25" s="34"/>
      <c r="C25" s="40"/>
      <c r="D25" s="40"/>
      <c r="E25" s="40"/>
      <c r="F25" s="72"/>
      <c r="G25" s="53"/>
      <c r="H25" s="53"/>
      <c r="I25" s="34"/>
      <c r="J25" s="56"/>
    </row>
    <row r="26" spans="1:10" ht="13.5" thickBot="1">
      <c r="A26" s="50" t="s">
        <v>127</v>
      </c>
      <c r="B26" s="34"/>
      <c r="C26" s="69">
        <f>SUM(C21:C25)</f>
        <v>56000</v>
      </c>
      <c r="D26" s="69">
        <f>SUM(D21:D25)</f>
        <v>34</v>
      </c>
      <c r="E26" s="69">
        <f>SUM(E21:E25)</f>
        <v>0</v>
      </c>
      <c r="F26" s="69">
        <f>SUM(F21:F25)</f>
        <v>15078</v>
      </c>
      <c r="G26" s="69">
        <f>SUM(G21:G25)</f>
        <v>71112</v>
      </c>
      <c r="H26" s="40"/>
      <c r="I26" s="150">
        <f>SUM(I21:I25)</f>
        <v>542</v>
      </c>
      <c r="J26" s="141">
        <f>SUM(J21:J25)</f>
        <v>71654</v>
      </c>
    </row>
    <row r="27" spans="1:9" ht="13.5" thickTop="1">
      <c r="A27" s="28"/>
      <c r="B27" s="34"/>
      <c r="C27" s="34"/>
      <c r="D27" s="34"/>
      <c r="E27" s="34"/>
      <c r="F27" s="34"/>
      <c r="G27" s="34"/>
      <c r="H27" s="34"/>
      <c r="I27" s="49"/>
    </row>
    <row r="28" spans="1:9" ht="12.75">
      <c r="A28" s="28"/>
      <c r="B28" s="34"/>
      <c r="C28" s="34"/>
      <c r="D28" s="34"/>
      <c r="E28" s="34"/>
      <c r="F28" s="34"/>
      <c r="G28" s="34"/>
      <c r="H28" s="34"/>
      <c r="I28" s="49"/>
    </row>
    <row r="29" spans="1:9" ht="12.75">
      <c r="A29" s="28"/>
      <c r="B29" s="34"/>
      <c r="C29" s="34"/>
      <c r="D29" s="34"/>
      <c r="E29" s="34"/>
      <c r="F29" s="34"/>
      <c r="G29" s="34"/>
      <c r="H29" s="34"/>
      <c r="I29" s="49"/>
    </row>
    <row r="30" spans="1:10" ht="12.75">
      <c r="A30" s="28" t="s">
        <v>96</v>
      </c>
      <c r="B30" s="34"/>
      <c r="C30" s="39">
        <v>40000</v>
      </c>
      <c r="D30" s="39">
        <v>420</v>
      </c>
      <c r="E30" s="39">
        <v>8300</v>
      </c>
      <c r="F30" s="34">
        <v>1580</v>
      </c>
      <c r="G30" s="34">
        <f>SUM(C30:F30)</f>
        <v>50300</v>
      </c>
      <c r="H30" s="34"/>
      <c r="I30" s="140">
        <v>0</v>
      </c>
      <c r="J30" s="139">
        <f>SUM(G30:I30)</f>
        <v>50300</v>
      </c>
    </row>
    <row r="31" spans="1:10" ht="12.75">
      <c r="A31" s="49"/>
      <c r="B31" s="49"/>
      <c r="C31" s="49"/>
      <c r="D31" s="49"/>
      <c r="E31" s="49"/>
      <c r="F31" s="49"/>
      <c r="G31" s="49"/>
      <c r="H31" s="49"/>
      <c r="I31" s="138"/>
      <c r="J31" s="56"/>
    </row>
    <row r="32" spans="1:10" ht="12.75">
      <c r="A32" s="28" t="s">
        <v>79</v>
      </c>
      <c r="B32" s="34"/>
      <c r="C32" s="53">
        <v>0</v>
      </c>
      <c r="D32" s="53">
        <v>-386</v>
      </c>
      <c r="E32" s="53">
        <v>0</v>
      </c>
      <c r="F32" s="53">
        <v>0</v>
      </c>
      <c r="G32" s="53">
        <f>SUM(C32:F32)</f>
        <v>-386</v>
      </c>
      <c r="H32" s="53"/>
      <c r="I32" s="140">
        <v>0</v>
      </c>
      <c r="J32" s="139">
        <f>SUM(G32:I32)</f>
        <v>-386</v>
      </c>
    </row>
    <row r="33" spans="1:10" ht="12.75">
      <c r="A33" s="28" t="s">
        <v>80</v>
      </c>
      <c r="B33" s="34"/>
      <c r="C33" s="53"/>
      <c r="D33" s="53"/>
      <c r="E33" s="53"/>
      <c r="F33" s="53"/>
      <c r="G33" s="53"/>
      <c r="H33" s="53"/>
      <c r="I33" s="138"/>
      <c r="J33" s="56"/>
    </row>
    <row r="34" spans="1:10" ht="12.75">
      <c r="A34" s="28"/>
      <c r="B34" s="34"/>
      <c r="C34" s="53"/>
      <c r="D34" s="53"/>
      <c r="E34" s="53"/>
      <c r="F34" s="53"/>
      <c r="G34" s="53"/>
      <c r="H34" s="53"/>
      <c r="I34" s="138"/>
      <c r="J34" s="56"/>
    </row>
    <row r="35" spans="1:10" ht="12.75">
      <c r="A35" s="28" t="s">
        <v>81</v>
      </c>
      <c r="B35" s="34"/>
      <c r="C35" s="53">
        <v>0</v>
      </c>
      <c r="D35" s="53">
        <v>0</v>
      </c>
      <c r="E35" s="53">
        <v>0</v>
      </c>
      <c r="F35" s="53">
        <v>10270</v>
      </c>
      <c r="G35" s="53">
        <f>SUM(C35:F35)</f>
        <v>10270</v>
      </c>
      <c r="H35" s="53"/>
      <c r="I35" s="140">
        <v>0</v>
      </c>
      <c r="J35" s="139">
        <f>SUM(G35:I35)</f>
        <v>10270</v>
      </c>
    </row>
    <row r="36" spans="1:10" ht="12.75">
      <c r="A36" s="28"/>
      <c r="B36" s="34"/>
      <c r="C36" s="40"/>
      <c r="D36" s="40"/>
      <c r="E36" s="40"/>
      <c r="F36" s="40"/>
      <c r="G36" s="40"/>
      <c r="H36" s="40"/>
      <c r="I36" s="138"/>
      <c r="J36" s="56"/>
    </row>
    <row r="37" spans="1:10" ht="12.75">
      <c r="A37" s="28" t="s">
        <v>82</v>
      </c>
      <c r="B37" s="34"/>
      <c r="C37" s="40">
        <v>0</v>
      </c>
      <c r="D37" s="40">
        <v>0</v>
      </c>
      <c r="E37" s="40">
        <v>0</v>
      </c>
      <c r="F37" s="40">
        <v>-1152</v>
      </c>
      <c r="G37" s="40">
        <f>SUM(C37:F37)</f>
        <v>-1152</v>
      </c>
      <c r="H37" s="40"/>
      <c r="I37" s="140">
        <v>0</v>
      </c>
      <c r="J37" s="139">
        <f>SUM(G37:I37)</f>
        <v>-1152</v>
      </c>
    </row>
    <row r="38" spans="1:10" ht="12.75">
      <c r="A38" s="28"/>
      <c r="B38" s="34"/>
      <c r="C38" s="53"/>
      <c r="D38" s="53"/>
      <c r="E38" s="71"/>
      <c r="F38" s="53"/>
      <c r="G38" s="53"/>
      <c r="H38" s="53"/>
      <c r="I38" s="138"/>
      <c r="J38" s="56"/>
    </row>
    <row r="39" spans="1:10" ht="13.5" thickBot="1">
      <c r="A39" s="50" t="s">
        <v>97</v>
      </c>
      <c r="B39" s="34"/>
      <c r="C39" s="69">
        <f>SUM(C30:C38)</f>
        <v>40000</v>
      </c>
      <c r="D39" s="69">
        <f>SUM(D30:D38)</f>
        <v>34</v>
      </c>
      <c r="E39" s="69">
        <f>SUM(E30:E38)</f>
        <v>8300</v>
      </c>
      <c r="F39" s="69">
        <f>SUM(F30:F38)</f>
        <v>10698</v>
      </c>
      <c r="G39" s="69">
        <f>SUM(G30:G38)</f>
        <v>59032</v>
      </c>
      <c r="H39" s="40"/>
      <c r="I39" s="151">
        <f>SUM(I30:I38)</f>
        <v>0</v>
      </c>
      <c r="J39" s="141">
        <f>SUM(J30:J38)</f>
        <v>59032</v>
      </c>
    </row>
    <row r="40" spans="1:9" ht="13.5" thickTop="1">
      <c r="A40" s="51"/>
      <c r="B40" s="51"/>
      <c r="C40" s="51"/>
      <c r="D40" s="51"/>
      <c r="E40" s="51"/>
      <c r="F40" s="51"/>
      <c r="G40" s="51"/>
      <c r="H40" s="51"/>
      <c r="I40" s="28"/>
    </row>
    <row r="41" spans="1:9" ht="12.75">
      <c r="A41" s="51"/>
      <c r="B41" s="51"/>
      <c r="C41" s="51"/>
      <c r="D41" s="51"/>
      <c r="E41" s="51"/>
      <c r="F41" s="51"/>
      <c r="G41" s="51"/>
      <c r="H41" s="51"/>
      <c r="I41" s="28"/>
    </row>
    <row r="42" spans="1:28" s="117" customFormat="1" ht="15">
      <c r="A42" s="122" t="s">
        <v>103</v>
      </c>
      <c r="C42" s="14"/>
      <c r="D42" s="18"/>
      <c r="E42" s="4"/>
      <c r="F42" s="5"/>
      <c r="G42" s="19"/>
      <c r="H42" s="19"/>
      <c r="I42" s="5"/>
      <c r="J42" s="4"/>
      <c r="K42" s="5"/>
      <c r="L42" s="19"/>
      <c r="M42" s="129"/>
      <c r="Q42" s="118"/>
      <c r="R42" s="118"/>
      <c r="S42" s="118"/>
      <c r="X42" s="119"/>
      <c r="Y42" s="119"/>
      <c r="Z42" s="119"/>
      <c r="AA42" s="119"/>
      <c r="AB42" s="119"/>
    </row>
    <row r="43" spans="1:28" s="117" customFormat="1" ht="15">
      <c r="A43" s="122" t="s">
        <v>99</v>
      </c>
      <c r="C43" s="14"/>
      <c r="D43" s="18"/>
      <c r="E43" s="4"/>
      <c r="F43" s="5"/>
      <c r="G43" s="19"/>
      <c r="H43" s="19"/>
      <c r="I43" s="5"/>
      <c r="J43" s="4"/>
      <c r="K43" s="5"/>
      <c r="L43" s="19"/>
      <c r="M43" s="129"/>
      <c r="Q43" s="118"/>
      <c r="R43" s="118"/>
      <c r="S43" s="118"/>
      <c r="X43" s="119"/>
      <c r="Y43" s="119"/>
      <c r="Z43" s="119"/>
      <c r="AA43" s="119"/>
      <c r="AB43" s="119"/>
    </row>
    <row r="44" spans="1:9" ht="12.75">
      <c r="A44" s="51"/>
      <c r="B44" s="51"/>
      <c r="C44" s="51"/>
      <c r="D44" s="51"/>
      <c r="E44" s="51"/>
      <c r="F44" s="51"/>
      <c r="G44" s="51"/>
      <c r="H44" s="51"/>
      <c r="I44" s="28"/>
    </row>
    <row r="45" spans="1:9" ht="12.75">
      <c r="A45" s="123"/>
      <c r="B45" s="34"/>
      <c r="C45" s="34"/>
      <c r="D45" s="34"/>
      <c r="E45" s="34"/>
      <c r="F45" s="34"/>
      <c r="G45" s="34"/>
      <c r="H45" s="34"/>
      <c r="I45" s="28"/>
    </row>
    <row r="46" spans="1:9" ht="12.75">
      <c r="A46" s="124"/>
      <c r="B46" s="34"/>
      <c r="C46" s="34"/>
      <c r="D46" s="34"/>
      <c r="E46" s="34"/>
      <c r="F46" s="34"/>
      <c r="G46" s="34"/>
      <c r="H46" s="34"/>
      <c r="I46" s="52"/>
    </row>
    <row r="48" ht="12.75">
      <c r="A48" s="125"/>
    </row>
  </sheetData>
  <mergeCells count="7">
    <mergeCell ref="D11:E11"/>
    <mergeCell ref="C10:G10"/>
    <mergeCell ref="A1:J1"/>
    <mergeCell ref="A2:J2"/>
    <mergeCell ref="A4:J4"/>
    <mergeCell ref="A6:J6"/>
    <mergeCell ref="A5:J5"/>
  </mergeCells>
  <printOptions/>
  <pageMargins left="0.41" right="0.26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S.C. LIM &amp; CO.</cp:lastModifiedBy>
  <cp:lastPrinted>2007-02-14T07:53:47Z</cp:lastPrinted>
  <dcterms:created xsi:type="dcterms:W3CDTF">2004-12-27T02:29:13Z</dcterms:created>
  <dcterms:modified xsi:type="dcterms:W3CDTF">2007-02-15T10:09:31Z</dcterms:modified>
  <cp:category/>
  <cp:version/>
  <cp:contentType/>
  <cp:contentStatus/>
</cp:coreProperties>
</file>