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86" yWindow="90" windowWidth="12120" windowHeight="4680" tabRatio="839" activeTab="4"/>
  </bookViews>
  <sheets>
    <sheet name="IS" sheetId="1" r:id="rId1"/>
    <sheet name="BS" sheetId="2" r:id="rId2"/>
    <sheet name="Equity" sheetId="3" r:id="rId3"/>
    <sheet name="CashFlow" sheetId="4" r:id="rId4"/>
    <sheet name="Notes" sheetId="5" r:id="rId5"/>
  </sheets>
  <definedNames>
    <definedName name="_xlnm.Print_Area" localSheetId="3">'CashFlow'!$A$1:$E$68</definedName>
    <definedName name="_xlnm.Print_Area" localSheetId="0">'IS'!$A$1:$I$51</definedName>
    <definedName name="_xlnm.Print_Area" localSheetId="4">'Notes'!$A$1:$K$261</definedName>
    <definedName name="_xlnm.Print_Titles" localSheetId="3">'CashFlow'!$1:$2</definedName>
    <definedName name="_xlnm.Print_Titles" localSheetId="4">'Notes'!$1:$4</definedName>
  </definedNames>
  <calcPr fullCalcOnLoad="1"/>
</workbook>
</file>

<file path=xl/sharedStrings.xml><?xml version="1.0" encoding="utf-8"?>
<sst xmlns="http://schemas.openxmlformats.org/spreadsheetml/2006/main" count="327" uniqueCount="244">
  <si>
    <t>There are no cash requirements for these contracts. As the exchange rate is pre-determined under such contracts, the Group is not exposed to any market risk. These transactions are not exposed to any credit risk.</t>
  </si>
  <si>
    <t>There were no material events subsequent to the end of the reporting quarter that have not been reflected in the interim financial statements.</t>
  </si>
  <si>
    <t xml:space="preserve">  Approved and contracted for</t>
  </si>
  <si>
    <t>Property, plant and equipment</t>
  </si>
  <si>
    <t>Inventories</t>
  </si>
  <si>
    <t>Cash and cash equivalents</t>
  </si>
  <si>
    <t>Taxation</t>
  </si>
  <si>
    <t>RM'000</t>
  </si>
  <si>
    <t>Revenue</t>
  </si>
  <si>
    <t>Cost of sales</t>
  </si>
  <si>
    <t>Other operating income</t>
  </si>
  <si>
    <t>(The figures have not been audited)</t>
  </si>
  <si>
    <t>As At End</t>
  </si>
  <si>
    <t>Quarter</t>
  </si>
  <si>
    <t>(Audited)</t>
  </si>
  <si>
    <t>As At</t>
  </si>
  <si>
    <t>Preceding</t>
  </si>
  <si>
    <t>Financial</t>
  </si>
  <si>
    <t>Year End</t>
  </si>
  <si>
    <t>Individual Quarter</t>
  </si>
  <si>
    <t>Current Year</t>
  </si>
  <si>
    <t>Preceding Year</t>
  </si>
  <si>
    <t>Corresponding</t>
  </si>
  <si>
    <t>To Date</t>
  </si>
  <si>
    <t>Cumulative Quarter</t>
  </si>
  <si>
    <t>Capital</t>
  </si>
  <si>
    <t>Period</t>
  </si>
  <si>
    <t>Gross profit</t>
  </si>
  <si>
    <t>Operating expenses</t>
  </si>
  <si>
    <t>Notes:</t>
  </si>
  <si>
    <t xml:space="preserve">Of Current </t>
  </si>
  <si>
    <t>Notes :</t>
  </si>
  <si>
    <t xml:space="preserve">              </t>
  </si>
  <si>
    <t>CONDENSED CONSOLIDATED STATEMENT OF CHANGES IN EQUITY</t>
  </si>
  <si>
    <t>Share</t>
  </si>
  <si>
    <t>CLASSIC SCENIC BERHAD</t>
  </si>
  <si>
    <t>(Company No. 633887-M)</t>
  </si>
  <si>
    <t>Profit before taxation</t>
  </si>
  <si>
    <t>Cash flows from operating activities</t>
  </si>
  <si>
    <t>Adjustments for :</t>
  </si>
  <si>
    <t>- Non-cash items</t>
  </si>
  <si>
    <t>- Non-operating items</t>
  </si>
  <si>
    <t xml:space="preserve">Operating profit before working capital changes </t>
  </si>
  <si>
    <t>Cash generated from operations</t>
  </si>
  <si>
    <t>Cash flows from investing activities</t>
  </si>
  <si>
    <t>Interest received</t>
  </si>
  <si>
    <t>Cash flows from financing activities</t>
  </si>
  <si>
    <t>Cash and cash equivalents at the beginning of period</t>
  </si>
  <si>
    <t xml:space="preserve">Note 1 </t>
  </si>
  <si>
    <t>NOTES TO THE INTERIM FINANCIAL REPORT</t>
  </si>
  <si>
    <t>A1.</t>
  </si>
  <si>
    <t>Basis of Preparation</t>
  </si>
  <si>
    <t>A2.</t>
  </si>
  <si>
    <t>Auditors' Report</t>
  </si>
  <si>
    <t>A3.</t>
  </si>
  <si>
    <t>Seasonal and Cyclical factors</t>
  </si>
  <si>
    <t>The Group's performance is not subject to seasonality or cyclicality.</t>
  </si>
  <si>
    <t>A4.</t>
  </si>
  <si>
    <t>Unusual items affecting assets, liabilities, equity, net income or cash flows</t>
  </si>
  <si>
    <t>A5.</t>
  </si>
  <si>
    <t>Material Changes in Estimates</t>
  </si>
  <si>
    <t>A6.</t>
  </si>
  <si>
    <t>A7.</t>
  </si>
  <si>
    <t>Dividends paid</t>
  </si>
  <si>
    <t>A8.</t>
  </si>
  <si>
    <t>Segmental Reporting</t>
  </si>
  <si>
    <t>A9.</t>
  </si>
  <si>
    <t>Valuation of Property, Plant and Equipment</t>
  </si>
  <si>
    <t>A10.</t>
  </si>
  <si>
    <t>A11.</t>
  </si>
  <si>
    <t>A12.</t>
  </si>
  <si>
    <t>A13.</t>
  </si>
  <si>
    <t>As at</t>
  </si>
  <si>
    <t>Property, plant and equipment :</t>
  </si>
  <si>
    <t>B1.</t>
  </si>
  <si>
    <t>Review Of Performance</t>
  </si>
  <si>
    <t>B2.</t>
  </si>
  <si>
    <t>Variation of Results Against Preceding Quarter</t>
  </si>
  <si>
    <t>B3.</t>
  </si>
  <si>
    <t>Current Year Prospects</t>
  </si>
  <si>
    <t>B4.</t>
  </si>
  <si>
    <t>Variance of Actual and Forecast Profit</t>
  </si>
  <si>
    <t>B5.</t>
  </si>
  <si>
    <t>Current tax expense</t>
  </si>
  <si>
    <t xml:space="preserve">  - current</t>
  </si>
  <si>
    <t>Deferred tax expense</t>
  </si>
  <si>
    <t xml:space="preserve">  Origination and reversal of temporary differences</t>
  </si>
  <si>
    <t>B6.</t>
  </si>
  <si>
    <t>Sale of Unquoted Investments and/or Properties</t>
  </si>
  <si>
    <t>B7.</t>
  </si>
  <si>
    <t>Purchase or Disposal of Quoted Securities</t>
  </si>
  <si>
    <t>B8.</t>
  </si>
  <si>
    <t>B9.</t>
  </si>
  <si>
    <t>Group Borrowings and Debt Securities</t>
  </si>
  <si>
    <t>B10.</t>
  </si>
  <si>
    <t>Off Balance Sheet Financial Instruments</t>
  </si>
  <si>
    <t>B11.</t>
  </si>
  <si>
    <t>Material Litigation</t>
  </si>
  <si>
    <t>B12.</t>
  </si>
  <si>
    <t>Dividends</t>
  </si>
  <si>
    <t>B13.</t>
  </si>
  <si>
    <t>Basis of Calculation of Earnings Per Share</t>
  </si>
  <si>
    <t xml:space="preserve">   shares of RM0.50 each in issue ('000)</t>
  </si>
  <si>
    <t>Premium</t>
  </si>
  <si>
    <t>Purchase of property, plant and equipment</t>
  </si>
  <si>
    <t>Changes in working capital :</t>
  </si>
  <si>
    <t>Cash and bank balances</t>
  </si>
  <si>
    <t>Short term funds</t>
  </si>
  <si>
    <t>Proceeds from issuance of shares</t>
  </si>
  <si>
    <t>Cash and cash equivalents at the end of period (Note 1)</t>
  </si>
  <si>
    <t>Net cash used in investing activities</t>
  </si>
  <si>
    <t>Not applicable as there were no profit forecast and profit guarantee published.</t>
  </si>
  <si>
    <t xml:space="preserve">Status of Corporate Proposal </t>
  </si>
  <si>
    <t>Reserves</t>
  </si>
  <si>
    <t>Retained</t>
  </si>
  <si>
    <t>Profits</t>
  </si>
  <si>
    <t>Change in The Composition of The Group</t>
  </si>
  <si>
    <t>Changes in Contingent Liabilities and Contingent Assets</t>
  </si>
  <si>
    <t>Deferred tax liabilities</t>
  </si>
  <si>
    <t>Net profit for the period (RM'000)</t>
  </si>
  <si>
    <t>Weighted average number of ordinary shares ('000)</t>
  </si>
  <si>
    <t>Weighted average number of ordinary shares</t>
  </si>
  <si>
    <t>Adjustment for ESOS ('000)</t>
  </si>
  <si>
    <t>Basic Earnings Per Share (sen)</t>
  </si>
  <si>
    <t xml:space="preserve">   for diluted earnings per share ('000)</t>
  </si>
  <si>
    <t>Basic earnings per share</t>
  </si>
  <si>
    <t>Diluted earnings per share</t>
  </si>
  <si>
    <t>PART A : EXPLANATORY NOTES AS PER FRS 134</t>
  </si>
  <si>
    <t>(Unaudited)</t>
  </si>
  <si>
    <t>- Net changes in current assets</t>
  </si>
  <si>
    <t>- Net changes in current liabilities</t>
  </si>
  <si>
    <t>Segmental reporting is not provided as the Group's primary business segment is principally engaged in the manufacturing and sale of wooden picture frame moulding and timber products and its operation are carried out solely in Malaysia.</t>
  </si>
  <si>
    <t>Net Assets per share (RM)</t>
  </si>
  <si>
    <t>Equity</t>
  </si>
  <si>
    <t xml:space="preserve">Total </t>
  </si>
  <si>
    <t>Profit for the period</t>
  </si>
  <si>
    <t>Current</t>
  </si>
  <si>
    <t>Year-to-date</t>
  </si>
  <si>
    <t>Diluted Earnings Per Share (sen)</t>
  </si>
  <si>
    <t>Number of ordinary</t>
  </si>
  <si>
    <t>Proceeds from disposal of plant and equipment</t>
  </si>
  <si>
    <t>PART B : ADDITIONAL INFORMATION REQUIRED BY THE BURSA MALAYSIA SECURITIES BERHAD LISTING REQUIREMENTS</t>
  </si>
  <si>
    <t>Share capital</t>
  </si>
  <si>
    <t>Total non-current assets</t>
  </si>
  <si>
    <t>Total current assets</t>
  </si>
  <si>
    <t>Total non-current liabilities</t>
  </si>
  <si>
    <t>Total current liabilities</t>
  </si>
  <si>
    <t>Total assets</t>
  </si>
  <si>
    <t>Total equity and liabilities</t>
  </si>
  <si>
    <t>At 1 January 2006 :</t>
  </si>
  <si>
    <t>- as previously reported</t>
  </si>
  <si>
    <t>Income taxes paid, net of refund</t>
  </si>
  <si>
    <t>Post Balance Sheet Events</t>
  </si>
  <si>
    <t>Capital Commitments Outstanding Not Provided In The Interim Financial Report</t>
  </si>
  <si>
    <t>There was no purchase or disposal of quoted securities for the current quarter under review and financial year to date.</t>
  </si>
  <si>
    <t>Currency</t>
  </si>
  <si>
    <t>Outstanding Contract Amount</t>
  </si>
  <si>
    <t>Equivalent Amount in</t>
  </si>
  <si>
    <t>US Dollars</t>
  </si>
  <si>
    <t>Expiry Month</t>
  </si>
  <si>
    <t xml:space="preserve">As at balance sheet date, no adjustment has been made for the above forward contracts to account for the difference between the contracted rate and the prevailing market rate as the amount is immaterial. Exchange gains or losses arising on contracts are recognised at the date of transaction. </t>
  </si>
  <si>
    <t xml:space="preserve">   Basic earnings per share (sen)</t>
  </si>
  <si>
    <t xml:space="preserve">   Diluted earnings per share (sen)</t>
  </si>
  <si>
    <t>Changes in accounting policy:</t>
  </si>
  <si>
    <t>Effect of adopting FRS 3</t>
  </si>
  <si>
    <t xml:space="preserve">  Transfer negative goodwill to opening retained profits</t>
  </si>
  <si>
    <r>
      <t>The interim financial statements are unaudited and have been prepared in compliance with Financial Reporting Standards ("FRS") 134</t>
    </r>
    <r>
      <rPr>
        <vertAlign val="subscript"/>
        <sz val="10"/>
        <rFont val="Times New Roman"/>
        <family val="1"/>
      </rPr>
      <t>2004</t>
    </r>
    <r>
      <rPr>
        <sz val="10"/>
        <rFont val="Times New Roman"/>
        <family val="1"/>
      </rPr>
      <t xml:space="preserve">: Interim Financial Reporting, issued by the Malaysian Accounting Standards Board (MASB) and Chapter 9 Part K of the Listing Requirements of the Bursa Malaysia Securities Berhad ("Bursa Securities"). </t>
    </r>
  </si>
  <si>
    <t>At 1 January 2006 (as restated)</t>
  </si>
  <si>
    <t>ASSETS</t>
  </si>
  <si>
    <t>Non-Current Assets</t>
  </si>
  <si>
    <t>Current Assets</t>
  </si>
  <si>
    <t>EQUITY</t>
  </si>
  <si>
    <t>LIABILITIES</t>
  </si>
  <si>
    <t>Non-Current Liabilities</t>
  </si>
  <si>
    <t>Total liabilities</t>
  </si>
  <si>
    <t>US$'000</t>
  </si>
  <si>
    <t>Current Liabilities</t>
  </si>
  <si>
    <t>30.6.2006</t>
  </si>
  <si>
    <t>Finance costs</t>
  </si>
  <si>
    <t>At 30 June 2006</t>
  </si>
  <si>
    <t>Interest paid</t>
  </si>
  <si>
    <t>Dividend paid</t>
  </si>
  <si>
    <t>Share issue expenses</t>
  </si>
  <si>
    <t>CONDENSED CONSOLIDATED INCOME STATEMENT</t>
  </si>
  <si>
    <t>Earnings per share</t>
  </si>
  <si>
    <t xml:space="preserve">QUARTERLY REPORT ON CONSOLIDATED RESULTS FOR THE SECOND QUARTER </t>
  </si>
  <si>
    <t>Proceeds from bankers' acceptances</t>
  </si>
  <si>
    <t>QUARTERLY REPORT ON CONSOLIDATED RESULTS FOR THE SECOND QUARTER ENDED 30 JUNE 2007</t>
  </si>
  <si>
    <t>FOR THE SIX MONTHS ENDED 30 JUNE 2007</t>
  </si>
  <si>
    <t>30.6.2007</t>
  </si>
  <si>
    <t>31.12.2006</t>
  </si>
  <si>
    <t>Intangible asset</t>
  </si>
  <si>
    <t>Prepaid lease payments</t>
  </si>
  <si>
    <t>Investment properties</t>
  </si>
  <si>
    <t>Receivables, deposits and prepayments</t>
  </si>
  <si>
    <t>Current tax assets</t>
  </si>
  <si>
    <t xml:space="preserve"> Retained earnings</t>
  </si>
  <si>
    <t xml:space="preserve">Total equity attributable to shareholders </t>
  </si>
  <si>
    <t>Payables and accruals</t>
  </si>
  <si>
    <t>Current tax liabilities</t>
  </si>
  <si>
    <t>At 1 January 2007</t>
  </si>
  <si>
    <t>FOR THE CUMULATIVE QUARTER ENDED 30 JUNE 2007</t>
  </si>
  <si>
    <t>At 30 June 2007</t>
  </si>
  <si>
    <t>Net increase/(decrease) in cash and cash equivalents</t>
  </si>
  <si>
    <t>ENDED 30 JUNE 2007</t>
  </si>
  <si>
    <t>The auditors’ report  on the financial statements for the year ended 31 December 2006 of the Group was not qualified.</t>
  </si>
  <si>
    <t>There were no unusual items and amounts of items affecting assets, liabilities, equity, net income or cash flows during the current quarter under review.</t>
  </si>
  <si>
    <t xml:space="preserve">There were no changes in accounting estimates that have had material effect in the current quarter under review. </t>
  </si>
  <si>
    <t>Issuances and repayment of debt and equity securities</t>
  </si>
  <si>
    <t>There was no revaluation of property, plant and equipment since the last Audited Financial Statements for the year ended 31 December 2006.</t>
  </si>
  <si>
    <t xml:space="preserve">Corporate guarantee granted by the Company in favour of </t>
  </si>
  <si>
    <t>Since the last Audited Financial Statements for the year ended 31 December 2006, the Group does not have any material litigation until the date of this report.</t>
  </si>
  <si>
    <t>The interim financial statements should be read in conjunction with the Audited Financial Statements for the year ended 31 December 2006 of Classic Scenic Berhad ("CSCENIC" or "the Company"). The explanatory notes attached to the interim financial statements provide an explanation of events and transactions that are significant to an understanding of the changes in the financial position and performance of the Group since the financial year ended 31 December 2006.</t>
  </si>
  <si>
    <t>The significant accounting policies and methods of computation applied in the unaudited condensed interim financial statements are consistent with those adopted in the most recent annual financial statements for the year ended 31 December 2006 except for the adoption of the new and revised Financial Reporting Standards ("FRSs") issued by MASB that are effective for the financial period beginning 1 January 2007.</t>
  </si>
  <si>
    <t xml:space="preserve">There were no changes in the composition of the Group for the quarter ended 30 June 2007 including business combination, acquisition or disposal of subsidiaries and long term investments, restructuring and discontinued operation. 
</t>
  </si>
  <si>
    <t>As at 30 June 2007, the Group does not have any bank borrowings.</t>
  </si>
  <si>
    <t xml:space="preserve">As at 10 August 2007 , the Group has the following outstanding forward foreign currency contracts:- </t>
  </si>
  <si>
    <t>Aug '07 to Nov '07</t>
  </si>
  <si>
    <t>A first and final tax-exempt dividend of 9% or 4.5 sen per share totalling RM5.4 million in respect of the previous financial year ended 31 December 2006 was paid on 31 July 2007.</t>
  </si>
  <si>
    <t>Issue of shares:</t>
  </si>
  <si>
    <t>- Bonus issue</t>
  </si>
  <si>
    <t>- Exercise of share options issue</t>
  </si>
  <si>
    <t>Expenses not recognised in income statement</t>
  </si>
  <si>
    <t>- Share issue expenses</t>
  </si>
  <si>
    <t>Dividends approved in respect of the previous year</t>
  </si>
  <si>
    <t>CONDENSED CONSOLIDATED  BALANCE SHEET AS AT 30 JUNE 2007</t>
  </si>
  <si>
    <t>Dividend payable</t>
  </si>
  <si>
    <t>CONDENSED CONSOLIDATED CASH FLOW STATEMENT</t>
  </si>
  <si>
    <t>Net cash generated from operating activities</t>
  </si>
  <si>
    <t>Net cash from/(used in) financing activities</t>
  </si>
  <si>
    <t>Asset classified as held for sale</t>
  </si>
  <si>
    <t xml:space="preserve">The Group has adopted FRS 124 - Related Parties Disclosure which is effective for annual periods beginning on or after 1 October 2006 and the adoption does not have significant financial impact on the Group. </t>
  </si>
  <si>
    <t xml:space="preserve"> a licensed bank for credit facilities granted to a subsidiary</t>
  </si>
  <si>
    <t xml:space="preserve">Cancellation of corporate guarantee granted by the Company in favour of </t>
  </si>
  <si>
    <t>For the sixth month ended 30 June 2007, the Group's revenue was RM28.2 million as compared to RM30.6 million in the preceding year corresponding period, a decrease of RM2.4 million or 7.8%, mainly attributable to strengthening of Ringgit Malaysia against US Dollar. Profit before tax for the sixth month ended 30 June 2007 registered a slight decline of RM0.2 million or 2.7% to RM7.2 million as compared to RM7.4 million in the preceding year corresponding period, mainly due to the reasons as explained above.</t>
  </si>
  <si>
    <t xml:space="preserve">  - prior year</t>
  </si>
  <si>
    <t>Attributable to:</t>
  </si>
  <si>
    <t xml:space="preserve">     Shareholders of the Company</t>
  </si>
  <si>
    <t xml:space="preserve">     Minority interests</t>
  </si>
  <si>
    <t>The Group registered a revenue of RM14.9 million for the current quarter under review, representing an increase of 12.0% or RM1.6 million from RM13.3 million in the preceding quarter mainly attributable to higher production output of wooden picture frame moulding to meet demand from overseas customers. The Group's profit before tax was RM3.7 million as compared to RM3.5 million in the preceding quarter, an increase of RM0.2 million or 5.7%. The increase in profit before tax was in tandem with the increase in revenue.</t>
  </si>
  <si>
    <t>The Group's revenue for the current quarter decreased by RM0.8 million or 5.1% to RM14.9 million as compared to the preceding year corresponding quarter of RM15.7 million mainly due to strengthening of Ringgit Malaysia against US Dollar. Despite a lower revenue, the Group recorded a profit before tax of RM3.7 mllion, an increase of 23.3% as compared to RM3.0 million in the preceding year corresponding quarter, mainly due to saving  from increased usage of less expensive sawn timber.</t>
  </si>
  <si>
    <t>With innovative product designs, continuous improvement in operational efficiency and increase in capacity from expected completion of the sixth plant in fourth quarter of 2007, barring any unforeseen circumstances, the Board expects the performance of the Group will continue to remain satisfactory for the financial year ending 31 December 2007.</t>
  </si>
  <si>
    <t>The effective tax rate for the quarter under review and current year to date were 23% and 19% respectively, which was lower than the statutory income tax rate of 27% mainly due to the pioneer status granted to one of its subsidiaries under the Promotion Investment Act 1986 for 5 years from 1 February 2006 to 31 January 2011.</t>
  </si>
  <si>
    <t xml:space="preserve">Other than the issuance of 130,800 new ordinary shares of RM0.50 each that were subscribed and issued at the price of RM1.05 per share for the financial period ended 30 June 2007 pursuant to CSCENIC's Employees Share Option Scheme (ESOS), there were no issuance and repayment of debts and equity securities, shares buy-back, share cancellations, shares held as treasury shares or resale of treasury shares during the current quarter and financial period to date under review. </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</si>
</sst>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_(* #,##0_);_(* \(#,##0\);_(* &quot;-&quot;??_);_(@_)"/>
    <numFmt numFmtId="171" formatCode="0.0%"/>
    <numFmt numFmtId="172" formatCode="_(* #,##0.0_);_(* \(#,##0.0\);_(* &quot;-&quot;??_);_(@_)"/>
    <numFmt numFmtId="173" formatCode="_(* #,##0.0000_);_(* \(#,##0.0000\);_(* &quot;-&quot;??_);_(@_)"/>
    <numFmt numFmtId="174" formatCode="_(* #,##0.00_);_(* \(#,##0.00\);_(* &quot;-&quot;_);_(@_)"/>
  </numFmts>
  <fonts count="13">
    <font>
      <sz val="10"/>
      <name val="Arial"/>
      <family val="2"/>
    </font>
    <font>
      <u val="single"/>
      <sz val="10"/>
      <color indexed="36"/>
      <name val="Arial"/>
      <family val="2"/>
    </font>
    <font>
      <u val="single"/>
      <sz val="10"/>
      <color indexed="12"/>
      <name val="Arial"/>
      <family val="2"/>
    </font>
    <font>
      <sz val="10"/>
      <name val="Times New Roman"/>
      <family val="1"/>
    </font>
    <font>
      <b/>
      <sz val="10"/>
      <name val="Times New Roman"/>
      <family val="1"/>
    </font>
    <font>
      <b/>
      <sz val="8"/>
      <name val="Times New Roman"/>
      <family val="1"/>
    </font>
    <font>
      <sz val="9"/>
      <name val="Times New Roman"/>
      <family val="1"/>
    </font>
    <font>
      <sz val="10"/>
      <color indexed="10"/>
      <name val="Times New Roman"/>
      <family val="1"/>
    </font>
    <font>
      <sz val="8"/>
      <name val="Times New Roman"/>
      <family val="1"/>
    </font>
    <font>
      <sz val="10"/>
      <color indexed="8"/>
      <name val="Times New Roman"/>
      <family val="1"/>
    </font>
    <font>
      <u val="single"/>
      <sz val="10"/>
      <name val="Times New Roman"/>
      <family val="1"/>
    </font>
    <font>
      <vertAlign val="subscript"/>
      <sz val="10"/>
      <name val="Times New Roman"/>
      <family val="1"/>
    </font>
    <font>
      <sz val="10"/>
      <color indexed="12"/>
      <name val="Times New Roman"/>
      <family val="1"/>
    </font>
  </fonts>
  <fills count="3">
    <fill>
      <patternFill/>
    </fill>
    <fill>
      <patternFill patternType="gray125"/>
    </fill>
    <fill>
      <patternFill patternType="solid">
        <fgColor indexed="9"/>
        <bgColor indexed="64"/>
      </patternFill>
    </fill>
  </fills>
  <borders count="10">
    <border>
      <left/>
      <right/>
      <top/>
      <bottom/>
      <diagonal/>
    </border>
    <border>
      <left>
        <color indexed="63"/>
      </left>
      <right>
        <color indexed="63"/>
      </right>
      <top>
        <color indexed="63"/>
      </top>
      <bottom style="thin"/>
    </border>
    <border>
      <left>
        <color indexed="63"/>
      </left>
      <right>
        <color indexed="63"/>
      </right>
      <top>
        <color indexed="63"/>
      </top>
      <bottom style="double"/>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color indexed="63"/>
      </left>
      <right>
        <color indexed="63"/>
      </right>
      <top style="thin"/>
      <bottom style="double"/>
    </border>
    <border>
      <left>
        <color indexed="63"/>
      </left>
      <right>
        <color indexed="63"/>
      </right>
      <top style="thin"/>
      <bottom>
        <color indexed="63"/>
      </bottom>
    </border>
    <border>
      <left>
        <color indexed="63"/>
      </left>
      <right>
        <color indexed="63"/>
      </right>
      <top style="thin"/>
      <bottom style="thin"/>
    </border>
    <border>
      <left style="thin"/>
      <right style="thin"/>
      <top>
        <color indexed="63"/>
      </top>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134">
    <xf numFmtId="0" fontId="0" fillId="0" borderId="0" xfId="0" applyAlignment="1">
      <alignment/>
    </xf>
    <xf numFmtId="170" fontId="3" fillId="0" borderId="0" xfId="15" applyNumberFormat="1" applyFont="1" applyFill="1" applyBorder="1" applyAlignment="1">
      <alignment horizontal="center"/>
    </xf>
    <xf numFmtId="170" fontId="3" fillId="0" borderId="0" xfId="15" applyNumberFormat="1" applyFont="1" applyFill="1" applyAlignment="1">
      <alignment/>
    </xf>
    <xf numFmtId="170" fontId="3" fillId="0" borderId="0" xfId="15" applyNumberFormat="1" applyFont="1" applyFill="1" applyBorder="1" applyAlignment="1">
      <alignment/>
    </xf>
    <xf numFmtId="170" fontId="3" fillId="0" borderId="0" xfId="15" applyNumberFormat="1" applyFont="1" applyBorder="1" applyAlignment="1">
      <alignment horizontal="center"/>
    </xf>
    <xf numFmtId="0" fontId="3" fillId="0" borderId="0" xfId="21" applyFont="1">
      <alignment/>
      <protection/>
    </xf>
    <xf numFmtId="0" fontId="3" fillId="0" borderId="0" xfId="21" applyFont="1" applyAlignment="1">
      <alignment horizontal="center"/>
      <protection/>
    </xf>
    <xf numFmtId="0" fontId="4" fillId="0" borderId="0" xfId="21" applyFont="1" applyAlignment="1">
      <alignment/>
      <protection/>
    </xf>
    <xf numFmtId="0" fontId="5" fillId="0" borderId="0" xfId="21" applyFont="1" applyAlignment="1" quotePrefix="1">
      <alignment/>
      <protection/>
    </xf>
    <xf numFmtId="0" fontId="4" fillId="0" borderId="0" xfId="21" applyFont="1">
      <alignment/>
      <protection/>
    </xf>
    <xf numFmtId="0" fontId="6" fillId="0" borderId="0" xfId="21" applyFont="1" applyAlignment="1">
      <alignment horizontal="center"/>
      <protection/>
    </xf>
    <xf numFmtId="170" fontId="3" fillId="0" borderId="0" xfId="15" applyNumberFormat="1" applyFont="1" applyAlignment="1">
      <alignment/>
    </xf>
    <xf numFmtId="170" fontId="3" fillId="0" borderId="0" xfId="15" applyNumberFormat="1" applyFont="1" applyAlignment="1">
      <alignment horizontal="center"/>
    </xf>
    <xf numFmtId="170" fontId="3" fillId="0" borderId="1" xfId="15" applyNumberFormat="1" applyFont="1" applyBorder="1" applyAlignment="1">
      <alignment/>
    </xf>
    <xf numFmtId="170" fontId="3" fillId="0" borderId="0" xfId="15" applyNumberFormat="1" applyFont="1" applyBorder="1" applyAlignment="1">
      <alignment/>
    </xf>
    <xf numFmtId="43" fontId="3" fillId="0" borderId="0" xfId="15" applyFont="1" applyFill="1" applyBorder="1" applyAlignment="1">
      <alignment/>
    </xf>
    <xf numFmtId="43" fontId="3" fillId="0" borderId="2" xfId="15" applyFont="1" applyFill="1" applyBorder="1" applyAlignment="1">
      <alignment/>
    </xf>
    <xf numFmtId="16" fontId="3" fillId="0" borderId="0" xfId="21" applyNumberFormat="1" applyFont="1" applyAlignment="1">
      <alignment horizontal="center"/>
      <protection/>
    </xf>
    <xf numFmtId="170" fontId="4" fillId="0" borderId="0" xfId="15" applyNumberFormat="1" applyFont="1" applyAlignment="1">
      <alignment/>
    </xf>
    <xf numFmtId="170" fontId="3" fillId="0" borderId="3" xfId="15" applyNumberFormat="1" applyFont="1" applyBorder="1" applyAlignment="1">
      <alignment/>
    </xf>
    <xf numFmtId="170" fontId="3" fillId="0" borderId="4" xfId="15" applyNumberFormat="1" applyFont="1" applyBorder="1" applyAlignment="1">
      <alignment/>
    </xf>
    <xf numFmtId="170" fontId="3" fillId="0" borderId="5" xfId="15" applyNumberFormat="1" applyFont="1" applyBorder="1" applyAlignment="1">
      <alignment/>
    </xf>
    <xf numFmtId="170" fontId="3" fillId="0" borderId="6" xfId="15" applyNumberFormat="1" applyFont="1" applyBorder="1" applyAlignment="1">
      <alignment/>
    </xf>
    <xf numFmtId="170" fontId="3" fillId="0" borderId="0" xfId="15" applyNumberFormat="1" applyFont="1" applyAlignment="1">
      <alignment horizontal="right"/>
    </xf>
    <xf numFmtId="170" fontId="3" fillId="0" borderId="7" xfId="15" applyNumberFormat="1" applyFont="1" applyBorder="1" applyAlignment="1">
      <alignment/>
    </xf>
    <xf numFmtId="0" fontId="3" fillId="0" borderId="0" xfId="21" applyFont="1" applyAlignment="1">
      <alignment horizontal="right"/>
      <protection/>
    </xf>
    <xf numFmtId="170" fontId="3" fillId="0" borderId="0" xfId="21" applyNumberFormat="1" applyFont="1" applyAlignment="1">
      <alignment horizontal="center"/>
      <protection/>
    </xf>
    <xf numFmtId="173" fontId="3" fillId="0" borderId="0" xfId="21" applyNumberFormat="1" applyFont="1" applyAlignment="1">
      <alignment horizontal="center"/>
      <protection/>
    </xf>
    <xf numFmtId="170" fontId="3" fillId="0" borderId="0" xfId="21" applyNumberFormat="1" applyFont="1">
      <alignment/>
      <protection/>
    </xf>
    <xf numFmtId="43" fontId="3" fillId="0" borderId="0" xfId="15" applyFont="1" applyAlignment="1">
      <alignment horizontal="center"/>
    </xf>
    <xf numFmtId="43" fontId="3" fillId="0" borderId="0" xfId="21" applyNumberFormat="1" applyFont="1" applyAlignment="1">
      <alignment horizontal="center"/>
      <protection/>
    </xf>
    <xf numFmtId="43" fontId="3" fillId="0" borderId="0" xfId="21" applyNumberFormat="1" applyFont="1">
      <alignment/>
      <protection/>
    </xf>
    <xf numFmtId="0" fontId="3" fillId="2" borderId="0" xfId="21" applyFont="1" applyFill="1">
      <alignment/>
      <protection/>
    </xf>
    <xf numFmtId="0" fontId="3" fillId="0" borderId="0" xfId="21" applyFont="1" applyAlignment="1">
      <alignment horizontal="justify"/>
      <protection/>
    </xf>
    <xf numFmtId="0" fontId="3" fillId="0" borderId="0" xfId="21" applyFont="1" applyFill="1">
      <alignment/>
      <protection/>
    </xf>
    <xf numFmtId="0" fontId="3" fillId="0" borderId="0" xfId="21" applyFont="1" applyFill="1" applyAlignment="1">
      <alignment horizontal="center"/>
      <protection/>
    </xf>
    <xf numFmtId="170" fontId="3" fillId="0" borderId="1" xfId="15" applyNumberFormat="1" applyFont="1" applyFill="1" applyBorder="1" applyAlignment="1">
      <alignment/>
    </xf>
    <xf numFmtId="170" fontId="3" fillId="0" borderId="6" xfId="15" applyNumberFormat="1" applyFont="1" applyFill="1" applyBorder="1" applyAlignment="1">
      <alignment/>
    </xf>
    <xf numFmtId="170" fontId="3" fillId="0" borderId="0" xfId="15" applyNumberFormat="1" applyFont="1" applyAlignment="1">
      <alignment horizontal="justify"/>
    </xf>
    <xf numFmtId="0" fontId="3" fillId="0" borderId="0" xfId="21" applyFont="1" applyAlignment="1">
      <alignment horizontal="left"/>
      <protection/>
    </xf>
    <xf numFmtId="43" fontId="3" fillId="0" borderId="0" xfId="15" applyFont="1" applyAlignment="1">
      <alignment/>
    </xf>
    <xf numFmtId="170" fontId="3" fillId="0" borderId="0" xfId="15" applyNumberFormat="1" applyFont="1" applyFill="1" applyAlignment="1">
      <alignment horizontal="center"/>
    </xf>
    <xf numFmtId="170" fontId="3" fillId="0" borderId="1" xfId="15" applyNumberFormat="1" applyFont="1" applyFill="1" applyBorder="1" applyAlignment="1">
      <alignment horizontal="center"/>
    </xf>
    <xf numFmtId="170" fontId="3" fillId="0" borderId="6" xfId="15" applyNumberFormat="1" applyFont="1" applyFill="1" applyBorder="1" applyAlignment="1">
      <alignment horizontal="center"/>
    </xf>
    <xf numFmtId="170" fontId="3" fillId="0" borderId="0" xfId="15" applyNumberFormat="1" applyFont="1" applyFill="1" applyBorder="1" applyAlignment="1">
      <alignment horizontal="right"/>
    </xf>
    <xf numFmtId="170" fontId="3" fillId="0" borderId="8" xfId="15" applyNumberFormat="1" applyFont="1" applyFill="1" applyBorder="1" applyAlignment="1">
      <alignment/>
    </xf>
    <xf numFmtId="0" fontId="3" fillId="0" borderId="0" xfId="21" applyFont="1" applyFill="1" quotePrefix="1">
      <alignment/>
      <protection/>
    </xf>
    <xf numFmtId="0" fontId="4" fillId="0" borderId="0" xfId="21" applyFont="1" applyFill="1">
      <alignment/>
      <protection/>
    </xf>
    <xf numFmtId="0" fontId="3" fillId="0" borderId="0" xfId="21" applyFont="1" applyFill="1" applyAlignment="1">
      <alignment/>
      <protection/>
    </xf>
    <xf numFmtId="0" fontId="4" fillId="0" borderId="0" xfId="21" applyFont="1" applyAlignment="1">
      <alignment horizontal="left"/>
      <protection/>
    </xf>
    <xf numFmtId="0" fontId="4" fillId="0" borderId="0" xfId="21" applyFont="1" applyAlignment="1" quotePrefix="1">
      <alignment horizontal="left"/>
      <protection/>
    </xf>
    <xf numFmtId="0" fontId="3" fillId="0" borderId="0" xfId="21" applyFont="1" applyAlignment="1">
      <alignment vertical="top"/>
      <protection/>
    </xf>
    <xf numFmtId="0" fontId="3" fillId="0" borderId="0" xfId="21" applyFont="1" applyAlignment="1">
      <alignment vertical="top" wrapText="1"/>
      <protection/>
    </xf>
    <xf numFmtId="0" fontId="3" fillId="0" borderId="0" xfId="21" applyFont="1" applyBorder="1">
      <alignment/>
      <protection/>
    </xf>
    <xf numFmtId="0" fontId="4" fillId="0" borderId="0" xfId="21" applyFont="1" applyBorder="1" applyAlignment="1">
      <alignment horizontal="left"/>
      <protection/>
    </xf>
    <xf numFmtId="0" fontId="3" fillId="0" borderId="0" xfId="21" applyFont="1" applyFill="1" applyBorder="1">
      <alignment/>
      <protection/>
    </xf>
    <xf numFmtId="0" fontId="4" fillId="0" borderId="0" xfId="21" applyFont="1" applyFill="1" applyAlignment="1">
      <alignment horizontal="left"/>
      <protection/>
    </xf>
    <xf numFmtId="41" fontId="3" fillId="0" borderId="0" xfId="21" applyNumberFormat="1" applyFont="1" applyFill="1">
      <alignment/>
      <protection/>
    </xf>
    <xf numFmtId="41" fontId="3" fillId="0" borderId="0" xfId="21" applyNumberFormat="1" applyFont="1" applyFill="1" applyBorder="1">
      <alignment/>
      <protection/>
    </xf>
    <xf numFmtId="0" fontId="3" fillId="0" borderId="0" xfId="21" applyFont="1" applyFill="1" applyAlignment="1">
      <alignment vertical="top" wrapText="1"/>
      <protection/>
    </xf>
    <xf numFmtId="0" fontId="4" fillId="0" borderId="0" xfId="21" applyFont="1" applyFill="1" applyBorder="1">
      <alignment/>
      <protection/>
    </xf>
    <xf numFmtId="15" fontId="3" fillId="0" borderId="0" xfId="21" applyNumberFormat="1" applyFont="1" applyAlignment="1" quotePrefix="1">
      <alignment horizontal="center"/>
      <protection/>
    </xf>
    <xf numFmtId="174" fontId="6" fillId="0" borderId="0" xfId="21" applyNumberFormat="1" applyFont="1" applyFill="1" applyBorder="1" applyAlignment="1">
      <alignment horizontal="center"/>
      <protection/>
    </xf>
    <xf numFmtId="41" fontId="3" fillId="0" borderId="0" xfId="21" applyNumberFormat="1" applyFont="1">
      <alignment/>
      <protection/>
    </xf>
    <xf numFmtId="41" fontId="6" fillId="0" borderId="0" xfId="21" applyNumberFormat="1" applyFont="1" applyAlignment="1">
      <alignment horizontal="center"/>
      <protection/>
    </xf>
    <xf numFmtId="0" fontId="4" fillId="0" borderId="0" xfId="21" applyFont="1" applyFill="1" applyAlignment="1" quotePrefix="1">
      <alignment horizontal="left"/>
      <protection/>
    </xf>
    <xf numFmtId="0" fontId="7" fillId="0" borderId="0" xfId="21" applyFont="1" applyAlignment="1">
      <alignment horizontal="left"/>
      <protection/>
    </xf>
    <xf numFmtId="0" fontId="3" fillId="0" borderId="0" xfId="0" applyFont="1" applyAlignment="1">
      <alignment/>
    </xf>
    <xf numFmtId="0" fontId="3" fillId="0" borderId="0" xfId="0" applyFont="1" applyAlignment="1">
      <alignment/>
    </xf>
    <xf numFmtId="0" fontId="3" fillId="0" borderId="0" xfId="21" applyFont="1" applyAlignment="1">
      <alignment horizontal="left" vertical="top" wrapText="1"/>
      <protection/>
    </xf>
    <xf numFmtId="0" fontId="6" fillId="0" borderId="0" xfId="21" applyFont="1" applyFill="1" applyAlignment="1">
      <alignment horizontal="center"/>
      <protection/>
    </xf>
    <xf numFmtId="43" fontId="4" fillId="0" borderId="0" xfId="15" applyFont="1" applyAlignment="1">
      <alignment/>
    </xf>
    <xf numFmtId="43" fontId="3" fillId="0" borderId="0" xfId="15" applyFont="1" applyFill="1" applyAlignment="1">
      <alignment/>
    </xf>
    <xf numFmtId="43" fontId="3" fillId="0" borderId="0" xfId="15" applyFont="1" applyAlignment="1">
      <alignment wrapText="1"/>
    </xf>
    <xf numFmtId="43" fontId="4" fillId="0" borderId="0" xfId="15" applyFont="1" applyBorder="1" applyAlignment="1">
      <alignment/>
    </xf>
    <xf numFmtId="41" fontId="6" fillId="0" borderId="0" xfId="21" applyNumberFormat="1" applyFont="1" applyFill="1" applyAlignment="1">
      <alignment horizontal="center"/>
      <protection/>
    </xf>
    <xf numFmtId="41" fontId="6" fillId="0" borderId="2" xfId="21" applyNumberFormat="1" applyFont="1" applyFill="1" applyBorder="1" applyAlignment="1">
      <alignment horizontal="center"/>
      <protection/>
    </xf>
    <xf numFmtId="41" fontId="6" fillId="0" borderId="0" xfId="21" applyNumberFormat="1" applyFont="1" applyFill="1" applyBorder="1" applyAlignment="1">
      <alignment horizontal="center"/>
      <protection/>
    </xf>
    <xf numFmtId="0" fontId="3" fillId="0" borderId="0" xfId="21" applyFont="1" quotePrefix="1">
      <alignment/>
      <protection/>
    </xf>
    <xf numFmtId="0" fontId="10" fillId="0" borderId="0" xfId="21" applyFont="1">
      <alignment/>
      <protection/>
    </xf>
    <xf numFmtId="170" fontId="3" fillId="0" borderId="1" xfId="15" applyNumberFormat="1" applyFont="1" applyBorder="1" applyAlignment="1">
      <alignment horizontal="center"/>
    </xf>
    <xf numFmtId="171" fontId="3" fillId="0" borderId="0" xfId="22" applyNumberFormat="1" applyFont="1" applyAlignment="1">
      <alignment/>
    </xf>
    <xf numFmtId="10" fontId="3" fillId="0" borderId="0" xfId="22" applyNumberFormat="1" applyFont="1" applyAlignment="1">
      <alignment/>
    </xf>
    <xf numFmtId="170" fontId="3" fillId="0" borderId="0" xfId="22" applyNumberFormat="1" applyFont="1" applyAlignment="1">
      <alignment/>
    </xf>
    <xf numFmtId="0" fontId="4" fillId="0" borderId="0" xfId="21" applyFont="1" applyBorder="1" applyAlignment="1">
      <alignment vertical="top" wrapText="1"/>
      <protection/>
    </xf>
    <xf numFmtId="170" fontId="3" fillId="0" borderId="8" xfId="15" applyNumberFormat="1" applyFont="1" applyBorder="1" applyAlignment="1">
      <alignment/>
    </xf>
    <xf numFmtId="170" fontId="3" fillId="0" borderId="9" xfId="15" applyNumberFormat="1" applyFont="1" applyBorder="1" applyAlignment="1">
      <alignment/>
    </xf>
    <xf numFmtId="0" fontId="3" fillId="0" borderId="0" xfId="21" applyFont="1" applyAlignment="1">
      <alignment horizontal="center" vertical="top" wrapText="1"/>
      <protection/>
    </xf>
    <xf numFmtId="0" fontId="3" fillId="0" borderId="0" xfId="21" applyFont="1" applyAlignment="1">
      <alignment horizontal="center" vertical="top"/>
      <protection/>
    </xf>
    <xf numFmtId="3" fontId="3" fillId="0" borderId="0" xfId="21" applyNumberFormat="1" applyFont="1" applyFill="1" applyAlignment="1" quotePrefix="1">
      <alignment horizontal="center"/>
      <protection/>
    </xf>
    <xf numFmtId="170" fontId="4" fillId="0" borderId="0" xfId="15" applyNumberFormat="1" applyFont="1" applyFill="1" applyAlignment="1">
      <alignment/>
    </xf>
    <xf numFmtId="43" fontId="4" fillId="0" borderId="0" xfId="15" applyFont="1" applyFill="1" applyAlignment="1">
      <alignment/>
    </xf>
    <xf numFmtId="170" fontId="7" fillId="0" borderId="0" xfId="15" applyNumberFormat="1" applyFont="1" applyBorder="1" applyAlignment="1">
      <alignment horizontal="left"/>
    </xf>
    <xf numFmtId="170" fontId="12" fillId="0" borderId="0" xfId="15" applyNumberFormat="1" applyFont="1" applyBorder="1" applyAlignment="1">
      <alignment horizontal="left"/>
    </xf>
    <xf numFmtId="0" fontId="3" fillId="0" borderId="0" xfId="21" applyFont="1" applyFill="1" applyAlignment="1">
      <alignment horizontal="left"/>
      <protection/>
    </xf>
    <xf numFmtId="0" fontId="7" fillId="0" borderId="0" xfId="21" applyFont="1">
      <alignment/>
      <protection/>
    </xf>
    <xf numFmtId="0" fontId="12" fillId="0" borderId="0" xfId="21" applyFont="1">
      <alignment/>
      <protection/>
    </xf>
    <xf numFmtId="0" fontId="4" fillId="0" borderId="0" xfId="21" applyFont="1" applyFill="1" applyAlignment="1">
      <alignment/>
      <protection/>
    </xf>
    <xf numFmtId="0" fontId="5" fillId="0" borderId="0" xfId="21" applyFont="1" applyFill="1" applyAlignment="1" quotePrefix="1">
      <alignment/>
      <protection/>
    </xf>
    <xf numFmtId="0" fontId="5" fillId="0" borderId="0" xfId="21" applyFont="1" applyFill="1" applyAlignment="1">
      <alignment horizontal="left"/>
      <protection/>
    </xf>
    <xf numFmtId="170" fontId="3" fillId="0" borderId="2" xfId="15" applyNumberFormat="1" applyFont="1" applyFill="1" applyBorder="1" applyAlignment="1">
      <alignment horizontal="center"/>
    </xf>
    <xf numFmtId="17" fontId="3" fillId="0" borderId="0" xfId="21" applyNumberFormat="1" applyFont="1" applyFill="1" applyAlignment="1" quotePrefix="1">
      <alignment horizontal="center"/>
      <protection/>
    </xf>
    <xf numFmtId="15" fontId="3" fillId="0" borderId="0" xfId="21" applyNumberFormat="1" applyFont="1" applyFill="1" applyAlignment="1" quotePrefix="1">
      <alignment horizontal="center"/>
      <protection/>
    </xf>
    <xf numFmtId="174" fontId="6" fillId="0" borderId="2" xfId="21" applyNumberFormat="1" applyFont="1" applyFill="1" applyBorder="1" applyAlignment="1">
      <alignment horizontal="center"/>
      <protection/>
    </xf>
    <xf numFmtId="41" fontId="3" fillId="0" borderId="2" xfId="21" applyNumberFormat="1" applyFont="1" applyFill="1" applyBorder="1">
      <alignment/>
      <protection/>
    </xf>
    <xf numFmtId="41" fontId="3" fillId="0" borderId="1" xfId="21" applyNumberFormat="1" applyFont="1" applyFill="1" applyBorder="1">
      <alignment/>
      <protection/>
    </xf>
    <xf numFmtId="170" fontId="3" fillId="0" borderId="0" xfId="15" applyNumberFormat="1" applyFont="1" applyFill="1" applyAlignment="1">
      <alignment horizontal="justify"/>
    </xf>
    <xf numFmtId="0" fontId="3" fillId="0" borderId="0" xfId="21" applyFont="1" applyFill="1" applyAlignment="1">
      <alignment horizontal="justify"/>
      <protection/>
    </xf>
    <xf numFmtId="0" fontId="3" fillId="0" borderId="0" xfId="21" applyFont="1" applyFill="1" applyBorder="1" applyAlignment="1">
      <alignment horizontal="center"/>
      <protection/>
    </xf>
    <xf numFmtId="16" fontId="3" fillId="0" borderId="0" xfId="21" applyNumberFormat="1" applyFont="1" applyFill="1" applyAlignment="1">
      <alignment horizontal="center"/>
      <protection/>
    </xf>
    <xf numFmtId="170" fontId="3" fillId="0" borderId="3" xfId="15" applyNumberFormat="1" applyFont="1" applyFill="1" applyBorder="1" applyAlignment="1">
      <alignment/>
    </xf>
    <xf numFmtId="170" fontId="3" fillId="0" borderId="4" xfId="15" applyNumberFormat="1" applyFont="1" applyFill="1" applyBorder="1" applyAlignment="1">
      <alignment/>
    </xf>
    <xf numFmtId="170" fontId="3" fillId="0" borderId="5" xfId="15" applyNumberFormat="1" applyFont="1" applyFill="1" applyBorder="1" applyAlignment="1">
      <alignment/>
    </xf>
    <xf numFmtId="170" fontId="3" fillId="0" borderId="7" xfId="15" applyNumberFormat="1" applyFont="1" applyFill="1" applyBorder="1" applyAlignment="1">
      <alignment/>
    </xf>
    <xf numFmtId="170" fontId="3" fillId="0" borderId="9" xfId="15" applyNumberFormat="1" applyFont="1" applyFill="1" applyBorder="1" applyAlignment="1">
      <alignment/>
    </xf>
    <xf numFmtId="170" fontId="4" fillId="0" borderId="0" xfId="21" applyNumberFormat="1" applyFont="1" applyFill="1">
      <alignment/>
      <protection/>
    </xf>
    <xf numFmtId="170" fontId="3" fillId="0" borderId="0" xfId="21" applyNumberFormat="1" applyFont="1" applyFill="1">
      <alignment/>
      <protection/>
    </xf>
    <xf numFmtId="41" fontId="6" fillId="0" borderId="1" xfId="21" applyNumberFormat="1" applyFont="1" applyFill="1" applyBorder="1" applyAlignment="1">
      <alignment horizontal="center"/>
      <protection/>
    </xf>
    <xf numFmtId="170" fontId="8" fillId="0" borderId="0" xfId="15" applyNumberFormat="1" applyFont="1" applyFill="1" applyBorder="1" applyAlignment="1">
      <alignment/>
    </xf>
    <xf numFmtId="0" fontId="3" fillId="0" borderId="0" xfId="21" applyFont="1" applyFill="1" applyAlignment="1">
      <alignment horizontal="right"/>
      <protection/>
    </xf>
    <xf numFmtId="0" fontId="3" fillId="0" borderId="0" xfId="21" applyFont="1" applyFill="1" applyAlignment="1">
      <alignment horizontal="left" vertical="top" wrapText="1"/>
      <protection/>
    </xf>
    <xf numFmtId="0" fontId="4" fillId="0" borderId="0" xfId="21" applyFont="1" applyAlignment="1">
      <alignment horizontal="left" wrapText="1"/>
      <protection/>
    </xf>
    <xf numFmtId="170" fontId="3" fillId="0" borderId="0" xfId="15" applyNumberFormat="1" applyFont="1" applyFill="1" applyAlignment="1">
      <alignment horizontal="left"/>
    </xf>
    <xf numFmtId="0" fontId="3" fillId="0" borderId="0" xfId="21" applyFont="1" applyFill="1" applyAlignment="1">
      <alignment horizontal="left" vertical="justify"/>
      <protection/>
    </xf>
    <xf numFmtId="170" fontId="3" fillId="0" borderId="6" xfId="21" applyNumberFormat="1" applyFont="1" applyBorder="1">
      <alignment/>
      <protection/>
    </xf>
    <xf numFmtId="43" fontId="3" fillId="0" borderId="0" xfId="15" applyFont="1" applyBorder="1" applyAlignment="1">
      <alignment/>
    </xf>
    <xf numFmtId="0" fontId="3" fillId="0" borderId="0" xfId="21" applyFont="1" applyAlignment="1">
      <alignment horizontal="center"/>
      <protection/>
    </xf>
    <xf numFmtId="0" fontId="3" fillId="0" borderId="0" xfId="21" applyFont="1" applyFill="1" applyAlignment="1">
      <alignment horizontal="center"/>
      <protection/>
    </xf>
    <xf numFmtId="0" fontId="3" fillId="0" borderId="0" xfId="21" applyFont="1" applyFill="1" applyAlignment="1">
      <alignment horizontal="left" vertical="top" wrapText="1"/>
      <protection/>
    </xf>
    <xf numFmtId="0" fontId="3" fillId="0" borderId="0" xfId="21" applyFont="1" applyFill="1" applyAlignment="1">
      <alignment vertical="top" wrapText="1"/>
      <protection/>
    </xf>
    <xf numFmtId="0" fontId="3" fillId="0" borderId="0" xfId="21" applyFont="1" applyAlignment="1">
      <alignment horizontal="left" vertical="top" wrapText="1"/>
      <protection/>
    </xf>
    <xf numFmtId="0" fontId="3" fillId="0" borderId="0" xfId="21" applyFont="1" applyFill="1" applyAlignment="1">
      <alignment horizontal="left" vertical="justify" wrapText="1"/>
      <protection/>
    </xf>
    <xf numFmtId="0" fontId="4" fillId="0" borderId="0" xfId="21" applyFont="1" applyAlignment="1">
      <alignment horizontal="left" wrapText="1"/>
      <protection/>
    </xf>
    <xf numFmtId="0" fontId="4" fillId="0" borderId="0" xfId="21" applyFont="1" applyAlignment="1" quotePrefix="1">
      <alignment horizontal="left" wrapText="1"/>
      <protection/>
    </xf>
  </cellXfs>
  <cellStyles count="9">
    <cellStyle name="Normal" xfId="0"/>
    <cellStyle name="Comma" xfId="15"/>
    <cellStyle name="Comma [0]" xfId="16"/>
    <cellStyle name="Currency" xfId="17"/>
    <cellStyle name="Currency [0]" xfId="18"/>
    <cellStyle name="Followed Hyperlink" xfId="19"/>
    <cellStyle name="Hyperlink" xfId="20"/>
    <cellStyle name="Normal_GW 1Q2005 Qtrly Rpt"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352425</xdr:colOff>
      <xdr:row>48</xdr:row>
      <xdr:rowOff>47625</xdr:rowOff>
    </xdr:from>
    <xdr:ext cx="76200" cy="200025"/>
    <xdr:sp>
      <xdr:nvSpPr>
        <xdr:cNvPr id="1" name="TextBox 2"/>
        <xdr:cNvSpPr txBox="1">
          <a:spLocks noChangeArrowheads="1"/>
        </xdr:cNvSpPr>
      </xdr:nvSpPr>
      <xdr:spPr>
        <a:xfrm>
          <a:off x="2457450" y="80010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9525</xdr:colOff>
      <xdr:row>44</xdr:row>
      <xdr:rowOff>0</xdr:rowOff>
    </xdr:from>
    <xdr:to>
      <xdr:col>7</xdr:col>
      <xdr:colOff>657225</xdr:colOff>
      <xdr:row>47</xdr:row>
      <xdr:rowOff>66675</xdr:rowOff>
    </xdr:to>
    <xdr:sp>
      <xdr:nvSpPr>
        <xdr:cNvPr id="2" name="TextBox 3"/>
        <xdr:cNvSpPr txBox="1">
          <a:spLocks noChangeArrowheads="1"/>
        </xdr:cNvSpPr>
      </xdr:nvSpPr>
      <xdr:spPr>
        <a:xfrm>
          <a:off x="9525" y="7305675"/>
          <a:ext cx="5619750" cy="552450"/>
        </a:xfrm>
        <a:prstGeom prst="rect">
          <a:avLst/>
        </a:prstGeom>
        <a:solidFill>
          <a:srgbClr val="FFFFFF"/>
        </a:solidFill>
        <a:ln w="9525" cmpd="sng">
          <a:noFill/>
        </a:ln>
      </xdr:spPr>
      <xdr:txBody>
        <a:bodyPr vertOverflow="clip" wrap="square"/>
        <a:p>
          <a:pPr algn="l">
            <a:defRPr/>
          </a:pPr>
          <a:r>
            <a:rPr lang="en-US" cap="none" sz="1000" b="0" i="0" u="none" baseline="0"/>
            <a:t>The Condensed Consolidated Income Statement should be read in conjunction with the Audited Financial Statements for the year ended 31 December 2006 and the accompanying explanatory notes attached to the Interim Financial Statements.</a:t>
          </a:r>
        </a:p>
      </xdr:txBody>
    </xdr:sp>
    <xdr:clientData/>
  </xdr:twoCellAnchor>
  <xdr:twoCellAnchor editAs="oneCell">
    <xdr:from>
      <xdr:col>0</xdr:col>
      <xdr:colOff>0</xdr:colOff>
      <xdr:row>0</xdr:row>
      <xdr:rowOff>0</xdr:rowOff>
    </xdr:from>
    <xdr:to>
      <xdr:col>0</xdr:col>
      <xdr:colOff>476250</xdr:colOff>
      <xdr:row>2</xdr:row>
      <xdr:rowOff>104775</xdr:rowOff>
    </xdr:to>
    <xdr:pic>
      <xdr:nvPicPr>
        <xdr:cNvPr id="3" name="Picture 5"/>
        <xdr:cNvPicPr preferRelativeResize="1">
          <a:picLocks noChangeAspect="1"/>
        </xdr:cNvPicPr>
      </xdr:nvPicPr>
      <xdr:blipFill>
        <a:blip r:embed="rId1"/>
        <a:stretch>
          <a:fillRect/>
        </a:stretch>
      </xdr:blipFill>
      <xdr:spPr>
        <a:xfrm>
          <a:off x="0" y="0"/>
          <a:ext cx="476250" cy="428625"/>
        </a:xfrm>
        <a:prstGeom prst="rect">
          <a:avLst/>
        </a:prstGeom>
        <a:noFill/>
        <a:ln w="9525" cmpd="sng">
          <a:noFill/>
        </a:ln>
      </xdr:spPr>
    </xdr:pic>
    <xdr:clientData/>
  </xdr:twoCellAnchor>
  <xdr:twoCellAnchor>
    <xdr:from>
      <xdr:col>0</xdr:col>
      <xdr:colOff>514350</xdr:colOff>
      <xdr:row>0</xdr:row>
      <xdr:rowOff>38100</xdr:rowOff>
    </xdr:from>
    <xdr:to>
      <xdr:col>1</xdr:col>
      <xdr:colOff>390525</xdr:colOff>
      <xdr:row>2</xdr:row>
      <xdr:rowOff>257175</xdr:rowOff>
    </xdr:to>
    <xdr:sp>
      <xdr:nvSpPr>
        <xdr:cNvPr id="4" name="TextBox 6"/>
        <xdr:cNvSpPr txBox="1">
          <a:spLocks noChangeArrowheads="1"/>
        </xdr:cNvSpPr>
      </xdr:nvSpPr>
      <xdr:spPr>
        <a:xfrm>
          <a:off x="514350" y="38100"/>
          <a:ext cx="1981200" cy="542925"/>
        </a:xfrm>
        <a:prstGeom prst="rect">
          <a:avLst/>
        </a:prstGeom>
        <a:solidFill>
          <a:srgbClr val="FFFFFF"/>
        </a:solidFill>
        <a:ln w="9525" cmpd="sng">
          <a:noFill/>
        </a:ln>
      </xdr:spPr>
      <xdr:txBody>
        <a:bodyPr vertOverflow="clip" wrap="square"/>
        <a:p>
          <a:pPr algn="l">
            <a:defRPr/>
          </a:pPr>
          <a:r>
            <a:rPr lang="en-US" cap="none" sz="1000" b="1" i="0" u="none" baseline="0"/>
            <a:t>CLASSIC SCENIC BERHAD
(Company No. 633887-M)</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352425</xdr:colOff>
      <xdr:row>69</xdr:row>
      <xdr:rowOff>47625</xdr:rowOff>
    </xdr:from>
    <xdr:ext cx="76200" cy="200025"/>
    <xdr:sp>
      <xdr:nvSpPr>
        <xdr:cNvPr id="1" name="TextBox 1"/>
        <xdr:cNvSpPr txBox="1">
          <a:spLocks noChangeArrowheads="1"/>
        </xdr:cNvSpPr>
      </xdr:nvSpPr>
      <xdr:spPr>
        <a:xfrm>
          <a:off x="3695700" y="112585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0</xdr:colOff>
      <xdr:row>55</xdr:row>
      <xdr:rowOff>152400</xdr:rowOff>
    </xdr:from>
    <xdr:to>
      <xdr:col>4</xdr:col>
      <xdr:colOff>19050</xdr:colOff>
      <xdr:row>59</xdr:row>
      <xdr:rowOff>85725</xdr:rowOff>
    </xdr:to>
    <xdr:sp>
      <xdr:nvSpPr>
        <xdr:cNvPr id="2" name="TextBox 2"/>
        <xdr:cNvSpPr txBox="1">
          <a:spLocks noChangeArrowheads="1"/>
        </xdr:cNvSpPr>
      </xdr:nvSpPr>
      <xdr:spPr>
        <a:xfrm>
          <a:off x="0" y="9096375"/>
          <a:ext cx="5153025" cy="581025"/>
        </a:xfrm>
        <a:prstGeom prst="rect">
          <a:avLst/>
        </a:prstGeom>
        <a:solidFill>
          <a:srgbClr val="FFFFFF"/>
        </a:solidFill>
        <a:ln w="9525" cmpd="sng">
          <a:noFill/>
        </a:ln>
      </xdr:spPr>
      <xdr:txBody>
        <a:bodyPr vertOverflow="clip" wrap="square"/>
        <a:p>
          <a:pPr algn="l">
            <a:defRPr/>
          </a:pPr>
          <a:r>
            <a:rPr lang="en-US" cap="none" sz="1000" b="0" i="0" u="none" baseline="0"/>
            <a:t>The Condensed Consolidated Balance Sheet should be read in conjunction with the Audited Financial Statements for the year ended 31 December 2006 and the accompanying explanatory notes attached to the Interim Financial Statements.</a:t>
          </a:r>
        </a:p>
      </xdr:txBody>
    </xdr:sp>
    <xdr:clientData/>
  </xdr:twoCellAnchor>
  <xdr:twoCellAnchor editAs="oneCell">
    <xdr:from>
      <xdr:col>0</xdr:col>
      <xdr:colOff>0</xdr:colOff>
      <xdr:row>0</xdr:row>
      <xdr:rowOff>0</xdr:rowOff>
    </xdr:from>
    <xdr:to>
      <xdr:col>0</xdr:col>
      <xdr:colOff>476250</xdr:colOff>
      <xdr:row>2</xdr:row>
      <xdr:rowOff>104775</xdr:rowOff>
    </xdr:to>
    <xdr:pic>
      <xdr:nvPicPr>
        <xdr:cNvPr id="3" name="Picture 3"/>
        <xdr:cNvPicPr preferRelativeResize="1">
          <a:picLocks noChangeAspect="1"/>
        </xdr:cNvPicPr>
      </xdr:nvPicPr>
      <xdr:blipFill>
        <a:blip r:embed="rId1"/>
        <a:stretch>
          <a:fillRect/>
        </a:stretch>
      </xdr:blipFill>
      <xdr:spPr>
        <a:xfrm>
          <a:off x="0" y="0"/>
          <a:ext cx="476250" cy="428625"/>
        </a:xfrm>
        <a:prstGeom prst="rect">
          <a:avLst/>
        </a:prstGeom>
        <a:noFill/>
        <a:ln w="9525" cmpd="sng">
          <a:noFill/>
        </a:ln>
      </xdr:spPr>
    </xdr:pic>
    <xdr:clientData/>
  </xdr:twoCellAnchor>
  <xdr:twoCellAnchor>
    <xdr:from>
      <xdr:col>0</xdr:col>
      <xdr:colOff>514350</xdr:colOff>
      <xdr:row>0</xdr:row>
      <xdr:rowOff>38100</xdr:rowOff>
    </xdr:from>
    <xdr:to>
      <xdr:col>0</xdr:col>
      <xdr:colOff>2295525</xdr:colOff>
      <xdr:row>2</xdr:row>
      <xdr:rowOff>123825</xdr:rowOff>
    </xdr:to>
    <xdr:sp>
      <xdr:nvSpPr>
        <xdr:cNvPr id="4" name="TextBox 4"/>
        <xdr:cNvSpPr txBox="1">
          <a:spLocks noChangeArrowheads="1"/>
        </xdr:cNvSpPr>
      </xdr:nvSpPr>
      <xdr:spPr>
        <a:xfrm>
          <a:off x="514350" y="38100"/>
          <a:ext cx="1781175" cy="409575"/>
        </a:xfrm>
        <a:prstGeom prst="rect">
          <a:avLst/>
        </a:prstGeom>
        <a:solidFill>
          <a:srgbClr val="FFFFFF"/>
        </a:solidFill>
        <a:ln w="9525" cmpd="sng">
          <a:noFill/>
        </a:ln>
      </xdr:spPr>
      <xdr:txBody>
        <a:bodyPr vertOverflow="clip" wrap="square"/>
        <a:p>
          <a:pPr algn="l">
            <a:defRPr/>
          </a:pPr>
          <a:r>
            <a:rPr lang="en-US" cap="none" sz="1000" b="1" i="0" u="none" baseline="0"/>
            <a:t>CLASSIC SCENIC BERHAD
(Company No. 633887-M)</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49</xdr:row>
      <xdr:rowOff>47625</xdr:rowOff>
    </xdr:from>
    <xdr:to>
      <xdr:col>6</xdr:col>
      <xdr:colOff>485775</xdr:colOff>
      <xdr:row>52</xdr:row>
      <xdr:rowOff>142875</xdr:rowOff>
    </xdr:to>
    <xdr:sp>
      <xdr:nvSpPr>
        <xdr:cNvPr id="1" name="TextBox 1"/>
        <xdr:cNvSpPr txBox="1">
          <a:spLocks noChangeArrowheads="1"/>
        </xdr:cNvSpPr>
      </xdr:nvSpPr>
      <xdr:spPr>
        <a:xfrm>
          <a:off x="9525" y="8020050"/>
          <a:ext cx="6800850" cy="581025"/>
        </a:xfrm>
        <a:prstGeom prst="rect">
          <a:avLst/>
        </a:prstGeom>
        <a:solidFill>
          <a:srgbClr val="FFFFFF"/>
        </a:solidFill>
        <a:ln w="9525" cmpd="sng">
          <a:noFill/>
        </a:ln>
      </xdr:spPr>
      <xdr:txBody>
        <a:bodyPr vertOverflow="clip" wrap="square"/>
        <a:p>
          <a:pPr algn="l">
            <a:defRPr/>
          </a:pPr>
          <a:r>
            <a:rPr lang="en-US" cap="none" sz="1000" b="0" i="0" u="none" baseline="0"/>
            <a:t>The Condensed Consolidated Statement of Changes In Equity should be read in conjunction with the Audited Financial Statements for the year ended 31 December 2006 and the accompanying explanatory notes attached to the Interim Financial Statements.
</a:t>
          </a:r>
        </a:p>
      </xdr:txBody>
    </xdr:sp>
    <xdr:clientData/>
  </xdr:twoCellAnchor>
  <xdr:twoCellAnchor editAs="oneCell">
    <xdr:from>
      <xdr:col>0</xdr:col>
      <xdr:colOff>0</xdr:colOff>
      <xdr:row>0</xdr:row>
      <xdr:rowOff>0</xdr:rowOff>
    </xdr:from>
    <xdr:to>
      <xdr:col>0</xdr:col>
      <xdr:colOff>476250</xdr:colOff>
      <xdr:row>2</xdr:row>
      <xdr:rowOff>104775</xdr:rowOff>
    </xdr:to>
    <xdr:pic>
      <xdr:nvPicPr>
        <xdr:cNvPr id="2" name="Picture 2"/>
        <xdr:cNvPicPr preferRelativeResize="1">
          <a:picLocks noChangeAspect="1"/>
        </xdr:cNvPicPr>
      </xdr:nvPicPr>
      <xdr:blipFill>
        <a:blip r:embed="rId1"/>
        <a:stretch>
          <a:fillRect/>
        </a:stretch>
      </xdr:blipFill>
      <xdr:spPr>
        <a:xfrm>
          <a:off x="0" y="0"/>
          <a:ext cx="476250" cy="428625"/>
        </a:xfrm>
        <a:prstGeom prst="rect">
          <a:avLst/>
        </a:prstGeom>
        <a:noFill/>
        <a:ln w="9525" cmpd="sng">
          <a:noFill/>
        </a:ln>
      </xdr:spPr>
    </xdr:pic>
    <xdr:clientData/>
  </xdr:twoCellAnchor>
  <xdr:twoCellAnchor>
    <xdr:from>
      <xdr:col>0</xdr:col>
      <xdr:colOff>514350</xdr:colOff>
      <xdr:row>0</xdr:row>
      <xdr:rowOff>38100</xdr:rowOff>
    </xdr:from>
    <xdr:to>
      <xdr:col>0</xdr:col>
      <xdr:colOff>2295525</xdr:colOff>
      <xdr:row>2</xdr:row>
      <xdr:rowOff>123825</xdr:rowOff>
    </xdr:to>
    <xdr:sp>
      <xdr:nvSpPr>
        <xdr:cNvPr id="3" name="TextBox 3"/>
        <xdr:cNvSpPr txBox="1">
          <a:spLocks noChangeArrowheads="1"/>
        </xdr:cNvSpPr>
      </xdr:nvSpPr>
      <xdr:spPr>
        <a:xfrm>
          <a:off x="514350" y="38100"/>
          <a:ext cx="1781175" cy="409575"/>
        </a:xfrm>
        <a:prstGeom prst="rect">
          <a:avLst/>
        </a:prstGeom>
        <a:solidFill>
          <a:srgbClr val="FFFFFF"/>
        </a:solidFill>
        <a:ln w="9525" cmpd="sng">
          <a:noFill/>
        </a:ln>
      </xdr:spPr>
      <xdr:txBody>
        <a:bodyPr vertOverflow="clip" wrap="square"/>
        <a:p>
          <a:pPr algn="l">
            <a:defRPr/>
          </a:pPr>
          <a:r>
            <a:rPr lang="en-US" cap="none" sz="1000" b="1" i="0" u="none" baseline="0"/>
            <a:t>CLASSIC SCENIC BERHAD
(Company No. 633887-M)</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67</xdr:row>
      <xdr:rowOff>47625</xdr:rowOff>
    </xdr:from>
    <xdr:ext cx="76200" cy="200025"/>
    <xdr:sp>
      <xdr:nvSpPr>
        <xdr:cNvPr id="1" name="TextBox 1"/>
        <xdr:cNvSpPr txBox="1">
          <a:spLocks noChangeArrowheads="1"/>
        </xdr:cNvSpPr>
      </xdr:nvSpPr>
      <xdr:spPr>
        <a:xfrm>
          <a:off x="3381375" y="108870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0</xdr:colOff>
      <xdr:row>61</xdr:row>
      <xdr:rowOff>9525</xdr:rowOff>
    </xdr:from>
    <xdr:to>
      <xdr:col>4</xdr:col>
      <xdr:colOff>914400</xdr:colOff>
      <xdr:row>65</xdr:row>
      <xdr:rowOff>123825</xdr:rowOff>
    </xdr:to>
    <xdr:sp>
      <xdr:nvSpPr>
        <xdr:cNvPr id="2" name="TextBox 2"/>
        <xdr:cNvSpPr txBox="1">
          <a:spLocks noChangeArrowheads="1"/>
        </xdr:cNvSpPr>
      </xdr:nvSpPr>
      <xdr:spPr>
        <a:xfrm>
          <a:off x="0" y="9877425"/>
          <a:ext cx="5381625" cy="762000"/>
        </a:xfrm>
        <a:prstGeom prst="rect">
          <a:avLst/>
        </a:prstGeom>
        <a:solidFill>
          <a:srgbClr val="FFFFFF"/>
        </a:solidFill>
        <a:ln w="9525" cmpd="sng">
          <a:noFill/>
        </a:ln>
      </xdr:spPr>
      <xdr:txBody>
        <a:bodyPr vertOverflow="clip" wrap="square"/>
        <a:p>
          <a:pPr algn="l">
            <a:defRPr/>
          </a:pPr>
          <a:r>
            <a:rPr lang="en-US" cap="none" sz="1000" b="0" i="0" u="none" baseline="0"/>
            <a:t>The Condensed Consolidated Cash Flow Statement should be read in conjunction with the Audited Financial Statements for the year ended 31 December 2006 and the accompanying explanatory notes attached to the Interim Financial Statements.</a:t>
          </a:r>
        </a:p>
      </xdr:txBody>
    </xdr:sp>
    <xdr:clientData/>
  </xdr:twoCellAnchor>
  <xdr:twoCellAnchor>
    <xdr:from>
      <xdr:col>0</xdr:col>
      <xdr:colOff>57150</xdr:colOff>
      <xdr:row>53</xdr:row>
      <xdr:rowOff>0</xdr:rowOff>
    </xdr:from>
    <xdr:to>
      <xdr:col>4</xdr:col>
      <xdr:colOff>828675</xdr:colOff>
      <xdr:row>53</xdr:row>
      <xdr:rowOff>0</xdr:rowOff>
    </xdr:to>
    <xdr:sp>
      <xdr:nvSpPr>
        <xdr:cNvPr id="3" name="TextBox 3"/>
        <xdr:cNvSpPr txBox="1">
          <a:spLocks noChangeArrowheads="1"/>
        </xdr:cNvSpPr>
      </xdr:nvSpPr>
      <xdr:spPr>
        <a:xfrm>
          <a:off x="57150" y="8620125"/>
          <a:ext cx="5238750" cy="0"/>
        </a:xfrm>
        <a:prstGeom prst="rect">
          <a:avLst/>
        </a:prstGeom>
        <a:solidFill>
          <a:srgbClr val="FFFFFF"/>
        </a:solidFill>
        <a:ln w="9525" cmpd="sng">
          <a:noFill/>
        </a:ln>
      </xdr:spPr>
      <xdr:txBody>
        <a:bodyPr vertOverflow="clip" wrap="square"/>
        <a:p>
          <a:pPr algn="l">
            <a:defRPr/>
          </a:pPr>
          <a:r>
            <a:rPr lang="en-US" cap="none" sz="1000" b="0" i="0" u="none" baseline="0"/>
            <a:t>The assets acquired and liabilities assumed from the acquisition of subsidiary companies are as follows :</a:t>
          </a:r>
        </a:p>
      </xdr:txBody>
    </xdr:sp>
    <xdr:clientData/>
  </xdr:twoCellAnchor>
  <xdr:twoCellAnchor>
    <xdr:from>
      <xdr:col>0</xdr:col>
      <xdr:colOff>38100</xdr:colOff>
      <xdr:row>53</xdr:row>
      <xdr:rowOff>142875</xdr:rowOff>
    </xdr:from>
    <xdr:to>
      <xdr:col>1</xdr:col>
      <xdr:colOff>342900</xdr:colOff>
      <xdr:row>53</xdr:row>
      <xdr:rowOff>142875</xdr:rowOff>
    </xdr:to>
    <xdr:sp>
      <xdr:nvSpPr>
        <xdr:cNvPr id="4" name="Line 4"/>
        <xdr:cNvSpPr>
          <a:spLocks/>
        </xdr:cNvSpPr>
      </xdr:nvSpPr>
      <xdr:spPr>
        <a:xfrm>
          <a:off x="38100" y="8763000"/>
          <a:ext cx="666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0</xdr:colOff>
      <xdr:row>0</xdr:row>
      <xdr:rowOff>0</xdr:rowOff>
    </xdr:from>
    <xdr:to>
      <xdr:col>1</xdr:col>
      <xdr:colOff>114300</xdr:colOff>
      <xdr:row>2</xdr:row>
      <xdr:rowOff>104775</xdr:rowOff>
    </xdr:to>
    <xdr:pic>
      <xdr:nvPicPr>
        <xdr:cNvPr id="5" name="Picture 5"/>
        <xdr:cNvPicPr preferRelativeResize="1">
          <a:picLocks noChangeAspect="1"/>
        </xdr:cNvPicPr>
      </xdr:nvPicPr>
      <xdr:blipFill>
        <a:blip r:embed="rId1"/>
        <a:stretch>
          <a:fillRect/>
        </a:stretch>
      </xdr:blipFill>
      <xdr:spPr>
        <a:xfrm>
          <a:off x="0" y="0"/>
          <a:ext cx="476250" cy="428625"/>
        </a:xfrm>
        <a:prstGeom prst="rect">
          <a:avLst/>
        </a:prstGeom>
        <a:noFill/>
        <a:ln w="9525" cmpd="sng">
          <a:noFill/>
        </a:ln>
      </xdr:spPr>
    </xdr:pic>
    <xdr:clientData/>
  </xdr:twoCellAnchor>
  <xdr:twoCellAnchor>
    <xdr:from>
      <xdr:col>0</xdr:col>
      <xdr:colOff>361950</xdr:colOff>
      <xdr:row>0</xdr:row>
      <xdr:rowOff>38100</xdr:rowOff>
    </xdr:from>
    <xdr:to>
      <xdr:col>0</xdr:col>
      <xdr:colOff>361950</xdr:colOff>
      <xdr:row>2</xdr:row>
      <xdr:rowOff>123825</xdr:rowOff>
    </xdr:to>
    <xdr:sp>
      <xdr:nvSpPr>
        <xdr:cNvPr id="6" name="TextBox 6"/>
        <xdr:cNvSpPr txBox="1">
          <a:spLocks noChangeArrowheads="1"/>
        </xdr:cNvSpPr>
      </xdr:nvSpPr>
      <xdr:spPr>
        <a:xfrm>
          <a:off x="361950" y="38100"/>
          <a:ext cx="0" cy="409575"/>
        </a:xfrm>
        <a:prstGeom prst="rect">
          <a:avLst/>
        </a:prstGeom>
        <a:solidFill>
          <a:srgbClr val="FFFFFF"/>
        </a:solidFill>
        <a:ln w="9525" cmpd="sng">
          <a:noFill/>
        </a:ln>
      </xdr:spPr>
      <xdr:txBody>
        <a:bodyPr vertOverflow="clip" wrap="square"/>
        <a:p>
          <a:pPr algn="l">
            <a:defRPr/>
          </a:pPr>
          <a:r>
            <a:rPr lang="en-US" cap="none" sz="1000" b="1" i="0" u="none" baseline="0"/>
            <a:t>CLASSIC SCENIC BERHAD
(Company No. 633887-M)</a:t>
          </a:r>
        </a:p>
      </xdr:txBody>
    </xdr:sp>
    <xdr:clientData/>
  </xdr:twoCellAnchor>
  <xdr:twoCellAnchor>
    <xdr:from>
      <xdr:col>1</xdr:col>
      <xdr:colOff>152400</xdr:colOff>
      <xdr:row>0</xdr:row>
      <xdr:rowOff>19050</xdr:rowOff>
    </xdr:from>
    <xdr:to>
      <xdr:col>1</xdr:col>
      <xdr:colOff>1933575</xdr:colOff>
      <xdr:row>2</xdr:row>
      <xdr:rowOff>104775</xdr:rowOff>
    </xdr:to>
    <xdr:sp>
      <xdr:nvSpPr>
        <xdr:cNvPr id="7" name="TextBox 7"/>
        <xdr:cNvSpPr txBox="1">
          <a:spLocks noChangeArrowheads="1"/>
        </xdr:cNvSpPr>
      </xdr:nvSpPr>
      <xdr:spPr>
        <a:xfrm>
          <a:off x="514350" y="19050"/>
          <a:ext cx="1781175" cy="409575"/>
        </a:xfrm>
        <a:prstGeom prst="rect">
          <a:avLst/>
        </a:prstGeom>
        <a:solidFill>
          <a:srgbClr val="FFFFFF"/>
        </a:solidFill>
        <a:ln w="9525" cmpd="sng">
          <a:noFill/>
        </a:ln>
      </xdr:spPr>
      <xdr:txBody>
        <a:bodyPr vertOverflow="clip" wrap="square"/>
        <a:p>
          <a:pPr algn="l">
            <a:defRPr/>
          </a:pPr>
          <a:r>
            <a:rPr lang="en-US" cap="none" sz="1000" b="1" i="0" u="none" baseline="0"/>
            <a:t>CLASSIC SCENIC BERHAD
(Company No. 633887-M)</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144</xdr:row>
      <xdr:rowOff>0</xdr:rowOff>
    </xdr:from>
    <xdr:to>
      <xdr:col>8</xdr:col>
      <xdr:colOff>523875</xdr:colOff>
      <xdr:row>144</xdr:row>
      <xdr:rowOff>0</xdr:rowOff>
    </xdr:to>
    <xdr:sp>
      <xdr:nvSpPr>
        <xdr:cNvPr id="1" name="Text 18"/>
        <xdr:cNvSpPr txBox="1">
          <a:spLocks noChangeArrowheads="1"/>
        </xdr:cNvSpPr>
      </xdr:nvSpPr>
      <xdr:spPr>
        <a:xfrm>
          <a:off x="304800" y="23441025"/>
          <a:ext cx="5248275" cy="0"/>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There is no material variance between the results as disclosed in this announcement and the results as disclosed in the profit estimate in the prospectus dated 23 June 2004.</a:t>
          </a:r>
        </a:p>
      </xdr:txBody>
    </xdr:sp>
    <xdr:clientData/>
  </xdr:twoCellAnchor>
  <xdr:twoCellAnchor>
    <xdr:from>
      <xdr:col>1</xdr:col>
      <xdr:colOff>9525</xdr:colOff>
      <xdr:row>172</xdr:row>
      <xdr:rowOff>9525</xdr:rowOff>
    </xdr:from>
    <xdr:to>
      <xdr:col>11</xdr:col>
      <xdr:colOff>19050</xdr:colOff>
      <xdr:row>173</xdr:row>
      <xdr:rowOff>57150</xdr:rowOff>
    </xdr:to>
    <xdr:sp>
      <xdr:nvSpPr>
        <xdr:cNvPr id="2" name="Text 18"/>
        <xdr:cNvSpPr txBox="1">
          <a:spLocks noChangeArrowheads="1"/>
        </xdr:cNvSpPr>
      </xdr:nvSpPr>
      <xdr:spPr>
        <a:xfrm>
          <a:off x="304800" y="27927300"/>
          <a:ext cx="6515100" cy="209550"/>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There were no sale of unquoted investments and/or properties for the current quarter and financial year to date save as follows: </a:t>
          </a:r>
        </a:p>
      </xdr:txBody>
    </xdr:sp>
    <xdr:clientData/>
  </xdr:twoCellAnchor>
  <xdr:twoCellAnchor>
    <xdr:from>
      <xdr:col>1</xdr:col>
      <xdr:colOff>19050</xdr:colOff>
      <xdr:row>84</xdr:row>
      <xdr:rowOff>0</xdr:rowOff>
    </xdr:from>
    <xdr:to>
      <xdr:col>8</xdr:col>
      <xdr:colOff>514350</xdr:colOff>
      <xdr:row>84</xdr:row>
      <xdr:rowOff>0</xdr:rowOff>
    </xdr:to>
    <xdr:sp>
      <xdr:nvSpPr>
        <xdr:cNvPr id="3" name="TextBox 3"/>
        <xdr:cNvSpPr txBox="1">
          <a:spLocks noChangeArrowheads="1"/>
        </xdr:cNvSpPr>
      </xdr:nvSpPr>
      <xdr:spPr>
        <a:xfrm>
          <a:off x="314325" y="13820775"/>
          <a:ext cx="5229225" cy="0"/>
        </a:xfrm>
        <a:prstGeom prst="rect">
          <a:avLst/>
        </a:prstGeom>
        <a:solidFill>
          <a:srgbClr val="FFFFFF"/>
        </a:solidFill>
        <a:ln w="9525" cmpd="sng">
          <a:noFill/>
        </a:ln>
      </xdr:spPr>
      <xdr:txBody>
        <a:bodyPr vertOverflow="clip" wrap="square"/>
        <a:p>
          <a:pPr algn="l">
            <a:defRPr/>
          </a:pPr>
          <a:r>
            <a:rPr lang="en-US" cap="none" sz="1000" b="0" i="0" u="none" baseline="0"/>
            <a:t>The increase in the Company’s issued and fully paid-up share capital pursuant the Group’s listing on the Second Board of MSEB are as follows :</a:t>
          </a:r>
        </a:p>
      </xdr:txBody>
    </xdr:sp>
    <xdr:clientData/>
  </xdr:twoCellAnchor>
  <xdr:twoCellAnchor>
    <xdr:from>
      <xdr:col>1</xdr:col>
      <xdr:colOff>0</xdr:colOff>
      <xdr:row>84</xdr:row>
      <xdr:rowOff>0</xdr:rowOff>
    </xdr:from>
    <xdr:to>
      <xdr:col>8</xdr:col>
      <xdr:colOff>447675</xdr:colOff>
      <xdr:row>84</xdr:row>
      <xdr:rowOff>0</xdr:rowOff>
    </xdr:to>
    <xdr:sp>
      <xdr:nvSpPr>
        <xdr:cNvPr id="4" name="TextBox 4"/>
        <xdr:cNvSpPr txBox="1">
          <a:spLocks noChangeArrowheads="1"/>
        </xdr:cNvSpPr>
      </xdr:nvSpPr>
      <xdr:spPr>
        <a:xfrm>
          <a:off x="295275" y="13820775"/>
          <a:ext cx="5181600" cy="0"/>
        </a:xfrm>
        <a:prstGeom prst="rect">
          <a:avLst/>
        </a:prstGeom>
        <a:solidFill>
          <a:srgbClr val="FFFFFF"/>
        </a:solidFill>
        <a:ln w="9525" cmpd="sng">
          <a:noFill/>
        </a:ln>
      </xdr:spPr>
      <xdr:txBody>
        <a:bodyPr vertOverflow="clip" wrap="square"/>
        <a:p>
          <a:pPr algn="l">
            <a:defRPr/>
          </a:pPr>
          <a:r>
            <a:rPr lang="en-US" cap="none" sz="1000" b="0" i="0" u="none" baseline="0"/>
            <a:t>On 12.2.04, the Company sub-divided its shares from ordinary shares of RM1.00 each to ordinary shares of RM0.50 each. The issued share capital of BKOON after the subdivision is 66,400,000 ordinary shares of RM0.50 each.</a:t>
          </a:r>
        </a:p>
      </xdr:txBody>
    </xdr:sp>
    <xdr:clientData/>
  </xdr:twoCellAnchor>
  <xdr:twoCellAnchor>
    <xdr:from>
      <xdr:col>0</xdr:col>
      <xdr:colOff>266700</xdr:colOff>
      <xdr:row>252</xdr:row>
      <xdr:rowOff>9525</xdr:rowOff>
    </xdr:from>
    <xdr:to>
      <xdr:col>8</xdr:col>
      <xdr:colOff>266700</xdr:colOff>
      <xdr:row>259</xdr:row>
      <xdr:rowOff>133350</xdr:rowOff>
    </xdr:to>
    <xdr:sp>
      <xdr:nvSpPr>
        <xdr:cNvPr id="5" name="TextBox 5"/>
        <xdr:cNvSpPr txBox="1">
          <a:spLocks noChangeArrowheads="1"/>
        </xdr:cNvSpPr>
      </xdr:nvSpPr>
      <xdr:spPr>
        <a:xfrm>
          <a:off x="266700" y="41109900"/>
          <a:ext cx="5029200" cy="1257300"/>
        </a:xfrm>
        <a:prstGeom prst="rect">
          <a:avLst/>
        </a:prstGeom>
        <a:solidFill>
          <a:srgbClr val="FFFFFF"/>
        </a:solidFill>
        <a:ln w="9525" cmpd="sng">
          <a:noFill/>
        </a:ln>
      </xdr:spPr>
      <xdr:txBody>
        <a:bodyPr vertOverflow="clip" wrap="square"/>
        <a:p>
          <a:pPr algn="l">
            <a:defRPr/>
          </a:pPr>
          <a:r>
            <a:rPr lang="en-US" cap="none" sz="1000" b="0" i="0" u="none" baseline="0">
              <a:latin typeface="Times New Roman"/>
              <a:ea typeface="Times New Roman"/>
              <a:cs typeface="Times New Roman"/>
            </a:rPr>
            <a:t>By order of the Board
CHOW CHOOI YOONG
Company Secretary 
MAICSA 0772574
Date 17 August 2007                                               </a:t>
          </a:r>
          <a:r>
            <a:rPr lang="en-US" cap="none" sz="1000" b="0" i="0" u="none" baseline="0">
              <a:solidFill>
                <a:srgbClr val="FF0000"/>
              </a:solidFill>
              <a:latin typeface="Times New Roman"/>
              <a:ea typeface="Times New Roman"/>
              <a:cs typeface="Times New Roman"/>
            </a:rPr>
            <a:t>  </a:t>
          </a:r>
        </a:p>
      </xdr:txBody>
    </xdr:sp>
    <xdr:clientData/>
  </xdr:twoCellAnchor>
  <xdr:twoCellAnchor>
    <xdr:from>
      <xdr:col>1</xdr:col>
      <xdr:colOff>9525</xdr:colOff>
      <xdr:row>33</xdr:row>
      <xdr:rowOff>0</xdr:rowOff>
    </xdr:from>
    <xdr:to>
      <xdr:col>8</xdr:col>
      <xdr:colOff>419100</xdr:colOff>
      <xdr:row>33</xdr:row>
      <xdr:rowOff>0</xdr:rowOff>
    </xdr:to>
    <xdr:sp>
      <xdr:nvSpPr>
        <xdr:cNvPr id="6" name="Text 18"/>
        <xdr:cNvSpPr txBox="1">
          <a:spLocks noChangeArrowheads="1"/>
        </xdr:cNvSpPr>
      </xdr:nvSpPr>
      <xdr:spPr>
        <a:xfrm>
          <a:off x="304800" y="5476875"/>
          <a:ext cx="5143500" cy="0"/>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  The auditors’ report  on the financial statements for the year ended 31 December 2003 was not qualified.</a:t>
          </a:r>
        </a:p>
      </xdr:txBody>
    </xdr:sp>
    <xdr:clientData/>
  </xdr:twoCellAnchor>
  <xdr:twoCellAnchor>
    <xdr:from>
      <xdr:col>1</xdr:col>
      <xdr:colOff>19050</xdr:colOff>
      <xdr:row>221</xdr:row>
      <xdr:rowOff>0</xdr:rowOff>
    </xdr:from>
    <xdr:to>
      <xdr:col>8</xdr:col>
      <xdr:colOff>352425</xdr:colOff>
      <xdr:row>222</xdr:row>
      <xdr:rowOff>0</xdr:rowOff>
    </xdr:to>
    <xdr:sp>
      <xdr:nvSpPr>
        <xdr:cNvPr id="7" name="TextBox 9"/>
        <xdr:cNvSpPr txBox="1">
          <a:spLocks noChangeArrowheads="1"/>
        </xdr:cNvSpPr>
      </xdr:nvSpPr>
      <xdr:spPr>
        <a:xfrm>
          <a:off x="314325" y="35937825"/>
          <a:ext cx="5067300" cy="171450"/>
        </a:xfrm>
        <a:prstGeom prst="rect">
          <a:avLst/>
        </a:prstGeom>
        <a:solidFill>
          <a:srgbClr val="FFFFFF"/>
        </a:solidFill>
        <a:ln w="9525" cmpd="sng">
          <a:noFill/>
        </a:ln>
      </xdr:spPr>
      <xdr:txBody>
        <a:bodyPr vertOverflow="clip" wrap="square"/>
        <a:p>
          <a:pPr algn="l">
            <a:defRPr/>
          </a:pPr>
          <a:r>
            <a:rPr lang="en-US" cap="none" sz="1000" b="0" i="0" u="none" baseline="0"/>
            <a:t>The Board does not recommend any interim dividend for the current quarter under review. </a:t>
          </a:r>
        </a:p>
      </xdr:txBody>
    </xdr:sp>
    <xdr:clientData/>
  </xdr:twoCellAnchor>
  <xdr:twoCellAnchor>
    <xdr:from>
      <xdr:col>1</xdr:col>
      <xdr:colOff>19050</xdr:colOff>
      <xdr:row>88</xdr:row>
      <xdr:rowOff>28575</xdr:rowOff>
    </xdr:from>
    <xdr:to>
      <xdr:col>10</xdr:col>
      <xdr:colOff>714375</xdr:colOff>
      <xdr:row>91</xdr:row>
      <xdr:rowOff>66675</xdr:rowOff>
    </xdr:to>
    <xdr:sp>
      <xdr:nvSpPr>
        <xdr:cNvPr id="8" name="Text 18"/>
        <xdr:cNvSpPr txBox="1">
          <a:spLocks noChangeArrowheads="1"/>
        </xdr:cNvSpPr>
      </xdr:nvSpPr>
      <xdr:spPr>
        <a:xfrm>
          <a:off x="314325" y="14497050"/>
          <a:ext cx="6400800" cy="523875"/>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Since the last Audited Financial Statements for the year ended 31 December 2006 until the date of this report, there were no changes in contingent liabilities and contingent assets of a material nature save as follows:-</a:t>
          </a:r>
        </a:p>
      </xdr:txBody>
    </xdr:sp>
    <xdr:clientData/>
  </xdr:twoCellAnchor>
  <xdr:twoCellAnchor>
    <xdr:from>
      <xdr:col>1</xdr:col>
      <xdr:colOff>19050</xdr:colOff>
      <xdr:row>195</xdr:row>
      <xdr:rowOff>142875</xdr:rowOff>
    </xdr:from>
    <xdr:to>
      <xdr:col>10</xdr:col>
      <xdr:colOff>781050</xdr:colOff>
      <xdr:row>198</xdr:row>
      <xdr:rowOff>19050</xdr:rowOff>
    </xdr:to>
    <xdr:sp>
      <xdr:nvSpPr>
        <xdr:cNvPr id="9" name="Text 18"/>
        <xdr:cNvSpPr txBox="1">
          <a:spLocks noChangeArrowheads="1"/>
        </xdr:cNvSpPr>
      </xdr:nvSpPr>
      <xdr:spPr>
        <a:xfrm>
          <a:off x="314325" y="31718250"/>
          <a:ext cx="6467475" cy="361950"/>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The Group enters into forward foreign exchange contracts to hedge part of its confirmed sales orders in foreign currencies. The purpose of hedging is to minimise the impact of unfavourable movement in exchange rate.
</a:t>
          </a:r>
        </a:p>
      </xdr:txBody>
    </xdr:sp>
    <xdr:clientData/>
  </xdr:twoCellAnchor>
  <xdr:twoCellAnchor editAs="oneCell">
    <xdr:from>
      <xdr:col>0</xdr:col>
      <xdr:colOff>0</xdr:colOff>
      <xdr:row>0</xdr:row>
      <xdr:rowOff>0</xdr:rowOff>
    </xdr:from>
    <xdr:to>
      <xdr:col>1</xdr:col>
      <xdr:colOff>180975</xdr:colOff>
      <xdr:row>2</xdr:row>
      <xdr:rowOff>104775</xdr:rowOff>
    </xdr:to>
    <xdr:pic>
      <xdr:nvPicPr>
        <xdr:cNvPr id="10" name="Picture 12"/>
        <xdr:cNvPicPr preferRelativeResize="1">
          <a:picLocks noChangeAspect="1"/>
        </xdr:cNvPicPr>
      </xdr:nvPicPr>
      <xdr:blipFill>
        <a:blip r:embed="rId1"/>
        <a:stretch>
          <a:fillRect/>
        </a:stretch>
      </xdr:blipFill>
      <xdr:spPr>
        <a:xfrm>
          <a:off x="0" y="0"/>
          <a:ext cx="476250" cy="428625"/>
        </a:xfrm>
        <a:prstGeom prst="rect">
          <a:avLst/>
        </a:prstGeom>
        <a:noFill/>
        <a:ln w="9525" cmpd="sng">
          <a:noFill/>
        </a:ln>
      </xdr:spPr>
    </xdr:pic>
    <xdr:clientData/>
  </xdr:twoCellAnchor>
  <xdr:twoCellAnchor>
    <xdr:from>
      <xdr:col>1</xdr:col>
      <xdr:colOff>9525</xdr:colOff>
      <xdr:row>185</xdr:row>
      <xdr:rowOff>133350</xdr:rowOff>
    </xdr:from>
    <xdr:to>
      <xdr:col>10</xdr:col>
      <xdr:colOff>733425</xdr:colOff>
      <xdr:row>187</xdr:row>
      <xdr:rowOff>57150</xdr:rowOff>
    </xdr:to>
    <xdr:sp>
      <xdr:nvSpPr>
        <xdr:cNvPr id="11" name="TextBox 13"/>
        <xdr:cNvSpPr txBox="1">
          <a:spLocks noChangeArrowheads="1"/>
        </xdr:cNvSpPr>
      </xdr:nvSpPr>
      <xdr:spPr>
        <a:xfrm>
          <a:off x="304800" y="30156150"/>
          <a:ext cx="6429375" cy="247650"/>
        </a:xfrm>
        <a:prstGeom prst="rect">
          <a:avLst/>
        </a:prstGeom>
        <a:solidFill>
          <a:srgbClr val="FFFFFF"/>
        </a:solidFill>
        <a:ln w="9525" cmpd="sng">
          <a:noFill/>
        </a:ln>
      </xdr:spPr>
      <xdr:txBody>
        <a:bodyPr vertOverflow="clip" wrap="square"/>
        <a:p>
          <a:pPr algn="l">
            <a:defRPr/>
          </a:pPr>
          <a:r>
            <a:rPr lang="en-US" cap="none" sz="1000" b="0" i="0" u="none" baseline="0"/>
            <a:t>There were no announced corporate proposals not completed as at the date of this report.
</a:t>
          </a:r>
        </a:p>
      </xdr:txBody>
    </xdr:sp>
    <xdr:clientData/>
  </xdr:twoCellAnchor>
  <xdr:twoCellAnchor>
    <xdr:from>
      <xdr:col>1</xdr:col>
      <xdr:colOff>9525</xdr:colOff>
      <xdr:row>174</xdr:row>
      <xdr:rowOff>9525</xdr:rowOff>
    </xdr:from>
    <xdr:to>
      <xdr:col>10</xdr:col>
      <xdr:colOff>762000</xdr:colOff>
      <xdr:row>177</xdr:row>
      <xdr:rowOff>28575</xdr:rowOff>
    </xdr:to>
    <xdr:sp>
      <xdr:nvSpPr>
        <xdr:cNvPr id="12" name="Text 18"/>
        <xdr:cNvSpPr txBox="1">
          <a:spLocks noChangeArrowheads="1"/>
        </xdr:cNvSpPr>
      </xdr:nvSpPr>
      <xdr:spPr>
        <a:xfrm>
          <a:off x="304800" y="28251150"/>
          <a:ext cx="6457950" cy="504825"/>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Classic Frame Moulding (M) Sdn. Bhd., a wholly-owned subsidiary of CSCENIC, entered into a Sale and Purchase Agreement ("SPA") on 29 May 2007 to dispose a piece of freehold land for a total cash consideration of RM3.2 million. The completion of the transaction shall be three months after the date of SPA.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K46"/>
  <sheetViews>
    <sheetView workbookViewId="0" topLeftCell="A1">
      <selection activeCell="B43" sqref="B43"/>
    </sheetView>
  </sheetViews>
  <sheetFormatPr defaultColWidth="9.140625" defaultRowHeight="12.75"/>
  <cols>
    <col min="1" max="1" width="31.57421875" style="5" customWidth="1"/>
    <col min="2" max="2" width="12.57421875" style="34" customWidth="1"/>
    <col min="3" max="3" width="1.7109375" style="34" customWidth="1"/>
    <col min="4" max="4" width="12.57421875" style="35" bestFit="1" customWidth="1"/>
    <col min="5" max="5" width="2.28125" style="34" customWidth="1"/>
    <col min="6" max="6" width="11.8515625" style="35" customWidth="1"/>
    <col min="7" max="7" width="2.00390625" style="5" customWidth="1"/>
    <col min="8" max="8" width="12.28125" style="6" customWidth="1"/>
    <col min="9" max="9" width="6.8515625" style="5" customWidth="1"/>
    <col min="10" max="16384" width="9.140625" style="5" customWidth="1"/>
  </cols>
  <sheetData>
    <row r="1" ht="12.75">
      <c r="A1" s="7"/>
    </row>
    <row r="2" ht="12.75">
      <c r="A2" s="8"/>
    </row>
    <row r="3" ht="21" customHeight="1">
      <c r="A3" s="8"/>
    </row>
    <row r="4" ht="12.75">
      <c r="A4" s="9" t="s">
        <v>187</v>
      </c>
    </row>
    <row r="5" ht="12.75">
      <c r="A5" s="9"/>
    </row>
    <row r="6" ht="12.75">
      <c r="A6" s="9" t="s">
        <v>183</v>
      </c>
    </row>
    <row r="7" ht="12.75">
      <c r="A7" s="9" t="s">
        <v>188</v>
      </c>
    </row>
    <row r="8" spans="1:2" ht="12.75">
      <c r="A8" s="9" t="s">
        <v>11</v>
      </c>
      <c r="B8" s="35"/>
    </row>
    <row r="9" spans="1:2" ht="12.75">
      <c r="A9" s="9"/>
      <c r="B9" s="35"/>
    </row>
    <row r="10" spans="1:8" ht="12.75">
      <c r="A10" s="9"/>
      <c r="B10" s="127" t="s">
        <v>19</v>
      </c>
      <c r="C10" s="127"/>
      <c r="D10" s="127"/>
      <c r="F10" s="126" t="s">
        <v>24</v>
      </c>
      <c r="G10" s="126"/>
      <c r="H10" s="126"/>
    </row>
    <row r="11" spans="2:8" ht="12.75">
      <c r="B11" s="35"/>
      <c r="C11" s="35"/>
      <c r="D11" s="35" t="s">
        <v>21</v>
      </c>
      <c r="E11" s="35"/>
      <c r="G11" s="6"/>
      <c r="H11" s="6" t="s">
        <v>21</v>
      </c>
    </row>
    <row r="12" spans="2:8" ht="12.75">
      <c r="B12" s="35" t="s">
        <v>20</v>
      </c>
      <c r="C12" s="35"/>
      <c r="D12" s="35" t="s">
        <v>22</v>
      </c>
      <c r="E12" s="35"/>
      <c r="F12" s="35" t="s">
        <v>20</v>
      </c>
      <c r="G12" s="6"/>
      <c r="H12" s="6" t="s">
        <v>22</v>
      </c>
    </row>
    <row r="13" spans="2:8" ht="12.75">
      <c r="B13" s="35" t="s">
        <v>13</v>
      </c>
      <c r="C13" s="35"/>
      <c r="D13" s="35" t="s">
        <v>13</v>
      </c>
      <c r="E13" s="35"/>
      <c r="F13" s="35" t="s">
        <v>23</v>
      </c>
      <c r="G13" s="6"/>
      <c r="H13" s="6" t="s">
        <v>26</v>
      </c>
    </row>
    <row r="14" spans="2:8" ht="12.75">
      <c r="B14" s="70" t="s">
        <v>189</v>
      </c>
      <c r="C14" s="70"/>
      <c r="D14" s="70" t="s">
        <v>177</v>
      </c>
      <c r="E14" s="70"/>
      <c r="F14" s="70" t="s">
        <v>189</v>
      </c>
      <c r="G14" s="10"/>
      <c r="H14" s="10" t="s">
        <v>177</v>
      </c>
    </row>
    <row r="15" spans="2:8" ht="12.75">
      <c r="B15" s="35" t="s">
        <v>7</v>
      </c>
      <c r="D15" s="35" t="s">
        <v>7</v>
      </c>
      <c r="F15" s="35" t="s">
        <v>7</v>
      </c>
      <c r="H15" s="6" t="s">
        <v>7</v>
      </c>
    </row>
    <row r="17" spans="1:10" s="11" customFormat="1" ht="12.75">
      <c r="A17" s="11" t="s">
        <v>8</v>
      </c>
      <c r="B17" s="2">
        <v>14903</v>
      </c>
      <c r="C17" s="2"/>
      <c r="D17" s="2">
        <v>15655</v>
      </c>
      <c r="E17" s="2"/>
      <c r="F17" s="2">
        <v>28194</v>
      </c>
      <c r="H17" s="11">
        <v>30643</v>
      </c>
      <c r="I17" s="83"/>
      <c r="J17" s="81"/>
    </row>
    <row r="18" spans="2:6" s="11" customFormat="1" ht="12.75">
      <c r="B18" s="2"/>
      <c r="C18" s="2"/>
      <c r="D18" s="2"/>
      <c r="E18" s="2"/>
      <c r="F18" s="2"/>
    </row>
    <row r="19" spans="1:8" s="11" customFormat="1" ht="12.75">
      <c r="A19" s="11" t="s">
        <v>9</v>
      </c>
      <c r="B19" s="2">
        <v>-9287</v>
      </c>
      <c r="C19" s="2"/>
      <c r="D19" s="2">
        <v>-10818</v>
      </c>
      <c r="E19" s="2"/>
      <c r="F19" s="2">
        <v>-17254</v>
      </c>
      <c r="H19" s="11">
        <v>-19559</v>
      </c>
    </row>
    <row r="20" spans="2:8" s="11" customFormat="1" ht="12.75">
      <c r="B20" s="36"/>
      <c r="C20" s="2"/>
      <c r="D20" s="36"/>
      <c r="E20" s="2"/>
      <c r="F20" s="36"/>
      <c r="H20" s="13"/>
    </row>
    <row r="21" spans="1:8" s="11" customFormat="1" ht="12.75">
      <c r="A21" s="11" t="s">
        <v>27</v>
      </c>
      <c r="B21" s="2">
        <f>SUM(B17:B20)</f>
        <v>5616</v>
      </c>
      <c r="C21" s="2"/>
      <c r="D21" s="2">
        <f>SUM(D17:D20)</f>
        <v>4837</v>
      </c>
      <c r="E21" s="2"/>
      <c r="F21" s="2">
        <f>SUM(F17:F20)</f>
        <v>10940</v>
      </c>
      <c r="H21" s="11">
        <f>SUM(H17:H20)</f>
        <v>11084</v>
      </c>
    </row>
    <row r="22" spans="2:6" s="11" customFormat="1" ht="12.75">
      <c r="B22" s="2"/>
      <c r="C22" s="2"/>
      <c r="D22" s="2"/>
      <c r="E22" s="2"/>
      <c r="F22" s="2"/>
    </row>
    <row r="23" spans="1:8" s="11" customFormat="1" ht="12.75">
      <c r="A23" s="40" t="s">
        <v>28</v>
      </c>
      <c r="B23" s="2">
        <v>-1938</v>
      </c>
      <c r="C23" s="2"/>
      <c r="D23" s="2">
        <v>-1919</v>
      </c>
      <c r="E23" s="2"/>
      <c r="F23" s="2">
        <v>-3774</v>
      </c>
      <c r="G23" s="2"/>
      <c r="H23" s="2">
        <v>-3863</v>
      </c>
    </row>
    <row r="24" spans="1:8" s="11" customFormat="1" ht="12.75">
      <c r="A24" s="40" t="s">
        <v>10</v>
      </c>
      <c r="B24" s="2">
        <v>48</v>
      </c>
      <c r="C24" s="2"/>
      <c r="D24" s="2">
        <v>94</v>
      </c>
      <c r="E24" s="2"/>
      <c r="F24" s="2">
        <v>60</v>
      </c>
      <c r="H24" s="2">
        <v>132</v>
      </c>
    </row>
    <row r="25" spans="1:8" s="11" customFormat="1" ht="12.75">
      <c r="A25" s="72" t="s">
        <v>178</v>
      </c>
      <c r="B25" s="42">
        <v>0</v>
      </c>
      <c r="C25" s="3"/>
      <c r="D25" s="42">
        <v>-3</v>
      </c>
      <c r="E25" s="3"/>
      <c r="F25" s="42">
        <v>0</v>
      </c>
      <c r="G25" s="3"/>
      <c r="H25" s="42">
        <v>-3</v>
      </c>
    </row>
    <row r="26" spans="1:8" s="11" customFormat="1" ht="12.75">
      <c r="A26" s="40"/>
      <c r="B26" s="3"/>
      <c r="C26" s="2"/>
      <c r="D26" s="3"/>
      <c r="E26" s="2"/>
      <c r="F26" s="3"/>
      <c r="H26" s="3"/>
    </row>
    <row r="27" spans="1:8" s="11" customFormat="1" ht="12.75">
      <c r="A27" s="40" t="s">
        <v>37</v>
      </c>
      <c r="B27" s="1">
        <f>SUM(B21:B25)</f>
        <v>3726</v>
      </c>
      <c r="C27" s="2"/>
      <c r="D27" s="1">
        <f>SUM(D21:D25)</f>
        <v>3009</v>
      </c>
      <c r="E27" s="3"/>
      <c r="F27" s="1">
        <f>SUM(F21:F25)</f>
        <v>7226</v>
      </c>
      <c r="H27" s="1">
        <f>SUM(H21:H25)</f>
        <v>7350</v>
      </c>
    </row>
    <row r="28" spans="1:8" s="11" customFormat="1" ht="12.75">
      <c r="A28" s="5"/>
      <c r="B28" s="41"/>
      <c r="C28" s="2"/>
      <c r="D28" s="41"/>
      <c r="E28" s="2"/>
      <c r="F28" s="41"/>
      <c r="H28" s="41"/>
    </row>
    <row r="29" spans="1:8" s="11" customFormat="1" ht="12.75">
      <c r="A29" s="40" t="s">
        <v>6</v>
      </c>
      <c r="B29" s="41">
        <v>-873</v>
      </c>
      <c r="C29" s="2"/>
      <c r="D29" s="41">
        <v>-647</v>
      </c>
      <c r="E29" s="2"/>
      <c r="F29" s="41">
        <v>-1364</v>
      </c>
      <c r="H29" s="41">
        <v>-1791</v>
      </c>
    </row>
    <row r="30" spans="1:8" s="11" customFormat="1" ht="12.75">
      <c r="A30" s="40"/>
      <c r="B30" s="42"/>
      <c r="C30" s="2"/>
      <c r="D30" s="42"/>
      <c r="E30" s="2"/>
      <c r="F30" s="42"/>
      <c r="H30" s="42"/>
    </row>
    <row r="31" spans="1:11" s="11" customFormat="1" ht="13.5" thickBot="1">
      <c r="A31" s="40" t="s">
        <v>135</v>
      </c>
      <c r="B31" s="43">
        <f>SUM(B27:B30)</f>
        <v>2853</v>
      </c>
      <c r="C31" s="2"/>
      <c r="D31" s="43">
        <f>SUM(D27:D30)</f>
        <v>2362</v>
      </c>
      <c r="E31" s="2"/>
      <c r="F31" s="43">
        <f>SUM(F27:F30)</f>
        <v>5862</v>
      </c>
      <c r="H31" s="43">
        <f>SUM(H27:H30)</f>
        <v>5559</v>
      </c>
      <c r="K31" s="82"/>
    </row>
    <row r="32" spans="1:8" s="11" customFormat="1" ht="13.5" thickTop="1">
      <c r="A32" s="40"/>
      <c r="B32" s="3"/>
      <c r="C32" s="3"/>
      <c r="D32" s="3"/>
      <c r="E32" s="3"/>
      <c r="F32" s="3"/>
      <c r="G32" s="14"/>
      <c r="H32" s="3"/>
    </row>
    <row r="33" spans="1:8" s="11" customFormat="1" ht="12.75">
      <c r="A33" s="74" t="s">
        <v>236</v>
      </c>
      <c r="B33" s="3"/>
      <c r="C33" s="3"/>
      <c r="D33" s="3"/>
      <c r="E33" s="3"/>
      <c r="F33" s="3"/>
      <c r="G33" s="14"/>
      <c r="H33" s="3"/>
    </row>
    <row r="34" spans="1:8" s="11" customFormat="1" ht="12.75">
      <c r="A34" s="125" t="s">
        <v>237</v>
      </c>
      <c r="B34" s="3">
        <f>B31</f>
        <v>2853</v>
      </c>
      <c r="C34" s="3"/>
      <c r="D34" s="3">
        <f>D31</f>
        <v>2362</v>
      </c>
      <c r="E34" s="3"/>
      <c r="F34" s="3">
        <f>F31</f>
        <v>5862</v>
      </c>
      <c r="G34" s="14"/>
      <c r="H34" s="3">
        <f>H31</f>
        <v>5559</v>
      </c>
    </row>
    <row r="35" spans="1:8" s="11" customFormat="1" ht="12.75">
      <c r="A35" s="125" t="s">
        <v>238</v>
      </c>
      <c r="B35" s="3">
        <v>0</v>
      </c>
      <c r="C35" s="3"/>
      <c r="D35" s="3">
        <v>0</v>
      </c>
      <c r="E35" s="3"/>
      <c r="F35" s="3">
        <v>0</v>
      </c>
      <c r="G35" s="14"/>
      <c r="H35" s="3">
        <v>0</v>
      </c>
    </row>
    <row r="36" spans="1:8" s="11" customFormat="1" ht="13.5" thickBot="1">
      <c r="A36" s="11" t="s">
        <v>135</v>
      </c>
      <c r="B36" s="37">
        <f>SUM(B34:B35)</f>
        <v>2853</v>
      </c>
      <c r="C36" s="3"/>
      <c r="D36" s="37">
        <f>SUM(D34:D35)</f>
        <v>2362</v>
      </c>
      <c r="E36" s="3"/>
      <c r="F36" s="37">
        <f>SUM(F34:F35)</f>
        <v>5862</v>
      </c>
      <c r="G36" s="14"/>
      <c r="H36" s="37">
        <f>SUM(H34:H35)</f>
        <v>5559</v>
      </c>
    </row>
    <row r="37" spans="1:8" s="11" customFormat="1" ht="13.5" thickTop="1">
      <c r="A37" s="40"/>
      <c r="B37" s="3"/>
      <c r="C37" s="3"/>
      <c r="D37" s="3"/>
      <c r="E37" s="3"/>
      <c r="F37" s="3"/>
      <c r="G37" s="14"/>
      <c r="H37" s="3"/>
    </row>
    <row r="38" spans="1:10" s="11" customFormat="1" ht="12.75">
      <c r="A38" s="74" t="s">
        <v>184</v>
      </c>
      <c r="B38" s="15"/>
      <c r="C38" s="3"/>
      <c r="D38" s="15"/>
      <c r="E38" s="3"/>
      <c r="F38" s="15"/>
      <c r="G38" s="14"/>
      <c r="H38" s="15"/>
      <c r="I38" s="14"/>
      <c r="J38" s="14"/>
    </row>
    <row r="39" spans="1:8" s="11" customFormat="1" ht="13.5" thickBot="1">
      <c r="A39" s="73" t="s">
        <v>161</v>
      </c>
      <c r="B39" s="16">
        <f>Notes!E239</f>
        <v>2.3676348547717843</v>
      </c>
      <c r="C39" s="2"/>
      <c r="D39" s="16">
        <f>Notes!G239</f>
        <v>1.9633921298066532</v>
      </c>
      <c r="E39" s="2"/>
      <c r="F39" s="16">
        <f>Notes!I239</f>
        <v>4.867396250228341</v>
      </c>
      <c r="G39" s="2"/>
      <c r="H39" s="16">
        <f>Notes!K239</f>
        <v>4.62552316921976</v>
      </c>
    </row>
    <row r="40" spans="1:8" s="11" customFormat="1" ht="13.5" thickTop="1">
      <c r="A40" s="40"/>
      <c r="B40" s="2"/>
      <c r="C40" s="2"/>
      <c r="D40" s="2"/>
      <c r="E40" s="2"/>
      <c r="F40" s="2"/>
      <c r="G40" s="2"/>
      <c r="H40" s="2"/>
    </row>
    <row r="41" spans="1:8" s="11" customFormat="1" ht="13.5" thickBot="1">
      <c r="A41" s="40" t="s">
        <v>162</v>
      </c>
      <c r="B41" s="16">
        <f>Notes!E250</f>
        <v>2.3676348547717843</v>
      </c>
      <c r="C41" s="2"/>
      <c r="D41" s="16">
        <f>Notes!G250</f>
        <v>1.9495848259240307</v>
      </c>
      <c r="E41" s="2"/>
      <c r="F41" s="16">
        <f>Notes!I250</f>
        <v>4.867396250228341</v>
      </c>
      <c r="G41" s="2"/>
      <c r="H41" s="16">
        <f>Notes!K250</f>
        <v>4.592962249964885</v>
      </c>
    </row>
    <row r="42" spans="1:8" s="11" customFormat="1" ht="13.5" thickTop="1">
      <c r="A42" s="40"/>
      <c r="B42" s="15"/>
      <c r="C42" s="2"/>
      <c r="D42" s="1"/>
      <c r="E42" s="2"/>
      <c r="F42" s="15"/>
      <c r="H42" s="4"/>
    </row>
    <row r="43" spans="1:8" s="11" customFormat="1" ht="12.75">
      <c r="A43" s="5" t="s">
        <v>29</v>
      </c>
      <c r="B43" s="2"/>
      <c r="C43" s="2"/>
      <c r="D43" s="41"/>
      <c r="E43" s="2"/>
      <c r="F43" s="41"/>
      <c r="H43" s="12"/>
    </row>
    <row r="44" spans="2:8" s="11" customFormat="1" ht="12.75">
      <c r="B44" s="2"/>
      <c r="C44" s="2"/>
      <c r="D44" s="41"/>
      <c r="E44" s="2"/>
      <c r="F44" s="41"/>
      <c r="H44" s="12"/>
    </row>
    <row r="45" spans="1:8" s="11" customFormat="1" ht="12.75">
      <c r="A45" s="38"/>
      <c r="B45" s="106"/>
      <c r="C45" s="106"/>
      <c r="D45" s="106"/>
      <c r="E45" s="106"/>
      <c r="F45" s="106"/>
      <c r="G45" s="38"/>
      <c r="H45" s="38"/>
    </row>
    <row r="46" spans="1:8" ht="12.75">
      <c r="A46" s="33"/>
      <c r="B46" s="107"/>
      <c r="C46" s="107"/>
      <c r="D46" s="107"/>
      <c r="E46" s="107"/>
      <c r="F46" s="107"/>
      <c r="G46" s="33"/>
      <c r="H46" s="33"/>
    </row>
  </sheetData>
  <mergeCells count="2">
    <mergeCell ref="F10:H10"/>
    <mergeCell ref="B10:D10"/>
  </mergeCells>
  <printOptions/>
  <pageMargins left="0.66" right="0.24" top="0.5" bottom="0.5" header="0.5" footer="0.5"/>
  <pageSetup horizontalDpi="1200" verticalDpi="1200" orientation="portrait" paperSize="9" scale="95"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I67"/>
  <sheetViews>
    <sheetView workbookViewId="0" topLeftCell="A1">
      <selection activeCell="B37" sqref="B37"/>
    </sheetView>
  </sheetViews>
  <sheetFormatPr defaultColWidth="9.140625" defaultRowHeight="12.75"/>
  <cols>
    <col min="1" max="1" width="50.140625" style="5" customWidth="1"/>
    <col min="2" max="2" width="12.57421875" style="34" customWidth="1"/>
    <col min="3" max="3" width="1.7109375" style="5" customWidth="1"/>
    <col min="4" max="4" width="12.57421875" style="6" bestFit="1" customWidth="1"/>
    <col min="5" max="5" width="2.00390625" style="5" customWidth="1"/>
    <col min="6" max="6" width="10.28125" style="6" bestFit="1" customWidth="1"/>
    <col min="7" max="7" width="2.00390625" style="5" customWidth="1"/>
    <col min="8" max="8" width="11.28125" style="6" bestFit="1" customWidth="1"/>
    <col min="9" max="16384" width="9.140625" style="5" customWidth="1"/>
  </cols>
  <sheetData>
    <row r="1" ht="12.75">
      <c r="A1" s="7"/>
    </row>
    <row r="2" ht="12.75">
      <c r="A2" s="8"/>
    </row>
    <row r="3" ht="12.75">
      <c r="A3" s="8"/>
    </row>
    <row r="4" ht="12.75">
      <c r="A4" s="9" t="s">
        <v>187</v>
      </c>
    </row>
    <row r="6" ht="12.75">
      <c r="A6" s="9" t="s">
        <v>225</v>
      </c>
    </row>
    <row r="7" ht="12.75">
      <c r="A7" s="9"/>
    </row>
    <row r="8" spans="2:4" ht="12.75">
      <c r="B8" s="108"/>
      <c r="D8" s="6" t="s">
        <v>14</v>
      </c>
    </row>
    <row r="9" spans="2:4" ht="12.75">
      <c r="B9" s="35" t="s">
        <v>128</v>
      </c>
      <c r="D9" s="6" t="s">
        <v>15</v>
      </c>
    </row>
    <row r="10" spans="2:4" ht="12.75">
      <c r="B10" s="35" t="s">
        <v>12</v>
      </c>
      <c r="D10" s="6" t="s">
        <v>16</v>
      </c>
    </row>
    <row r="11" spans="2:4" ht="12.75">
      <c r="B11" s="35" t="s">
        <v>30</v>
      </c>
      <c r="D11" s="6" t="s">
        <v>17</v>
      </c>
    </row>
    <row r="12" spans="2:4" ht="12.75">
      <c r="B12" s="35" t="s">
        <v>13</v>
      </c>
      <c r="D12" s="6" t="s">
        <v>18</v>
      </c>
    </row>
    <row r="13" spans="2:4" ht="12.75">
      <c r="B13" s="109" t="s">
        <v>189</v>
      </c>
      <c r="D13" s="17" t="s">
        <v>190</v>
      </c>
    </row>
    <row r="14" spans="2:4" ht="12.75">
      <c r="B14" s="35" t="s">
        <v>7</v>
      </c>
      <c r="D14" s="6" t="s">
        <v>7</v>
      </c>
    </row>
    <row r="15" ht="12.75">
      <c r="A15" s="91" t="s">
        <v>168</v>
      </c>
    </row>
    <row r="16" ht="12.75">
      <c r="A16" s="91" t="s">
        <v>169</v>
      </c>
    </row>
    <row r="17" spans="1:9" s="11" customFormat="1" ht="12.75">
      <c r="A17" s="2" t="s">
        <v>3</v>
      </c>
      <c r="B17" s="2">
        <f>49822</f>
        <v>49822</v>
      </c>
      <c r="D17" s="11">
        <v>49417</v>
      </c>
      <c r="F17" s="122"/>
      <c r="G17" s="2"/>
      <c r="H17" s="41"/>
      <c r="I17" s="2"/>
    </row>
    <row r="18" spans="1:8" s="11" customFormat="1" ht="12.75">
      <c r="A18" s="11" t="s">
        <v>191</v>
      </c>
      <c r="B18" s="2">
        <v>878</v>
      </c>
      <c r="D18" s="11">
        <v>878</v>
      </c>
      <c r="F18" s="12"/>
      <c r="H18" s="12"/>
    </row>
    <row r="19" spans="1:8" s="11" customFormat="1" ht="12.75">
      <c r="A19" s="11" t="s">
        <v>192</v>
      </c>
      <c r="B19" s="2">
        <f>345-B24</f>
        <v>341</v>
      </c>
      <c r="D19" s="11">
        <v>343</v>
      </c>
      <c r="F19" s="12"/>
      <c r="H19" s="12"/>
    </row>
    <row r="20" spans="1:8" s="11" customFormat="1" ht="12.75">
      <c r="A20" s="11" t="s">
        <v>193</v>
      </c>
      <c r="B20" s="2">
        <f>4193-3151</f>
        <v>1042</v>
      </c>
      <c r="D20" s="41">
        <v>4196</v>
      </c>
      <c r="F20" s="12"/>
      <c r="H20" s="12"/>
    </row>
    <row r="21" spans="1:8" s="11" customFormat="1" ht="12.75">
      <c r="A21" s="18" t="s">
        <v>143</v>
      </c>
      <c r="B21" s="45">
        <f>SUM(B17:B20)</f>
        <v>52083</v>
      </c>
      <c r="D21" s="45">
        <f>SUM(D17:D20)</f>
        <v>54834</v>
      </c>
      <c r="F21" s="12"/>
      <c r="H21" s="12"/>
    </row>
    <row r="22" spans="1:8" s="11" customFormat="1" ht="12.75">
      <c r="A22" s="18"/>
      <c r="B22" s="2"/>
      <c r="D22" s="12"/>
      <c r="F22" s="12"/>
      <c r="H22" s="12"/>
    </row>
    <row r="23" spans="1:8" s="11" customFormat="1" ht="12.75">
      <c r="A23" s="90" t="s">
        <v>170</v>
      </c>
      <c r="B23" s="36"/>
      <c r="D23" s="80"/>
      <c r="F23" s="12"/>
      <c r="H23" s="12"/>
    </row>
    <row r="24" spans="1:8" s="11" customFormat="1" ht="12.75">
      <c r="A24" s="14" t="s">
        <v>192</v>
      </c>
      <c r="B24" s="111">
        <v>4</v>
      </c>
      <c r="C24" s="14"/>
      <c r="D24" s="111">
        <v>4</v>
      </c>
      <c r="E24" s="14"/>
      <c r="F24" s="4"/>
      <c r="G24" s="14"/>
      <c r="H24" s="12"/>
    </row>
    <row r="25" spans="1:8" s="11" customFormat="1" ht="12.75">
      <c r="A25" s="11" t="s">
        <v>194</v>
      </c>
      <c r="B25" s="111">
        <v>10034</v>
      </c>
      <c r="C25" s="14"/>
      <c r="D25" s="111">
        <v>8395</v>
      </c>
      <c r="E25" s="14"/>
      <c r="G25" s="14"/>
      <c r="H25" s="12"/>
    </row>
    <row r="26" spans="1:8" s="11" customFormat="1" ht="12.75">
      <c r="A26" s="14" t="s">
        <v>4</v>
      </c>
      <c r="B26" s="111">
        <v>23981</v>
      </c>
      <c r="C26" s="14"/>
      <c r="D26" s="111">
        <v>22038</v>
      </c>
      <c r="E26" s="14"/>
      <c r="F26" s="4"/>
      <c r="G26" s="14"/>
      <c r="H26" s="12"/>
    </row>
    <row r="27" spans="1:8" s="11" customFormat="1" ht="12.75">
      <c r="A27" s="14" t="s">
        <v>195</v>
      </c>
      <c r="B27" s="111">
        <v>305</v>
      </c>
      <c r="C27" s="14"/>
      <c r="D27" s="111">
        <v>69</v>
      </c>
      <c r="E27" s="14"/>
      <c r="F27" s="92"/>
      <c r="G27" s="14"/>
      <c r="H27" s="12"/>
    </row>
    <row r="28" spans="1:8" s="11" customFormat="1" ht="12.75">
      <c r="A28" s="14" t="s">
        <v>230</v>
      </c>
      <c r="B28" s="111">
        <v>3151</v>
      </c>
      <c r="C28" s="14"/>
      <c r="D28" s="111">
        <v>0</v>
      </c>
      <c r="E28" s="14"/>
      <c r="F28" s="92"/>
      <c r="G28" s="14"/>
      <c r="H28" s="12"/>
    </row>
    <row r="29" spans="1:8" s="11" customFormat="1" ht="12.75">
      <c r="A29" s="14" t="s">
        <v>5</v>
      </c>
      <c r="B29" s="114">
        <v>5044</v>
      </c>
      <c r="C29" s="14"/>
      <c r="D29" s="114">
        <v>3025</v>
      </c>
      <c r="E29" s="14"/>
      <c r="F29" s="93"/>
      <c r="G29" s="14"/>
      <c r="H29" s="12"/>
    </row>
    <row r="30" spans="1:8" s="11" customFormat="1" ht="12.75">
      <c r="A30" s="18" t="s">
        <v>144</v>
      </c>
      <c r="B30" s="112">
        <f>SUM(B24:B29)</f>
        <v>42519</v>
      </c>
      <c r="C30" s="14"/>
      <c r="D30" s="21">
        <f>SUM(D24:D29)</f>
        <v>33531</v>
      </c>
      <c r="E30" s="14"/>
      <c r="F30" s="4"/>
      <c r="G30" s="14"/>
      <c r="H30" s="12"/>
    </row>
    <row r="31" spans="1:8" s="11" customFormat="1" ht="13.5" thickBot="1">
      <c r="A31" s="18" t="s">
        <v>147</v>
      </c>
      <c r="B31" s="37">
        <f>B21+B30</f>
        <v>94602</v>
      </c>
      <c r="D31" s="22">
        <f>D21+D30</f>
        <v>88365</v>
      </c>
      <c r="F31" s="12"/>
      <c r="H31" s="12"/>
    </row>
    <row r="32" spans="2:8" s="11" customFormat="1" ht="13.5" thickTop="1">
      <c r="B32" s="3"/>
      <c r="D32" s="14"/>
      <c r="F32" s="12"/>
      <c r="H32" s="12"/>
    </row>
    <row r="33" spans="1:8" s="11" customFormat="1" ht="12.75">
      <c r="A33" s="90" t="s">
        <v>171</v>
      </c>
      <c r="B33" s="2"/>
      <c r="F33" s="12"/>
      <c r="H33" s="12"/>
    </row>
    <row r="34" spans="1:4" ht="12.75">
      <c r="A34" s="40" t="s">
        <v>142</v>
      </c>
      <c r="B34" s="2">
        <v>60249</v>
      </c>
      <c r="D34" s="23">
        <v>60184</v>
      </c>
    </row>
    <row r="35" spans="1:4" ht="12.75">
      <c r="A35" s="72" t="s">
        <v>113</v>
      </c>
      <c r="B35" s="2">
        <v>303</v>
      </c>
      <c r="D35" s="23">
        <v>231</v>
      </c>
    </row>
    <row r="36" spans="1:6" ht="12.75">
      <c r="A36" s="5" t="s">
        <v>196</v>
      </c>
      <c r="B36" s="3">
        <v>21025</v>
      </c>
      <c r="D36" s="14">
        <v>20585</v>
      </c>
      <c r="F36" s="66"/>
    </row>
    <row r="37" spans="1:4" ht="12.75">
      <c r="A37" s="71" t="s">
        <v>197</v>
      </c>
      <c r="B37" s="113">
        <f>SUM(B34:B36)</f>
        <v>81577</v>
      </c>
      <c r="D37" s="24">
        <f>SUM(D34:D36)</f>
        <v>81000</v>
      </c>
    </row>
    <row r="38" spans="1:4" ht="12.75">
      <c r="A38" s="71"/>
      <c r="B38" s="3"/>
      <c r="D38" s="14"/>
    </row>
    <row r="39" spans="1:4" ht="12.75">
      <c r="A39" s="71" t="s">
        <v>172</v>
      </c>
      <c r="B39" s="3"/>
      <c r="D39" s="14"/>
    </row>
    <row r="40" spans="1:4" ht="12.75">
      <c r="A40" s="71" t="s">
        <v>173</v>
      </c>
      <c r="B40" s="3"/>
      <c r="D40" s="14"/>
    </row>
    <row r="41" spans="1:4" ht="12.75">
      <c r="A41" s="40" t="s">
        <v>118</v>
      </c>
      <c r="B41" s="3">
        <v>4819</v>
      </c>
      <c r="D41" s="14">
        <v>4352</v>
      </c>
    </row>
    <row r="42" spans="1:4" ht="12.75">
      <c r="A42" s="71" t="s">
        <v>145</v>
      </c>
      <c r="B42" s="45">
        <f>SUM(B41)</f>
        <v>4819</v>
      </c>
      <c r="D42" s="85">
        <f>SUM(D41)</f>
        <v>4352</v>
      </c>
    </row>
    <row r="43" spans="1:4" ht="12.75">
      <c r="A43" s="71"/>
      <c r="B43" s="3"/>
      <c r="D43" s="14"/>
    </row>
    <row r="44" spans="1:4" ht="12.75">
      <c r="A44" s="71" t="s">
        <v>176</v>
      </c>
      <c r="B44" s="3"/>
      <c r="D44" s="14"/>
    </row>
    <row r="45" spans="1:4" ht="12.75">
      <c r="A45" s="14" t="s">
        <v>198</v>
      </c>
      <c r="B45" s="110">
        <v>2425</v>
      </c>
      <c r="C45" s="14"/>
      <c r="D45" s="19">
        <v>2807</v>
      </c>
    </row>
    <row r="46" spans="1:4" ht="12.75">
      <c r="A46" s="14" t="s">
        <v>226</v>
      </c>
      <c r="B46" s="111">
        <v>5422</v>
      </c>
      <c r="C46" s="14"/>
      <c r="D46" s="20">
        <v>0</v>
      </c>
    </row>
    <row r="47" spans="1:4" ht="12.75">
      <c r="A47" s="14" t="s">
        <v>199</v>
      </c>
      <c r="B47" s="114">
        <v>359</v>
      </c>
      <c r="C47" s="14"/>
      <c r="D47" s="86">
        <v>206</v>
      </c>
    </row>
    <row r="48" spans="1:4" ht="12.75">
      <c r="A48" s="71" t="s">
        <v>146</v>
      </c>
      <c r="B48" s="112">
        <f>SUM(B45:B47)</f>
        <v>8206</v>
      </c>
      <c r="C48" s="14"/>
      <c r="D48" s="21">
        <f>SUM(D45:D47)</f>
        <v>3013</v>
      </c>
    </row>
    <row r="49" spans="1:4" ht="12.75">
      <c r="A49" s="91" t="s">
        <v>174</v>
      </c>
      <c r="B49" s="3">
        <f>B42+B48</f>
        <v>13025</v>
      </c>
      <c r="C49" s="14"/>
      <c r="D49" s="14">
        <f>D42+D48</f>
        <v>7365</v>
      </c>
    </row>
    <row r="50" spans="1:4" ht="12.75">
      <c r="A50" s="40"/>
      <c r="B50" s="3"/>
      <c r="D50" s="14"/>
    </row>
    <row r="51" spans="1:4" ht="13.5" thickBot="1">
      <c r="A51" s="71" t="s">
        <v>148</v>
      </c>
      <c r="B51" s="37">
        <f>B37+B49</f>
        <v>94602</v>
      </c>
      <c r="D51" s="22">
        <f>D37+D49</f>
        <v>88365</v>
      </c>
    </row>
    <row r="52" spans="1:8" ht="13.5" thickTop="1">
      <c r="A52" s="25"/>
      <c r="B52" s="115"/>
      <c r="F52" s="26"/>
      <c r="H52" s="27"/>
    </row>
    <row r="53" spans="1:8" ht="12.75">
      <c r="A53" s="94" t="s">
        <v>132</v>
      </c>
      <c r="B53" s="72">
        <f>B37/120500</f>
        <v>0.6769875518672199</v>
      </c>
      <c r="C53" s="34"/>
      <c r="D53" s="72">
        <f>D37/120369</f>
        <v>0.6729307379807093</v>
      </c>
      <c r="F53" s="26"/>
      <c r="H53" s="27"/>
    </row>
    <row r="54" spans="1:8" ht="12.75">
      <c r="A54" s="25"/>
      <c r="B54" s="115"/>
      <c r="F54" s="26"/>
      <c r="H54" s="27"/>
    </row>
    <row r="55" spans="1:9" ht="12.75">
      <c r="A55" s="39" t="s">
        <v>31</v>
      </c>
      <c r="B55" s="116"/>
      <c r="F55" s="29"/>
      <c r="H55" s="30"/>
      <c r="I55" s="31"/>
    </row>
    <row r="56" spans="1:9" ht="12.75">
      <c r="A56" s="11"/>
      <c r="B56" s="116"/>
      <c r="F56" s="29"/>
      <c r="H56" s="30"/>
      <c r="I56" s="31"/>
    </row>
    <row r="57" spans="1:9" ht="12.75">
      <c r="A57" s="11"/>
      <c r="B57" s="116"/>
      <c r="F57" s="29"/>
      <c r="H57" s="30"/>
      <c r="I57" s="31"/>
    </row>
    <row r="58" spans="1:9" ht="12.75">
      <c r="A58" s="11"/>
      <c r="B58" s="116"/>
      <c r="F58" s="29"/>
      <c r="H58" s="30"/>
      <c r="I58" s="31"/>
    </row>
    <row r="59" spans="1:9" ht="12.75">
      <c r="A59" s="11"/>
      <c r="B59" s="116"/>
      <c r="F59" s="29"/>
      <c r="H59" s="30"/>
      <c r="I59" s="31"/>
    </row>
    <row r="60" spans="1:9" ht="12.75">
      <c r="A60" s="11"/>
      <c r="B60" s="116"/>
      <c r="F60" s="29"/>
      <c r="H60" s="30"/>
      <c r="I60" s="31"/>
    </row>
    <row r="61" spans="1:9" ht="12.75">
      <c r="A61" s="11"/>
      <c r="B61" s="116"/>
      <c r="F61" s="29"/>
      <c r="H61" s="30"/>
      <c r="I61" s="31"/>
    </row>
    <row r="62" spans="1:9" ht="12.75">
      <c r="A62" s="11"/>
      <c r="B62" s="116"/>
      <c r="F62" s="29"/>
      <c r="H62" s="30"/>
      <c r="I62" s="31"/>
    </row>
    <row r="63" spans="1:9" ht="12.75">
      <c r="A63" s="11"/>
      <c r="B63" s="116"/>
      <c r="F63" s="29"/>
      <c r="H63" s="30"/>
      <c r="I63" s="31"/>
    </row>
    <row r="64" ht="12.75">
      <c r="A64" s="11" t="s">
        <v>32</v>
      </c>
    </row>
    <row r="65" ht="12.75">
      <c r="A65" s="11"/>
    </row>
    <row r="66" ht="12.75">
      <c r="A66" s="11"/>
    </row>
    <row r="67" ht="12.75">
      <c r="A67" s="11"/>
    </row>
  </sheetData>
  <printOptions/>
  <pageMargins left="1" right="1" top="0.5" bottom="0.5" header="0.5" footer="0.5"/>
  <pageSetup fitToHeight="1" fitToWidth="1" horizontalDpi="600" verticalDpi="600" orientation="portrait" paperSize="9" scale="86"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H55"/>
  <sheetViews>
    <sheetView workbookViewId="0" topLeftCell="A1">
      <selection activeCell="F22" sqref="F22"/>
    </sheetView>
  </sheetViews>
  <sheetFormatPr defaultColWidth="9.140625" defaultRowHeight="12.75"/>
  <cols>
    <col min="1" max="1" width="36.28125" style="5" customWidth="1"/>
    <col min="2" max="2" width="10.421875" style="11" customWidth="1"/>
    <col min="3" max="3" width="11.421875" style="11" customWidth="1"/>
    <col min="4" max="4" width="13.28125" style="11" customWidth="1"/>
    <col min="5" max="5" width="11.140625" style="11" customWidth="1"/>
    <col min="6" max="6" width="12.28125" style="11" customWidth="1"/>
    <col min="7" max="7" width="10.00390625" style="11" customWidth="1"/>
    <col min="8" max="16384" width="9.140625" style="5" customWidth="1"/>
  </cols>
  <sheetData>
    <row r="1" spans="1:8" ht="12.75">
      <c r="A1" s="7"/>
      <c r="B1" s="5"/>
      <c r="C1" s="5"/>
      <c r="D1" s="6"/>
      <c r="E1" s="5"/>
      <c r="F1" s="6"/>
      <c r="G1" s="5"/>
      <c r="H1" s="6"/>
    </row>
    <row r="2" spans="1:8" ht="12.75">
      <c r="A2" s="8"/>
      <c r="B2" s="5"/>
      <c r="C2" s="5"/>
      <c r="D2" s="6"/>
      <c r="E2" s="5"/>
      <c r="F2" s="6"/>
      <c r="G2" s="5"/>
      <c r="H2" s="6"/>
    </row>
    <row r="3" spans="1:8" ht="12.75">
      <c r="A3" s="8"/>
      <c r="B3" s="5"/>
      <c r="C3" s="5"/>
      <c r="D3" s="6"/>
      <c r="E3" s="5"/>
      <c r="F3" s="6"/>
      <c r="G3" s="5"/>
      <c r="H3" s="6"/>
    </row>
    <row r="4" spans="1:8" ht="12.75">
      <c r="A4" s="9" t="s">
        <v>187</v>
      </c>
      <c r="B4" s="5"/>
      <c r="C4" s="5"/>
      <c r="D4" s="6"/>
      <c r="E4" s="5"/>
      <c r="F4" s="6"/>
      <c r="G4" s="5"/>
      <c r="H4" s="6"/>
    </row>
    <row r="5" spans="1:8" ht="12.75">
      <c r="A5" s="9"/>
      <c r="B5" s="5"/>
      <c r="C5" s="5"/>
      <c r="D5" s="6"/>
      <c r="E5" s="5"/>
      <c r="F5" s="6"/>
      <c r="G5" s="5"/>
      <c r="H5" s="6"/>
    </row>
    <row r="6" ht="12.75">
      <c r="A6" s="9" t="s">
        <v>33</v>
      </c>
    </row>
    <row r="7" ht="12.75">
      <c r="A7" s="9" t="s">
        <v>201</v>
      </c>
    </row>
    <row r="8" ht="12.75">
      <c r="A8" s="9" t="s">
        <v>11</v>
      </c>
    </row>
    <row r="9" ht="12.75">
      <c r="A9" s="9"/>
    </row>
    <row r="11" spans="4:8" ht="12.75">
      <c r="D11" s="12" t="s">
        <v>34</v>
      </c>
      <c r="E11" s="12" t="s">
        <v>34</v>
      </c>
      <c r="F11" s="12" t="s">
        <v>114</v>
      </c>
      <c r="G11" s="12" t="s">
        <v>134</v>
      </c>
      <c r="H11" s="6"/>
    </row>
    <row r="12" spans="4:8" ht="12.75">
      <c r="D12" s="12" t="s">
        <v>25</v>
      </c>
      <c r="E12" s="12" t="s">
        <v>103</v>
      </c>
      <c r="F12" s="12" t="s">
        <v>115</v>
      </c>
      <c r="G12" s="12" t="s">
        <v>133</v>
      </c>
      <c r="H12" s="6"/>
    </row>
    <row r="13" spans="4:8" ht="12.75">
      <c r="D13" s="12" t="s">
        <v>7</v>
      </c>
      <c r="E13" s="12" t="s">
        <v>7</v>
      </c>
      <c r="F13" s="12" t="s">
        <v>7</v>
      </c>
      <c r="G13" s="12" t="s">
        <v>7</v>
      </c>
      <c r="H13" s="6"/>
    </row>
    <row r="14" spans="4:8" ht="12.75">
      <c r="D14" s="12"/>
      <c r="E14" s="12"/>
      <c r="F14" s="12"/>
      <c r="G14" s="12"/>
      <c r="H14" s="6"/>
    </row>
    <row r="15" spans="1:7" ht="12.75">
      <c r="A15" s="9" t="s">
        <v>200</v>
      </c>
      <c r="D15" s="14">
        <v>60184</v>
      </c>
      <c r="E15" s="14">
        <v>231</v>
      </c>
      <c r="F15" s="14">
        <v>20585</v>
      </c>
      <c r="G15" s="2">
        <f>SUM(D15:F15)</f>
        <v>81000</v>
      </c>
    </row>
    <row r="16" spans="1:7" ht="12.75">
      <c r="A16" s="9"/>
      <c r="D16" s="14"/>
      <c r="E16" s="14"/>
      <c r="F16" s="14"/>
      <c r="G16" s="2"/>
    </row>
    <row r="17" spans="1:7" ht="12.75">
      <c r="A17" s="5" t="s">
        <v>219</v>
      </c>
      <c r="D17" s="14"/>
      <c r="E17" s="14"/>
      <c r="F17" s="14"/>
      <c r="G17" s="2"/>
    </row>
    <row r="18" spans="1:7" ht="12.75">
      <c r="A18" s="78" t="s">
        <v>221</v>
      </c>
      <c r="D18" s="14">
        <v>65</v>
      </c>
      <c r="E18" s="14">
        <v>72</v>
      </c>
      <c r="F18" s="14">
        <v>0</v>
      </c>
      <c r="G18" s="2">
        <f>SUM(D18:F18)</f>
        <v>137</v>
      </c>
    </row>
    <row r="19" spans="1:7" ht="12.75">
      <c r="A19" s="9"/>
      <c r="D19" s="14"/>
      <c r="E19" s="14"/>
      <c r="F19" s="14"/>
      <c r="G19" s="2"/>
    </row>
    <row r="20" spans="1:7" ht="12.75">
      <c r="A20" s="5" t="s">
        <v>224</v>
      </c>
      <c r="D20" s="14">
        <v>0</v>
      </c>
      <c r="E20" s="14">
        <v>0</v>
      </c>
      <c r="F20" s="14">
        <v>-5422</v>
      </c>
      <c r="G20" s="2">
        <f>SUM(D20:F20)</f>
        <v>-5422</v>
      </c>
    </row>
    <row r="21" spans="1:7" ht="12.75">
      <c r="A21" s="9"/>
      <c r="D21" s="14"/>
      <c r="E21" s="14"/>
      <c r="F21" s="14"/>
      <c r="G21" s="2"/>
    </row>
    <row r="22" spans="1:7" ht="12.75">
      <c r="A22" s="5" t="s">
        <v>135</v>
      </c>
      <c r="D22" s="14">
        <v>0</v>
      </c>
      <c r="E22" s="14">
        <v>0</v>
      </c>
      <c r="F22" s="3">
        <f>'IS'!F31</f>
        <v>5862</v>
      </c>
      <c r="G22" s="2">
        <f>SUM(D22:F22)</f>
        <v>5862</v>
      </c>
    </row>
    <row r="23" spans="4:7" ht="12.75">
      <c r="D23" s="14"/>
      <c r="E23" s="14"/>
      <c r="F23" s="14"/>
      <c r="G23" s="14"/>
    </row>
    <row r="24" spans="1:7" ht="13.5" thickBot="1">
      <c r="A24" s="9" t="s">
        <v>202</v>
      </c>
      <c r="D24" s="22">
        <f>SUM(D15:D23)</f>
        <v>60249</v>
      </c>
      <c r="E24" s="22">
        <f>SUM(E15:E23)</f>
        <v>303</v>
      </c>
      <c r="F24" s="22">
        <f>SUM(F15:F23)</f>
        <v>21025</v>
      </c>
      <c r="G24" s="22">
        <f>SUM(G15:G23)</f>
        <v>81577</v>
      </c>
    </row>
    <row r="25" spans="4:7" ht="13.5" thickTop="1">
      <c r="D25" s="14"/>
      <c r="E25" s="14"/>
      <c r="F25" s="14"/>
      <c r="G25" s="14"/>
    </row>
    <row r="26" spans="4:7" ht="12.75">
      <c r="D26" s="14"/>
      <c r="E26" s="14"/>
      <c r="F26" s="14"/>
      <c r="G26" s="14"/>
    </row>
    <row r="27" spans="1:7" ht="12.75">
      <c r="A27" s="9" t="s">
        <v>149</v>
      </c>
      <c r="D27" s="5"/>
      <c r="E27" s="5"/>
      <c r="F27" s="5"/>
      <c r="G27" s="5"/>
    </row>
    <row r="28" spans="1:7" ht="12.75">
      <c r="A28" s="78" t="s">
        <v>150</v>
      </c>
      <c r="D28" s="12">
        <v>50006</v>
      </c>
      <c r="E28" s="12">
        <v>3110</v>
      </c>
      <c r="F28" s="12">
        <v>14315</v>
      </c>
      <c r="G28" s="12">
        <f>SUM(D28:F28)</f>
        <v>67431</v>
      </c>
    </row>
    <row r="29" spans="1:7" ht="12.75">
      <c r="A29" s="79" t="s">
        <v>163</v>
      </c>
      <c r="D29" s="12"/>
      <c r="E29" s="12"/>
      <c r="F29" s="12"/>
      <c r="G29" s="12"/>
    </row>
    <row r="30" spans="1:7" ht="12.75">
      <c r="A30" s="34" t="s">
        <v>164</v>
      </c>
      <c r="D30" s="12"/>
      <c r="E30" s="12"/>
      <c r="F30" s="12"/>
      <c r="G30" s="12"/>
    </row>
    <row r="31" spans="1:7" ht="12.75">
      <c r="A31" s="34" t="s">
        <v>165</v>
      </c>
      <c r="D31" s="80">
        <v>0</v>
      </c>
      <c r="E31" s="80">
        <v>0</v>
      </c>
      <c r="F31" s="80">
        <v>6193</v>
      </c>
      <c r="G31" s="80">
        <f>SUM(D31:F31)</f>
        <v>6193</v>
      </c>
    </row>
    <row r="32" spans="1:7" ht="12.75">
      <c r="A32" s="9" t="s">
        <v>167</v>
      </c>
      <c r="D32" s="14">
        <f>SUM(D28:D31)</f>
        <v>50006</v>
      </c>
      <c r="E32" s="14">
        <f>SUM(E28:E31)</f>
        <v>3110</v>
      </c>
      <c r="F32" s="14">
        <f>SUM(F28:F31)</f>
        <v>20508</v>
      </c>
      <c r="G32" s="2">
        <f>SUM(D32:F32)</f>
        <v>73624</v>
      </c>
    </row>
    <row r="33" spans="1:7" ht="12.75">
      <c r="A33" s="9"/>
      <c r="D33" s="14"/>
      <c r="E33" s="14"/>
      <c r="F33" s="14"/>
      <c r="G33" s="2"/>
    </row>
    <row r="34" spans="1:7" ht="12.75">
      <c r="A34" s="5" t="s">
        <v>219</v>
      </c>
      <c r="D34" s="14"/>
      <c r="E34" s="14"/>
      <c r="F34" s="14"/>
      <c r="G34" s="2"/>
    </row>
    <row r="35" spans="1:7" ht="12.75">
      <c r="A35" s="78" t="s">
        <v>220</v>
      </c>
      <c r="D35" s="14">
        <v>10024</v>
      </c>
      <c r="E35" s="14">
        <v>-2930</v>
      </c>
      <c r="F35" s="14">
        <v>-7094</v>
      </c>
      <c r="G35" s="2">
        <f>SUM(D35:F35)</f>
        <v>0</v>
      </c>
    </row>
    <row r="36" spans="1:7" ht="12.75">
      <c r="A36" s="78" t="s">
        <v>221</v>
      </c>
      <c r="D36" s="14">
        <v>154</v>
      </c>
      <c r="E36" s="14">
        <v>215</v>
      </c>
      <c r="F36" s="14">
        <v>0</v>
      </c>
      <c r="G36" s="2">
        <f>SUM(D36:F36)</f>
        <v>369</v>
      </c>
    </row>
    <row r="37" spans="1:7" ht="12.75">
      <c r="A37" s="78"/>
      <c r="D37" s="14"/>
      <c r="E37" s="14"/>
      <c r="F37" s="14"/>
      <c r="G37" s="2"/>
    </row>
    <row r="38" spans="1:7" ht="12.75">
      <c r="A38" s="5" t="s">
        <v>222</v>
      </c>
      <c r="D38" s="14"/>
      <c r="E38" s="14"/>
      <c r="F38" s="14"/>
      <c r="G38" s="2"/>
    </row>
    <row r="39" spans="1:7" ht="12.75">
      <c r="A39" s="78" t="s">
        <v>223</v>
      </c>
      <c r="D39" s="14">
        <v>0</v>
      </c>
      <c r="E39" s="14">
        <v>-162</v>
      </c>
      <c r="F39" s="14">
        <v>0</v>
      </c>
      <c r="G39" s="2">
        <f>SUM(D39:F39)</f>
        <v>-162</v>
      </c>
    </row>
    <row r="40" spans="1:7" ht="12.75">
      <c r="A40" s="78"/>
      <c r="D40" s="14"/>
      <c r="E40" s="14"/>
      <c r="F40" s="14"/>
      <c r="G40" s="2"/>
    </row>
    <row r="41" spans="1:7" ht="12.75">
      <c r="A41" s="5" t="s">
        <v>224</v>
      </c>
      <c r="D41" s="14">
        <v>0</v>
      </c>
      <c r="E41" s="14">
        <v>0</v>
      </c>
      <c r="F41" s="14">
        <v>-4008</v>
      </c>
      <c r="G41" s="2">
        <f>SUM(D41:F41)</f>
        <v>-4008</v>
      </c>
    </row>
    <row r="42" spans="4:7" ht="12.75">
      <c r="D42" s="14"/>
      <c r="E42" s="14"/>
      <c r="F42" s="14"/>
      <c r="G42" s="2"/>
    </row>
    <row r="43" spans="1:7" ht="12.75">
      <c r="A43" s="5" t="s">
        <v>135</v>
      </c>
      <c r="D43" s="14">
        <v>0</v>
      </c>
      <c r="E43" s="14">
        <v>0</v>
      </c>
      <c r="F43" s="14">
        <f>'IS'!H31</f>
        <v>5559</v>
      </c>
      <c r="G43" s="2">
        <f>SUM(D43:F43)</f>
        <v>5559</v>
      </c>
    </row>
    <row r="44" spans="4:7" ht="12.75">
      <c r="D44" s="14"/>
      <c r="E44" s="14"/>
      <c r="F44" s="14"/>
      <c r="G44" s="14"/>
    </row>
    <row r="45" spans="1:7" ht="13.5" thickBot="1">
      <c r="A45" s="9" t="s">
        <v>179</v>
      </c>
      <c r="D45" s="22">
        <f>SUM(D32:D44)</f>
        <v>60184</v>
      </c>
      <c r="E45" s="22">
        <f>SUM(E32:E44)</f>
        <v>233</v>
      </c>
      <c r="F45" s="22">
        <f>SUM(F32:F44)</f>
        <v>14965</v>
      </c>
      <c r="G45" s="22">
        <f>SUM(G32:G44)</f>
        <v>75382</v>
      </c>
    </row>
    <row r="46" spans="4:7" ht="13.5" thickTop="1">
      <c r="D46" s="14"/>
      <c r="E46" s="14"/>
      <c r="F46" s="14"/>
      <c r="G46" s="14"/>
    </row>
    <row r="47" ht="12.75">
      <c r="A47" s="11"/>
    </row>
    <row r="48" ht="12.75">
      <c r="A48" s="11" t="s">
        <v>29</v>
      </c>
    </row>
    <row r="49" ht="12.75">
      <c r="A49" s="11"/>
    </row>
    <row r="50" spans="1:7" ht="12.75">
      <c r="A50" s="38"/>
      <c r="B50" s="38"/>
      <c r="C50" s="38"/>
      <c r="D50" s="38"/>
      <c r="E50" s="38"/>
      <c r="F50" s="38"/>
      <c r="G50" s="38"/>
    </row>
    <row r="51" ht="12.75">
      <c r="A51" s="11"/>
    </row>
    <row r="52" ht="12.75">
      <c r="A52" s="11"/>
    </row>
    <row r="53" ht="12.75">
      <c r="A53" s="11"/>
    </row>
    <row r="54" ht="12.75">
      <c r="A54" s="11"/>
    </row>
    <row r="55" ht="12.75">
      <c r="H55" s="33"/>
    </row>
  </sheetData>
  <printOptions horizontalCentered="1"/>
  <pageMargins left="1" right="1" top="0.5" bottom="0.5" header="0.5" footer="0.5"/>
  <pageSetup fitToHeight="1" fitToWidth="1" horizontalDpi="600" verticalDpi="600" orientation="portrait" paperSize="9" scale="77" r:id="rId2"/>
  <drawing r:id="rId1"/>
</worksheet>
</file>

<file path=xl/worksheets/sheet4.xml><?xml version="1.0" encoding="utf-8"?>
<worksheet xmlns="http://schemas.openxmlformats.org/spreadsheetml/2006/main" xmlns:r="http://schemas.openxmlformats.org/officeDocument/2006/relationships">
  <dimension ref="A1:H70"/>
  <sheetViews>
    <sheetView workbookViewId="0" topLeftCell="A1">
      <selection activeCell="C52" sqref="C52"/>
    </sheetView>
  </sheetViews>
  <sheetFormatPr defaultColWidth="9.140625" defaultRowHeight="12.75"/>
  <cols>
    <col min="1" max="1" width="5.421875" style="5" customWidth="1"/>
    <col min="2" max="2" width="45.28125" style="5" customWidth="1"/>
    <col min="3" max="3" width="14.57421875" style="2" bestFit="1" customWidth="1"/>
    <col min="4" max="4" width="1.7109375" style="5" customWidth="1"/>
    <col min="5" max="5" width="14.57421875" style="2" bestFit="1" customWidth="1"/>
    <col min="6" max="16384" width="9.140625" style="5" customWidth="1"/>
  </cols>
  <sheetData>
    <row r="1" spans="1:8" ht="12.75">
      <c r="A1" s="7"/>
      <c r="C1" s="34"/>
      <c r="D1" s="6"/>
      <c r="E1" s="5"/>
      <c r="F1" s="6"/>
      <c r="H1" s="6"/>
    </row>
    <row r="2" spans="1:8" ht="12.75">
      <c r="A2" s="8"/>
      <c r="C2" s="34"/>
      <c r="D2" s="6"/>
      <c r="E2" s="5"/>
      <c r="F2" s="6"/>
      <c r="H2" s="6"/>
    </row>
    <row r="3" spans="1:8" ht="12.75">
      <c r="A3" s="8"/>
      <c r="C3" s="34"/>
      <c r="D3" s="6"/>
      <c r="E3" s="5"/>
      <c r="F3" s="6"/>
      <c r="H3" s="6"/>
    </row>
    <row r="4" spans="1:8" ht="12.75">
      <c r="A4" s="9" t="s">
        <v>185</v>
      </c>
      <c r="C4" s="34"/>
      <c r="D4" s="6"/>
      <c r="E4" s="5"/>
      <c r="F4" s="6"/>
      <c r="H4" s="6"/>
    </row>
    <row r="5" spans="1:8" ht="12.75">
      <c r="A5" s="9" t="s">
        <v>204</v>
      </c>
      <c r="C5" s="34"/>
      <c r="D5" s="6"/>
      <c r="E5" s="5"/>
      <c r="F5" s="6"/>
      <c r="H5" s="6"/>
    </row>
    <row r="6" spans="1:8" ht="12.75">
      <c r="A6" s="9"/>
      <c r="C6" s="34"/>
      <c r="D6" s="6"/>
      <c r="E6" s="5"/>
      <c r="F6" s="6"/>
      <c r="H6" s="6"/>
    </row>
    <row r="7" ht="12.75">
      <c r="A7" s="9" t="s">
        <v>227</v>
      </c>
    </row>
    <row r="8" ht="12.75">
      <c r="A8" s="9" t="s">
        <v>201</v>
      </c>
    </row>
    <row r="9" spans="1:5" ht="12.75">
      <c r="A9" s="9" t="s">
        <v>11</v>
      </c>
      <c r="C9" s="34"/>
      <c r="E9" s="34"/>
    </row>
    <row r="10" spans="1:5" ht="12.75">
      <c r="A10" s="9"/>
      <c r="C10" s="35"/>
      <c r="E10" s="35"/>
    </row>
    <row r="11" spans="1:5" ht="12.75">
      <c r="A11" s="9"/>
      <c r="C11" s="35"/>
      <c r="E11" s="6"/>
    </row>
    <row r="12" spans="1:5" ht="12.75">
      <c r="A12" s="9"/>
      <c r="D12" s="6"/>
      <c r="E12" s="6" t="s">
        <v>21</v>
      </c>
    </row>
    <row r="13" spans="1:5" ht="12.75">
      <c r="A13" s="9"/>
      <c r="C13" s="35" t="s">
        <v>136</v>
      </c>
      <c r="E13" s="6" t="s">
        <v>22</v>
      </c>
    </row>
    <row r="14" spans="1:5" ht="12.75">
      <c r="A14" s="9"/>
      <c r="C14" s="35" t="s">
        <v>137</v>
      </c>
      <c r="E14" s="6" t="s">
        <v>26</v>
      </c>
    </row>
    <row r="15" spans="1:5" ht="12.75">
      <c r="A15" s="9"/>
      <c r="B15" s="9"/>
      <c r="C15" s="109" t="s">
        <v>189</v>
      </c>
      <c r="E15" s="17" t="s">
        <v>177</v>
      </c>
    </row>
    <row r="16" spans="1:5" ht="12.75">
      <c r="A16" s="9"/>
      <c r="C16" s="35" t="s">
        <v>7</v>
      </c>
      <c r="D16" s="35"/>
      <c r="E16" s="35" t="s">
        <v>7</v>
      </c>
    </row>
    <row r="17" spans="1:5" ht="12.75">
      <c r="A17" s="9"/>
      <c r="C17" s="34"/>
      <c r="E17" s="34"/>
    </row>
    <row r="18" spans="1:5" ht="12.75">
      <c r="A18" s="9" t="s">
        <v>38</v>
      </c>
      <c r="C18" s="34"/>
      <c r="E18" s="34"/>
    </row>
    <row r="19" spans="1:5" ht="12.75">
      <c r="A19" s="5" t="s">
        <v>37</v>
      </c>
      <c r="C19" s="2">
        <f>'IS'!F27</f>
        <v>7226</v>
      </c>
      <c r="D19" s="11"/>
      <c r="E19" s="2">
        <f>'IS'!H27</f>
        <v>7350</v>
      </c>
    </row>
    <row r="20" ht="12.75">
      <c r="D20" s="11"/>
    </row>
    <row r="21" spans="1:4" ht="12.75">
      <c r="A21" s="34" t="s">
        <v>39</v>
      </c>
      <c r="B21" s="34"/>
      <c r="D21" s="2"/>
    </row>
    <row r="22" spans="1:5" ht="12.75">
      <c r="A22" s="46" t="s">
        <v>40</v>
      </c>
      <c r="B22" s="34"/>
      <c r="C22" s="2">
        <v>1236</v>
      </c>
      <c r="D22" s="2"/>
      <c r="E22" s="2">
        <v>1047</v>
      </c>
    </row>
    <row r="23" spans="1:5" ht="12.75">
      <c r="A23" s="46" t="s">
        <v>41</v>
      </c>
      <c r="B23" s="34"/>
      <c r="C23" s="36">
        <v>-31</v>
      </c>
      <c r="D23" s="2"/>
      <c r="E23" s="36">
        <v>-42</v>
      </c>
    </row>
    <row r="24" spans="1:5" ht="12.75">
      <c r="A24" s="34" t="s">
        <v>42</v>
      </c>
      <c r="B24" s="34"/>
      <c r="C24" s="2">
        <f>SUM(C19:C23)</f>
        <v>8431</v>
      </c>
      <c r="D24" s="2"/>
      <c r="E24" s="2">
        <f>SUM(E19:E23)</f>
        <v>8355</v>
      </c>
    </row>
    <row r="25" spans="1:4" ht="12.75">
      <c r="A25" s="34"/>
      <c r="B25" s="34"/>
      <c r="D25" s="2"/>
    </row>
    <row r="26" spans="1:4" ht="12.75">
      <c r="A26" s="34" t="s">
        <v>105</v>
      </c>
      <c r="B26" s="34"/>
      <c r="D26" s="2"/>
    </row>
    <row r="27" spans="1:5" ht="12.75">
      <c r="A27" s="46" t="s">
        <v>129</v>
      </c>
      <c r="B27" s="34"/>
      <c r="C27" s="2">
        <v>-3582</v>
      </c>
      <c r="D27" s="2"/>
      <c r="E27" s="2">
        <v>-4089</v>
      </c>
    </row>
    <row r="28" spans="1:5" ht="12.75">
      <c r="A28" s="46" t="s">
        <v>130</v>
      </c>
      <c r="B28" s="34"/>
      <c r="C28" s="36">
        <v>-382</v>
      </c>
      <c r="D28" s="2"/>
      <c r="E28" s="36">
        <v>-890</v>
      </c>
    </row>
    <row r="29" spans="1:5" ht="12.75">
      <c r="A29" s="34" t="s">
        <v>43</v>
      </c>
      <c r="B29" s="34"/>
      <c r="C29" s="2">
        <f>SUM(C24:C28)</f>
        <v>4467</v>
      </c>
      <c r="D29" s="2"/>
      <c r="E29" s="2">
        <f>SUM(E24:E28)</f>
        <v>3376</v>
      </c>
    </row>
    <row r="30" spans="1:4" ht="12.75">
      <c r="A30" s="34"/>
      <c r="B30" s="34"/>
      <c r="D30" s="2"/>
    </row>
    <row r="31" spans="1:5" ht="12.75">
      <c r="A31" s="34" t="s">
        <v>151</v>
      </c>
      <c r="B31" s="34"/>
      <c r="C31" s="3">
        <v>-980</v>
      </c>
      <c r="D31" s="3"/>
      <c r="E31" s="3">
        <v>-1499</v>
      </c>
    </row>
    <row r="32" spans="1:5" ht="12.75">
      <c r="A32" s="34" t="s">
        <v>228</v>
      </c>
      <c r="B32" s="34"/>
      <c r="C32" s="45">
        <f>SUM(C29:C31)</f>
        <v>3487</v>
      </c>
      <c r="D32" s="2"/>
      <c r="E32" s="45">
        <f>SUM(E29:E31)</f>
        <v>1877</v>
      </c>
    </row>
    <row r="33" spans="1:4" ht="12.75">
      <c r="A33" s="34"/>
      <c r="B33" s="34"/>
      <c r="D33" s="2"/>
    </row>
    <row r="34" spans="1:4" ht="12.75">
      <c r="A34" s="47" t="s">
        <v>44</v>
      </c>
      <c r="B34" s="34"/>
      <c r="D34" s="2"/>
    </row>
    <row r="35" spans="1:5" ht="12.75">
      <c r="A35" s="34" t="s">
        <v>45</v>
      </c>
      <c r="B35" s="34"/>
      <c r="C35" s="2">
        <v>31</v>
      </c>
      <c r="D35" s="2"/>
      <c r="E35" s="2">
        <v>45</v>
      </c>
    </row>
    <row r="36" spans="1:6" ht="12.75">
      <c r="A36" s="34" t="s">
        <v>104</v>
      </c>
      <c r="B36" s="34"/>
      <c r="C36" s="2">
        <v>-1734</v>
      </c>
      <c r="D36" s="2"/>
      <c r="E36" s="2">
        <v>-3357</v>
      </c>
      <c r="F36" s="95"/>
    </row>
    <row r="37" spans="1:6" ht="12.75">
      <c r="A37" s="34" t="s">
        <v>140</v>
      </c>
      <c r="B37" s="34"/>
      <c r="C37" s="2">
        <v>98</v>
      </c>
      <c r="D37" s="2"/>
      <c r="E37" s="2">
        <v>71</v>
      </c>
      <c r="F37" s="96"/>
    </row>
    <row r="38" spans="1:5" ht="12.75">
      <c r="A38" s="34" t="s">
        <v>110</v>
      </c>
      <c r="B38" s="34"/>
      <c r="C38" s="45">
        <f>SUM(C35:C37)</f>
        <v>-1605</v>
      </c>
      <c r="D38" s="2"/>
      <c r="E38" s="45">
        <f>SUM(E35:E37)</f>
        <v>-3241</v>
      </c>
    </row>
    <row r="39" spans="1:4" ht="12.75">
      <c r="A39" s="47"/>
      <c r="B39" s="34"/>
      <c r="D39" s="2"/>
    </row>
    <row r="40" spans="1:4" ht="12.75">
      <c r="A40" s="47"/>
      <c r="B40" s="34"/>
      <c r="D40" s="2"/>
    </row>
    <row r="41" spans="1:4" ht="12.75">
      <c r="A41" s="47" t="s">
        <v>46</v>
      </c>
      <c r="B41" s="34"/>
      <c r="D41" s="2"/>
    </row>
    <row r="42" spans="1:5" ht="12.75">
      <c r="A42" s="34" t="s">
        <v>108</v>
      </c>
      <c r="B42" s="48"/>
      <c r="C42" s="2">
        <v>137</v>
      </c>
      <c r="D42" s="2"/>
      <c r="E42" s="2">
        <v>369</v>
      </c>
    </row>
    <row r="43" spans="1:5" ht="12.75">
      <c r="A43" s="34" t="s">
        <v>186</v>
      </c>
      <c r="B43" s="48"/>
      <c r="C43" s="2">
        <v>0</v>
      </c>
      <c r="D43" s="2"/>
      <c r="E43" s="2">
        <v>1000</v>
      </c>
    </row>
    <row r="44" spans="1:5" ht="12.75">
      <c r="A44" s="34" t="s">
        <v>181</v>
      </c>
      <c r="B44" s="48"/>
      <c r="C44" s="2">
        <v>0</v>
      </c>
      <c r="D44" s="2"/>
      <c r="E44" s="2">
        <v>-4008</v>
      </c>
    </row>
    <row r="45" spans="1:5" ht="12.75">
      <c r="A45" s="34" t="s">
        <v>180</v>
      </c>
      <c r="B45" s="48"/>
      <c r="C45" s="2">
        <v>0</v>
      </c>
      <c r="D45" s="2"/>
      <c r="E45" s="2">
        <v>-3</v>
      </c>
    </row>
    <row r="46" spans="1:5" ht="12.75">
      <c r="A46" s="34" t="s">
        <v>182</v>
      </c>
      <c r="B46" s="48"/>
      <c r="C46" s="2">
        <v>0</v>
      </c>
      <c r="D46" s="2"/>
      <c r="E46" s="2">
        <v>-162</v>
      </c>
    </row>
    <row r="47" spans="1:5" ht="12.75">
      <c r="A47" s="34" t="s">
        <v>229</v>
      </c>
      <c r="B47" s="34"/>
      <c r="C47" s="45">
        <f>SUM(C42:C46)</f>
        <v>137</v>
      </c>
      <c r="D47" s="2"/>
      <c r="E47" s="45">
        <f>SUM(E42:E46)</f>
        <v>-2804</v>
      </c>
    </row>
    <row r="48" spans="1:5" ht="12.75">
      <c r="A48" s="34"/>
      <c r="B48" s="34"/>
      <c r="C48" s="3"/>
      <c r="D48" s="2"/>
      <c r="E48" s="3"/>
    </row>
    <row r="49" spans="1:5" ht="12.75">
      <c r="A49" s="47"/>
      <c r="B49" s="34"/>
      <c r="C49" s="3"/>
      <c r="D49" s="2"/>
      <c r="E49" s="3"/>
    </row>
    <row r="50" spans="1:5" ht="12.75">
      <c r="A50" s="34" t="s">
        <v>203</v>
      </c>
      <c r="B50" s="34"/>
      <c r="C50" s="3">
        <f>C32+C38+C47</f>
        <v>2019</v>
      </c>
      <c r="D50" s="3"/>
      <c r="E50" s="3">
        <f>E32+E38+E47</f>
        <v>-4168</v>
      </c>
    </row>
    <row r="51" spans="1:5" ht="12.75">
      <c r="A51" s="34" t="s">
        <v>47</v>
      </c>
      <c r="B51" s="34"/>
      <c r="C51" s="44">
        <v>3025</v>
      </c>
      <c r="D51" s="2"/>
      <c r="E51" s="44">
        <v>6233</v>
      </c>
    </row>
    <row r="52" spans="1:5" ht="13.5" thickBot="1">
      <c r="A52" s="34" t="s">
        <v>109</v>
      </c>
      <c r="B52" s="34"/>
      <c r="C52" s="37">
        <f>SUM(C50:C51)</f>
        <v>5044</v>
      </c>
      <c r="D52" s="2"/>
      <c r="E52" s="37">
        <f>SUM(E50:E51)</f>
        <v>2065</v>
      </c>
    </row>
    <row r="53" spans="1:5" ht="15" customHeight="1" thickTop="1">
      <c r="A53" s="34"/>
      <c r="B53" s="34"/>
      <c r="C53" s="118"/>
      <c r="D53" s="2"/>
      <c r="E53" s="1"/>
    </row>
    <row r="54" spans="1:4" ht="12.75">
      <c r="A54" s="2" t="s">
        <v>48</v>
      </c>
      <c r="D54" s="28"/>
    </row>
    <row r="56" ht="13.5" customHeight="1">
      <c r="C56" s="119" t="s">
        <v>7</v>
      </c>
    </row>
    <row r="57" ht="5.25" customHeight="1">
      <c r="C57" s="119"/>
    </row>
    <row r="58" spans="2:4" ht="13.5" customHeight="1">
      <c r="B58" s="67" t="s">
        <v>106</v>
      </c>
      <c r="C58" s="2">
        <v>526</v>
      </c>
      <c r="D58"/>
    </row>
    <row r="59" spans="2:3" ht="13.5" customHeight="1">
      <c r="B59" s="68" t="s">
        <v>107</v>
      </c>
      <c r="C59" s="36">
        <v>4518</v>
      </c>
    </row>
    <row r="60" spans="2:3" ht="13.5" customHeight="1" thickBot="1">
      <c r="B60" s="68"/>
      <c r="C60" s="37">
        <f>SUM(C58:C59)</f>
        <v>5044</v>
      </c>
    </row>
    <row r="61" ht="13.5" customHeight="1" thickTop="1"/>
    <row r="62" ht="12.75">
      <c r="A62" s="11"/>
    </row>
    <row r="63" spans="3:8" s="11" customFormat="1" ht="12.75">
      <c r="C63" s="2"/>
      <c r="D63" s="12"/>
      <c r="E63" s="2"/>
      <c r="F63" s="12"/>
      <c r="H63" s="12"/>
    </row>
    <row r="64" spans="3:8" s="11" customFormat="1" ht="12.75">
      <c r="C64" s="2"/>
      <c r="D64" s="12"/>
      <c r="E64" s="2"/>
      <c r="F64" s="12"/>
      <c r="H64" s="12"/>
    </row>
    <row r="65" spans="3:8" ht="12.75">
      <c r="C65" s="34"/>
      <c r="D65" s="6"/>
      <c r="E65" s="34"/>
      <c r="F65" s="6"/>
      <c r="H65" s="6"/>
    </row>
    <row r="66" spans="3:8" ht="12.75">
      <c r="C66" s="34"/>
      <c r="D66" s="6"/>
      <c r="E66" s="34"/>
      <c r="F66" s="6"/>
      <c r="H66" s="6"/>
    </row>
    <row r="67" spans="3:8" ht="12.75">
      <c r="C67" s="34"/>
      <c r="D67" s="6"/>
      <c r="E67" s="34"/>
      <c r="F67" s="6"/>
      <c r="H67" s="6"/>
    </row>
    <row r="68" spans="3:8" ht="12.75">
      <c r="C68" s="34"/>
      <c r="D68" s="6"/>
      <c r="E68" s="34"/>
      <c r="F68" s="6"/>
      <c r="H68" s="6"/>
    </row>
    <row r="69" spans="3:8" ht="12.75">
      <c r="C69" s="34"/>
      <c r="D69" s="6"/>
      <c r="E69" s="34"/>
      <c r="F69" s="6"/>
      <c r="H69" s="6"/>
    </row>
    <row r="70" spans="3:8" ht="12.75">
      <c r="C70" s="34"/>
      <c r="D70" s="6"/>
      <c r="E70" s="34"/>
      <c r="F70" s="6"/>
      <c r="H70" s="6"/>
    </row>
  </sheetData>
  <printOptions/>
  <pageMargins left="0.81" right="0.24" top="0.5" bottom="0.5" header="0.5" footer="0.5"/>
  <pageSetup horizontalDpi="1200" verticalDpi="1200" orientation="portrait" paperSize="9" scale="91" r:id="rId2"/>
  <drawing r:id="rId1"/>
</worksheet>
</file>

<file path=xl/worksheets/sheet5.xml><?xml version="1.0" encoding="utf-8"?>
<worksheet xmlns="http://schemas.openxmlformats.org/spreadsheetml/2006/main" xmlns:r="http://schemas.openxmlformats.org/officeDocument/2006/relationships">
  <dimension ref="A1:L264"/>
  <sheetViews>
    <sheetView tabSelected="1" zoomScaleSheetLayoutView="100" workbookViewId="0" topLeftCell="A42">
      <selection activeCell="B54" sqref="B54"/>
    </sheetView>
  </sheetViews>
  <sheetFormatPr defaultColWidth="9.140625" defaultRowHeight="12.75"/>
  <cols>
    <col min="1" max="1" width="4.421875" style="49" customWidth="1"/>
    <col min="2" max="2" width="3.421875" style="5" customWidth="1"/>
    <col min="3" max="3" width="14.8515625" style="5" customWidth="1"/>
    <col min="4" max="4" width="21.421875" style="5" customWidth="1"/>
    <col min="5" max="5" width="12.7109375" style="5" customWidth="1"/>
    <col min="6" max="6" width="2.57421875" style="5" customWidth="1"/>
    <col min="7" max="7" width="13.57421875" style="5" customWidth="1"/>
    <col min="8" max="8" width="2.421875" style="5" customWidth="1"/>
    <col min="9" max="9" width="12.421875" style="5" customWidth="1"/>
    <col min="10" max="10" width="2.140625" style="5" customWidth="1"/>
    <col min="11" max="11" width="12.00390625" style="5" customWidth="1"/>
    <col min="12" max="16384" width="9.140625" style="5" customWidth="1"/>
  </cols>
  <sheetData>
    <row r="1" spans="1:11" ht="12.75">
      <c r="A1" s="56"/>
      <c r="B1" s="34"/>
      <c r="C1" s="97" t="s">
        <v>35</v>
      </c>
      <c r="D1" s="34"/>
      <c r="E1" s="34"/>
      <c r="F1" s="34"/>
      <c r="G1" s="34"/>
      <c r="H1" s="34"/>
      <c r="I1" s="34"/>
      <c r="J1" s="34"/>
      <c r="K1" s="34"/>
    </row>
    <row r="2" spans="1:11" ht="12.75">
      <c r="A2" s="56"/>
      <c r="B2" s="34"/>
      <c r="C2" s="98" t="s">
        <v>36</v>
      </c>
      <c r="D2" s="34"/>
      <c r="E2" s="34"/>
      <c r="F2" s="34"/>
      <c r="G2" s="34"/>
      <c r="H2" s="34"/>
      <c r="I2" s="34"/>
      <c r="J2" s="34"/>
      <c r="K2" s="34"/>
    </row>
    <row r="3" spans="1:11" ht="12.75">
      <c r="A3" s="99"/>
      <c r="B3" s="34"/>
      <c r="C3" s="34"/>
      <c r="D3" s="34"/>
      <c r="E3" s="34"/>
      <c r="F3" s="34"/>
      <c r="G3" s="34"/>
      <c r="H3" s="34"/>
      <c r="I3" s="34"/>
      <c r="J3" s="34"/>
      <c r="K3" s="34"/>
    </row>
    <row r="4" spans="1:11" ht="12.75">
      <c r="A4" s="56" t="s">
        <v>49</v>
      </c>
      <c r="B4" s="34"/>
      <c r="C4" s="34"/>
      <c r="D4" s="34"/>
      <c r="E4" s="34"/>
      <c r="F4" s="34"/>
      <c r="G4" s="34"/>
      <c r="H4" s="34"/>
      <c r="I4" s="34"/>
      <c r="J4" s="34"/>
      <c r="K4" s="34"/>
    </row>
    <row r="5" spans="1:11" ht="6.75" customHeight="1">
      <c r="A5" s="56"/>
      <c r="B5" s="34"/>
      <c r="C5" s="34"/>
      <c r="D5" s="34"/>
      <c r="E5" s="34"/>
      <c r="F5" s="34"/>
      <c r="G5" s="34"/>
      <c r="H5" s="34"/>
      <c r="I5" s="34"/>
      <c r="J5" s="34"/>
      <c r="K5" s="34"/>
    </row>
    <row r="6" spans="1:11" ht="12.75">
      <c r="A6" s="56" t="s">
        <v>127</v>
      </c>
      <c r="B6" s="34"/>
      <c r="C6" s="34"/>
      <c r="D6" s="34"/>
      <c r="E6" s="34"/>
      <c r="F6" s="34"/>
      <c r="G6" s="34"/>
      <c r="H6" s="34"/>
      <c r="I6" s="34"/>
      <c r="J6" s="34"/>
      <c r="K6" s="34"/>
    </row>
    <row r="7" spans="1:11" ht="12.75">
      <c r="A7" s="56"/>
      <c r="B7" s="34"/>
      <c r="C7" s="34"/>
      <c r="D7" s="34"/>
      <c r="E7" s="34"/>
      <c r="F7" s="34"/>
      <c r="G7" s="34"/>
      <c r="H7" s="34"/>
      <c r="I7" s="34"/>
      <c r="J7" s="34"/>
      <c r="K7" s="34"/>
    </row>
    <row r="8" spans="1:11" ht="12.75">
      <c r="A8" s="65" t="s">
        <v>50</v>
      </c>
      <c r="B8" s="47" t="s">
        <v>51</v>
      </c>
      <c r="C8" s="34"/>
      <c r="D8" s="34"/>
      <c r="E8" s="34"/>
      <c r="F8" s="34"/>
      <c r="G8" s="34"/>
      <c r="H8" s="34"/>
      <c r="I8" s="34"/>
      <c r="J8" s="34"/>
      <c r="K8" s="34"/>
    </row>
    <row r="9" spans="1:11" ht="12.75">
      <c r="A9" s="56"/>
      <c r="B9" s="34"/>
      <c r="C9" s="34"/>
      <c r="D9" s="34"/>
      <c r="E9" s="34"/>
      <c r="F9" s="34"/>
      <c r="G9" s="34"/>
      <c r="H9" s="34"/>
      <c r="I9" s="34"/>
      <c r="J9" s="34"/>
      <c r="K9" s="34"/>
    </row>
    <row r="10" spans="1:11" ht="12.75" customHeight="1">
      <c r="A10" s="56"/>
      <c r="B10" s="128" t="s">
        <v>166</v>
      </c>
      <c r="C10" s="128"/>
      <c r="D10" s="128"/>
      <c r="E10" s="128"/>
      <c r="F10" s="128"/>
      <c r="G10" s="128"/>
      <c r="H10" s="128"/>
      <c r="I10" s="128"/>
      <c r="J10" s="128"/>
      <c r="K10" s="128"/>
    </row>
    <row r="11" spans="1:11" ht="27" customHeight="1">
      <c r="A11" s="56"/>
      <c r="B11" s="128"/>
      <c r="C11" s="128"/>
      <c r="D11" s="128"/>
      <c r="E11" s="128"/>
      <c r="F11" s="128"/>
      <c r="G11" s="128"/>
      <c r="H11" s="128"/>
      <c r="I11" s="128"/>
      <c r="J11" s="128"/>
      <c r="K11" s="128"/>
    </row>
    <row r="12" spans="1:11" ht="13.5" customHeight="1">
      <c r="A12" s="56"/>
      <c r="B12" s="128"/>
      <c r="C12" s="128"/>
      <c r="D12" s="128"/>
      <c r="E12" s="128"/>
      <c r="F12" s="128"/>
      <c r="G12" s="128"/>
      <c r="H12" s="128"/>
      <c r="I12" s="128"/>
      <c r="J12" s="128"/>
      <c r="K12" s="128"/>
    </row>
    <row r="13" spans="1:11" ht="12.75" customHeight="1">
      <c r="A13" s="56"/>
      <c r="B13" s="128" t="s">
        <v>212</v>
      </c>
      <c r="C13" s="128"/>
      <c r="D13" s="128"/>
      <c r="E13" s="128"/>
      <c r="F13" s="128"/>
      <c r="G13" s="128"/>
      <c r="H13" s="128"/>
      <c r="I13" s="128"/>
      <c r="J13" s="128"/>
      <c r="K13" s="128"/>
    </row>
    <row r="14" spans="1:11" ht="12.75">
      <c r="A14" s="56"/>
      <c r="B14" s="128"/>
      <c r="C14" s="128"/>
      <c r="D14" s="128"/>
      <c r="E14" s="128"/>
      <c r="F14" s="128"/>
      <c r="G14" s="128"/>
      <c r="H14" s="128"/>
      <c r="I14" s="128"/>
      <c r="J14" s="128"/>
      <c r="K14" s="128"/>
    </row>
    <row r="15" spans="1:11" ht="12.75">
      <c r="A15" s="56"/>
      <c r="B15" s="128"/>
      <c r="C15" s="128"/>
      <c r="D15" s="128"/>
      <c r="E15" s="128"/>
      <c r="F15" s="128"/>
      <c r="G15" s="128"/>
      <c r="H15" s="128"/>
      <c r="I15" s="128"/>
      <c r="J15" s="128"/>
      <c r="K15" s="128"/>
    </row>
    <row r="16" spans="1:11" ht="12.75">
      <c r="A16" s="56"/>
      <c r="B16" s="128"/>
      <c r="C16" s="128"/>
      <c r="D16" s="128"/>
      <c r="E16" s="128"/>
      <c r="F16" s="128"/>
      <c r="G16" s="128"/>
      <c r="H16" s="128"/>
      <c r="I16" s="128"/>
      <c r="J16" s="128"/>
      <c r="K16" s="128"/>
    </row>
    <row r="17" spans="1:11" ht="12.75">
      <c r="A17" s="56"/>
      <c r="B17" s="128"/>
      <c r="C17" s="128"/>
      <c r="D17" s="128"/>
      <c r="E17" s="128"/>
      <c r="F17" s="128"/>
      <c r="G17" s="128"/>
      <c r="H17" s="128"/>
      <c r="I17" s="128"/>
      <c r="J17" s="128"/>
      <c r="K17" s="128"/>
    </row>
    <row r="18" spans="1:11" ht="12.75" customHeight="1">
      <c r="A18" s="56"/>
      <c r="B18" s="128" t="s">
        <v>213</v>
      </c>
      <c r="C18" s="128"/>
      <c r="D18" s="128"/>
      <c r="E18" s="128"/>
      <c r="F18" s="128"/>
      <c r="G18" s="128"/>
      <c r="H18" s="128"/>
      <c r="I18" s="128"/>
      <c r="J18" s="128"/>
      <c r="K18" s="128"/>
    </row>
    <row r="19" spans="1:11" ht="12.75">
      <c r="A19" s="56"/>
      <c r="B19" s="128"/>
      <c r="C19" s="128"/>
      <c r="D19" s="128"/>
      <c r="E19" s="128"/>
      <c r="F19" s="128"/>
      <c r="G19" s="128"/>
      <c r="H19" s="128"/>
      <c r="I19" s="128"/>
      <c r="J19" s="128"/>
      <c r="K19" s="128"/>
    </row>
    <row r="20" spans="1:11" ht="12.75">
      <c r="A20" s="56"/>
      <c r="B20" s="128"/>
      <c r="C20" s="128"/>
      <c r="D20" s="128"/>
      <c r="E20" s="128"/>
      <c r="F20" s="128"/>
      <c r="G20" s="128"/>
      <c r="H20" s="128"/>
      <c r="I20" s="128"/>
      <c r="J20" s="128"/>
      <c r="K20" s="128"/>
    </row>
    <row r="21" spans="1:12" ht="12.75">
      <c r="A21" s="56"/>
      <c r="B21" s="128"/>
      <c r="C21" s="128"/>
      <c r="D21" s="128"/>
      <c r="E21" s="128"/>
      <c r="F21" s="128"/>
      <c r="G21" s="128"/>
      <c r="H21" s="128"/>
      <c r="I21" s="128"/>
      <c r="J21" s="128"/>
      <c r="K21" s="128"/>
      <c r="L21" s="95"/>
    </row>
    <row r="22" spans="1:11" ht="12.75">
      <c r="A22" s="56"/>
      <c r="B22" s="128"/>
      <c r="C22" s="128"/>
      <c r="D22" s="128"/>
      <c r="E22" s="128"/>
      <c r="F22" s="128"/>
      <c r="G22" s="128"/>
      <c r="H22" s="128"/>
      <c r="I22" s="128"/>
      <c r="J22" s="128"/>
      <c r="K22" s="128"/>
    </row>
    <row r="23" spans="1:12" ht="12.75" customHeight="1">
      <c r="A23" s="56"/>
      <c r="B23" s="131" t="s">
        <v>231</v>
      </c>
      <c r="C23" s="131"/>
      <c r="D23" s="131"/>
      <c r="E23" s="131"/>
      <c r="F23" s="131"/>
      <c r="G23" s="131"/>
      <c r="H23" s="131"/>
      <c r="I23" s="131"/>
      <c r="J23" s="131"/>
      <c r="K23" s="131"/>
      <c r="L23" s="95"/>
    </row>
    <row r="24" spans="1:11" ht="14.25" customHeight="1">
      <c r="A24" s="56"/>
      <c r="B24" s="131"/>
      <c r="C24" s="131"/>
      <c r="D24" s="131"/>
      <c r="E24" s="131"/>
      <c r="F24" s="131"/>
      <c r="G24" s="131"/>
      <c r="H24" s="131"/>
      <c r="I24" s="131"/>
      <c r="J24" s="131"/>
      <c r="K24" s="131"/>
    </row>
    <row r="25" spans="1:11" ht="12.75" customHeight="1">
      <c r="A25" s="56"/>
      <c r="B25" s="123"/>
      <c r="C25" s="123"/>
      <c r="D25" s="123"/>
      <c r="E25" s="123"/>
      <c r="F25" s="123"/>
      <c r="G25" s="123"/>
      <c r="H25" s="123"/>
      <c r="I25" s="123"/>
      <c r="J25" s="123"/>
      <c r="K25" s="123"/>
    </row>
    <row r="26" spans="1:11" ht="12.75" customHeight="1">
      <c r="A26" s="56"/>
      <c r="B26" s="123"/>
      <c r="C26" s="123"/>
      <c r="D26" s="123"/>
      <c r="E26" s="123"/>
      <c r="F26" s="123"/>
      <c r="G26" s="123"/>
      <c r="H26" s="123"/>
      <c r="I26" s="123"/>
      <c r="J26" s="123"/>
      <c r="K26" s="123"/>
    </row>
    <row r="27" spans="1:2" ht="12.75">
      <c r="A27" s="50" t="s">
        <v>52</v>
      </c>
      <c r="B27" s="9" t="s">
        <v>53</v>
      </c>
    </row>
    <row r="29" spans="2:11" ht="12.75" customHeight="1">
      <c r="B29" s="130" t="s">
        <v>205</v>
      </c>
      <c r="C29" s="130"/>
      <c r="D29" s="130"/>
      <c r="E29" s="130"/>
      <c r="F29" s="130"/>
      <c r="G29" s="130"/>
      <c r="H29" s="130"/>
      <c r="I29" s="130"/>
      <c r="J29" s="130"/>
      <c r="K29" s="130"/>
    </row>
    <row r="30" spans="2:9" ht="12.75">
      <c r="B30" s="52"/>
      <c r="C30" s="52"/>
      <c r="D30" s="52"/>
      <c r="E30" s="52"/>
      <c r="F30" s="52"/>
      <c r="G30" s="52"/>
      <c r="H30" s="52"/>
      <c r="I30" s="52"/>
    </row>
    <row r="32" spans="1:2" ht="12.75">
      <c r="A32" s="50" t="s">
        <v>54</v>
      </c>
      <c r="B32" s="9" t="s">
        <v>55</v>
      </c>
    </row>
    <row r="33" spans="1:2" ht="12.75">
      <c r="A33" s="50"/>
      <c r="B33" s="9"/>
    </row>
    <row r="34" spans="1:3" ht="12.75">
      <c r="A34" s="50"/>
      <c r="B34" s="34" t="s">
        <v>56</v>
      </c>
      <c r="C34" s="34"/>
    </row>
    <row r="35" spans="1:3" ht="12.75">
      <c r="A35" s="50"/>
      <c r="B35" s="34"/>
      <c r="C35" s="34"/>
    </row>
    <row r="37" spans="1:2" ht="12.75">
      <c r="A37" s="50" t="s">
        <v>57</v>
      </c>
      <c r="B37" s="9" t="s">
        <v>58</v>
      </c>
    </row>
    <row r="39" spans="2:11" ht="12.75" customHeight="1">
      <c r="B39" s="128" t="s">
        <v>206</v>
      </c>
      <c r="C39" s="128"/>
      <c r="D39" s="128"/>
      <c r="E39" s="128"/>
      <c r="F39" s="128"/>
      <c r="G39" s="128"/>
      <c r="H39" s="128"/>
      <c r="I39" s="128"/>
      <c r="J39" s="128"/>
      <c r="K39" s="128"/>
    </row>
    <row r="40" spans="2:11" ht="12.75">
      <c r="B40" s="128"/>
      <c r="C40" s="128"/>
      <c r="D40" s="128"/>
      <c r="E40" s="128"/>
      <c r="F40" s="128"/>
      <c r="G40" s="128"/>
      <c r="H40" s="128"/>
      <c r="I40" s="128"/>
      <c r="J40" s="128"/>
      <c r="K40" s="128"/>
    </row>
    <row r="41" spans="2:11" ht="12.75">
      <c r="B41" s="128"/>
      <c r="C41" s="128"/>
      <c r="D41" s="128"/>
      <c r="E41" s="128"/>
      <c r="F41" s="128"/>
      <c r="G41" s="128"/>
      <c r="H41" s="128"/>
      <c r="I41" s="128"/>
      <c r="J41" s="128"/>
      <c r="K41" s="128"/>
    </row>
    <row r="43" spans="1:8" ht="12.75">
      <c r="A43" s="65" t="s">
        <v>59</v>
      </c>
      <c r="B43" s="47" t="s">
        <v>60</v>
      </c>
      <c r="C43" s="34"/>
      <c r="D43" s="34"/>
      <c r="E43" s="34"/>
      <c r="F43" s="34"/>
      <c r="G43" s="34"/>
      <c r="H43" s="34"/>
    </row>
    <row r="44" spans="1:8" ht="12.75">
      <c r="A44" s="56"/>
      <c r="B44" s="34"/>
      <c r="C44" s="34"/>
      <c r="D44" s="34"/>
      <c r="E44" s="34"/>
      <c r="F44" s="34"/>
      <c r="G44" s="34"/>
      <c r="H44" s="34"/>
    </row>
    <row r="45" spans="1:11" ht="12.75">
      <c r="A45" s="56"/>
      <c r="B45" s="129" t="s">
        <v>207</v>
      </c>
      <c r="C45" s="129"/>
      <c r="D45" s="129"/>
      <c r="E45" s="129"/>
      <c r="F45" s="129"/>
      <c r="G45" s="129"/>
      <c r="H45" s="129"/>
      <c r="I45" s="129"/>
      <c r="J45" s="129"/>
      <c r="K45" s="129"/>
    </row>
    <row r="46" spans="2:11" ht="12.75">
      <c r="B46" s="129"/>
      <c r="C46" s="129"/>
      <c r="D46" s="129"/>
      <c r="E46" s="129"/>
      <c r="F46" s="129"/>
      <c r="G46" s="129"/>
      <c r="H46" s="129"/>
      <c r="I46" s="129"/>
      <c r="J46" s="129"/>
      <c r="K46" s="129"/>
    </row>
    <row r="48" spans="1:2" ht="12.75">
      <c r="A48" s="50" t="s">
        <v>61</v>
      </c>
      <c r="B48" s="47" t="s">
        <v>208</v>
      </c>
    </row>
    <row r="50" spans="2:11" ht="15.75" customHeight="1">
      <c r="B50" s="130" t="s">
        <v>243</v>
      </c>
      <c r="C50" s="130"/>
      <c r="D50" s="130"/>
      <c r="E50" s="130"/>
      <c r="F50" s="130"/>
      <c r="G50" s="130"/>
      <c r="H50" s="130"/>
      <c r="I50" s="130"/>
      <c r="J50" s="130"/>
      <c r="K50" s="130"/>
    </row>
    <row r="51" spans="2:11" ht="12.75">
      <c r="B51" s="130"/>
      <c r="C51" s="130"/>
      <c r="D51" s="130"/>
      <c r="E51" s="130"/>
      <c r="F51" s="130"/>
      <c r="G51" s="130"/>
      <c r="H51" s="130"/>
      <c r="I51" s="130"/>
      <c r="J51" s="130"/>
      <c r="K51" s="130"/>
    </row>
    <row r="52" spans="2:11" ht="12.75">
      <c r="B52" s="130"/>
      <c r="C52" s="130"/>
      <c r="D52" s="130"/>
      <c r="E52" s="130"/>
      <c r="F52" s="130"/>
      <c r="G52" s="130"/>
      <c r="H52" s="130"/>
      <c r="I52" s="130"/>
      <c r="J52" s="130"/>
      <c r="K52" s="130"/>
    </row>
    <row r="53" spans="2:11" ht="12.75">
      <c r="B53" s="130"/>
      <c r="C53" s="130"/>
      <c r="D53" s="130"/>
      <c r="E53" s="130"/>
      <c r="F53" s="130"/>
      <c r="G53" s="130"/>
      <c r="H53" s="130"/>
      <c r="I53" s="130"/>
      <c r="J53" s="130"/>
      <c r="K53" s="130"/>
    </row>
    <row r="54" spans="2:11" ht="12.75">
      <c r="B54" s="69"/>
      <c r="C54" s="69"/>
      <c r="D54" s="69"/>
      <c r="E54" s="69"/>
      <c r="F54" s="69"/>
      <c r="G54" s="69"/>
      <c r="H54" s="69"/>
      <c r="I54" s="69"/>
      <c r="J54" s="69"/>
      <c r="K54" s="69"/>
    </row>
    <row r="55" spans="1:11" ht="12.75">
      <c r="A55" s="49" t="s">
        <v>127</v>
      </c>
      <c r="B55" s="69"/>
      <c r="C55" s="69"/>
      <c r="D55" s="69"/>
      <c r="E55" s="69"/>
      <c r="F55" s="69"/>
      <c r="G55" s="69"/>
      <c r="H55" s="69"/>
      <c r="I55" s="69"/>
      <c r="J55" s="69"/>
      <c r="K55" s="69"/>
    </row>
    <row r="56" spans="2:11" ht="12.75">
      <c r="B56" s="69"/>
      <c r="C56" s="69"/>
      <c r="D56" s="69"/>
      <c r="E56" s="69"/>
      <c r="F56" s="69"/>
      <c r="G56" s="69"/>
      <c r="H56" s="69"/>
      <c r="I56" s="69"/>
      <c r="J56" s="69"/>
      <c r="K56" s="69"/>
    </row>
    <row r="57" spans="1:7" ht="12.75">
      <c r="A57" s="65" t="s">
        <v>62</v>
      </c>
      <c r="B57" s="47" t="s">
        <v>63</v>
      </c>
      <c r="C57" s="34"/>
      <c r="D57" s="34"/>
      <c r="E57" s="34"/>
      <c r="F57" s="34"/>
      <c r="G57" s="34"/>
    </row>
    <row r="58" spans="1:7" ht="12.75">
      <c r="A58" s="56"/>
      <c r="B58" s="34"/>
      <c r="C58" s="34"/>
      <c r="D58" s="34"/>
      <c r="E58" s="34"/>
      <c r="F58" s="34"/>
      <c r="G58" s="34"/>
    </row>
    <row r="59" spans="1:11" ht="12.75">
      <c r="A59" s="56"/>
      <c r="B59" s="129" t="s">
        <v>218</v>
      </c>
      <c r="C59" s="129"/>
      <c r="D59" s="129"/>
      <c r="E59" s="129"/>
      <c r="F59" s="129"/>
      <c r="G59" s="129"/>
      <c r="H59" s="129"/>
      <c r="I59" s="129"/>
      <c r="J59" s="129"/>
      <c r="K59" s="129"/>
    </row>
    <row r="60" spans="2:11" ht="12.75">
      <c r="B60" s="129"/>
      <c r="C60" s="129"/>
      <c r="D60" s="129"/>
      <c r="E60" s="129"/>
      <c r="F60" s="129"/>
      <c r="G60" s="129"/>
      <c r="H60" s="129"/>
      <c r="I60" s="129"/>
      <c r="J60" s="129"/>
      <c r="K60" s="129"/>
    </row>
    <row r="61" spans="2:11" ht="12.75">
      <c r="B61" s="59"/>
      <c r="C61" s="59"/>
      <c r="D61" s="59"/>
      <c r="E61" s="59"/>
      <c r="F61" s="59"/>
      <c r="G61" s="59"/>
      <c r="H61" s="59"/>
      <c r="I61" s="59"/>
      <c r="J61" s="59"/>
      <c r="K61" s="59"/>
    </row>
    <row r="63" spans="1:9" ht="12.75">
      <c r="A63" s="65" t="s">
        <v>64</v>
      </c>
      <c r="B63" s="47" t="s">
        <v>65</v>
      </c>
      <c r="C63" s="34"/>
      <c r="D63" s="34"/>
      <c r="E63" s="34"/>
      <c r="F63" s="34"/>
      <c r="G63" s="34"/>
      <c r="H63" s="34"/>
      <c r="I63" s="34"/>
    </row>
    <row r="64" spans="1:9" ht="12.75">
      <c r="A64" s="50"/>
      <c r="B64" s="47"/>
      <c r="C64" s="34"/>
      <c r="D64" s="34"/>
      <c r="E64" s="34"/>
      <c r="F64" s="34"/>
      <c r="G64" s="34"/>
      <c r="H64" s="34"/>
      <c r="I64" s="34"/>
    </row>
    <row r="65" spans="2:11" ht="12.75" customHeight="1">
      <c r="B65" s="130" t="s">
        <v>131</v>
      </c>
      <c r="C65" s="130"/>
      <c r="D65" s="130"/>
      <c r="E65" s="130"/>
      <c r="F65" s="130"/>
      <c r="G65" s="130"/>
      <c r="H65" s="130"/>
      <c r="I65" s="130"/>
      <c r="J65" s="130"/>
      <c r="K65" s="130"/>
    </row>
    <row r="66" spans="2:11" ht="12.75">
      <c r="B66" s="130"/>
      <c r="C66" s="130"/>
      <c r="D66" s="130"/>
      <c r="E66" s="130"/>
      <c r="F66" s="130"/>
      <c r="G66" s="130"/>
      <c r="H66" s="130"/>
      <c r="I66" s="130"/>
      <c r="J66" s="130"/>
      <c r="K66" s="130"/>
    </row>
    <row r="67" spans="2:11" ht="12.75">
      <c r="B67" s="130"/>
      <c r="C67" s="130"/>
      <c r="D67" s="130"/>
      <c r="E67" s="130"/>
      <c r="F67" s="130"/>
      <c r="G67" s="130"/>
      <c r="H67" s="130"/>
      <c r="I67" s="130"/>
      <c r="J67" s="130"/>
      <c r="K67" s="130"/>
    </row>
    <row r="68" spans="2:9" ht="12.75">
      <c r="B68" s="52"/>
      <c r="C68" s="52"/>
      <c r="D68" s="52"/>
      <c r="E68" s="52"/>
      <c r="F68" s="52"/>
      <c r="G68" s="52"/>
      <c r="H68" s="52"/>
      <c r="I68" s="52"/>
    </row>
    <row r="69" spans="1:6" ht="12.75">
      <c r="A69" s="50" t="s">
        <v>66</v>
      </c>
      <c r="B69" s="9" t="s">
        <v>67</v>
      </c>
      <c r="F69" s="28"/>
    </row>
    <row r="71" spans="2:11" ht="12.75" customHeight="1">
      <c r="B71" s="130" t="s">
        <v>209</v>
      </c>
      <c r="C71" s="130"/>
      <c r="D71" s="130"/>
      <c r="E71" s="130"/>
      <c r="F71" s="130"/>
      <c r="G71" s="130"/>
      <c r="H71" s="130"/>
      <c r="I71" s="130"/>
      <c r="J71" s="130"/>
      <c r="K71" s="130"/>
    </row>
    <row r="72" spans="2:11" ht="13.5" customHeight="1">
      <c r="B72" s="130"/>
      <c r="C72" s="130"/>
      <c r="D72" s="130"/>
      <c r="E72" s="130"/>
      <c r="F72" s="130"/>
      <c r="G72" s="130"/>
      <c r="H72" s="130"/>
      <c r="I72" s="130"/>
      <c r="J72" s="130"/>
      <c r="K72" s="130"/>
    </row>
    <row r="73" spans="2:9" ht="13.5" customHeight="1">
      <c r="B73" s="52"/>
      <c r="C73" s="52"/>
      <c r="D73" s="52"/>
      <c r="E73" s="52"/>
      <c r="F73" s="52"/>
      <c r="G73" s="52"/>
      <c r="H73" s="52"/>
      <c r="I73" s="52"/>
    </row>
    <row r="74" spans="2:9" ht="13.5" customHeight="1">
      <c r="B74" s="52"/>
      <c r="C74" s="52"/>
      <c r="D74" s="52"/>
      <c r="E74" s="52"/>
      <c r="F74" s="52"/>
      <c r="G74" s="52"/>
      <c r="H74" s="52"/>
      <c r="I74" s="52"/>
    </row>
    <row r="75" spans="1:3" ht="12.75">
      <c r="A75" s="65" t="s">
        <v>68</v>
      </c>
      <c r="B75" s="47" t="s">
        <v>152</v>
      </c>
      <c r="C75" s="34"/>
    </row>
    <row r="77" spans="2:11" ht="12.75" customHeight="1">
      <c r="B77" s="130" t="s">
        <v>1</v>
      </c>
      <c r="C77" s="130"/>
      <c r="D77" s="130"/>
      <c r="E77" s="130"/>
      <c r="F77" s="130"/>
      <c r="G77" s="130"/>
      <c r="H77" s="130"/>
      <c r="I77" s="130"/>
      <c r="J77" s="130"/>
      <c r="K77" s="130"/>
    </row>
    <row r="78" spans="2:11" ht="12.75" customHeight="1">
      <c r="B78" s="130"/>
      <c r="C78" s="130"/>
      <c r="D78" s="130"/>
      <c r="E78" s="130"/>
      <c r="F78" s="130"/>
      <c r="G78" s="130"/>
      <c r="H78" s="130"/>
      <c r="I78" s="130"/>
      <c r="J78" s="130"/>
      <c r="K78" s="130"/>
    </row>
    <row r="79" spans="2:9" ht="12.75" customHeight="1">
      <c r="B79" s="69"/>
      <c r="C79" s="69"/>
      <c r="D79" s="69"/>
      <c r="E79" s="69"/>
      <c r="F79" s="69"/>
      <c r="G79" s="69"/>
      <c r="H79" s="69"/>
      <c r="I79" s="69"/>
    </row>
    <row r="80" spans="2:9" ht="12.75">
      <c r="B80" s="59"/>
      <c r="C80" s="59"/>
      <c r="D80" s="59"/>
      <c r="E80" s="59"/>
      <c r="F80" s="59"/>
      <c r="G80" s="59"/>
      <c r="H80" s="59"/>
      <c r="I80" s="59"/>
    </row>
    <row r="81" spans="1:2" ht="12.75">
      <c r="A81" s="50" t="s">
        <v>69</v>
      </c>
      <c r="B81" s="9" t="s">
        <v>116</v>
      </c>
    </row>
    <row r="83" spans="2:11" ht="12.75" customHeight="1">
      <c r="B83" s="130" t="s">
        <v>214</v>
      </c>
      <c r="C83" s="130"/>
      <c r="D83" s="130"/>
      <c r="E83" s="130"/>
      <c r="F83" s="130"/>
      <c r="G83" s="130"/>
      <c r="H83" s="130"/>
      <c r="I83" s="130"/>
      <c r="J83" s="130"/>
      <c r="K83" s="130"/>
    </row>
    <row r="84" spans="2:11" ht="14.25" customHeight="1">
      <c r="B84" s="130"/>
      <c r="C84" s="130"/>
      <c r="D84" s="130"/>
      <c r="E84" s="130"/>
      <c r="F84" s="130"/>
      <c r="G84" s="130"/>
      <c r="H84" s="130"/>
      <c r="I84" s="130"/>
      <c r="J84" s="130"/>
      <c r="K84" s="130"/>
    </row>
    <row r="85" spans="2:11" ht="12.75">
      <c r="B85" s="130"/>
      <c r="C85" s="130"/>
      <c r="D85" s="130"/>
      <c r="E85" s="130"/>
      <c r="F85" s="130"/>
      <c r="G85" s="130"/>
      <c r="H85" s="130"/>
      <c r="I85" s="130"/>
      <c r="J85" s="130"/>
      <c r="K85" s="130"/>
    </row>
    <row r="87" spans="1:2" ht="12.75">
      <c r="A87" s="50" t="s">
        <v>70</v>
      </c>
      <c r="B87" s="9" t="s">
        <v>117</v>
      </c>
    </row>
    <row r="88" spans="1:2" ht="12.75">
      <c r="A88" s="50"/>
      <c r="B88" s="9"/>
    </row>
    <row r="89" spans="1:2" ht="12.75">
      <c r="A89" s="50"/>
      <c r="B89" s="9"/>
    </row>
    <row r="90" spans="1:2" ht="12.75">
      <c r="A90" s="50"/>
      <c r="B90" s="9"/>
    </row>
    <row r="93" ht="12.75">
      <c r="I93" s="6" t="s">
        <v>7</v>
      </c>
    </row>
    <row r="94" ht="12.75">
      <c r="C94" s="5" t="s">
        <v>210</v>
      </c>
    </row>
    <row r="95" spans="3:12" ht="12.75">
      <c r="C95" s="5" t="s">
        <v>232</v>
      </c>
      <c r="I95" s="3">
        <v>13642</v>
      </c>
      <c r="L95" s="95"/>
    </row>
    <row r="96" spans="9:12" ht="12.75">
      <c r="I96" s="53"/>
      <c r="L96" s="96"/>
    </row>
    <row r="97" spans="3:12" ht="12.75">
      <c r="C97" s="5" t="s">
        <v>233</v>
      </c>
      <c r="L97" s="96"/>
    </row>
    <row r="98" spans="3:12" ht="12.75">
      <c r="C98" s="5" t="s">
        <v>232</v>
      </c>
      <c r="I98" s="11">
        <v>-7200</v>
      </c>
      <c r="L98" s="96"/>
    </row>
    <row r="99" ht="6" customHeight="1">
      <c r="L99" s="96"/>
    </row>
    <row r="100" spans="9:12" ht="13.5" thickBot="1">
      <c r="I100" s="124">
        <f>SUM(I95:I98)</f>
        <v>6442</v>
      </c>
      <c r="L100" s="96"/>
    </row>
    <row r="101" ht="13.5" thickTop="1">
      <c r="L101" s="96"/>
    </row>
    <row r="103" spans="1:7" ht="12.75">
      <c r="A103" s="65" t="s">
        <v>71</v>
      </c>
      <c r="B103" s="47" t="s">
        <v>153</v>
      </c>
      <c r="C103" s="34"/>
      <c r="D103" s="34"/>
      <c r="E103" s="34"/>
      <c r="F103" s="34"/>
      <c r="G103" s="34"/>
    </row>
    <row r="104" spans="1:9" ht="12.75">
      <c r="A104" s="56"/>
      <c r="B104" s="34"/>
      <c r="C104" s="34"/>
      <c r="D104" s="34"/>
      <c r="E104" s="34"/>
      <c r="F104" s="34"/>
      <c r="H104" s="6"/>
      <c r="I104" s="35" t="s">
        <v>72</v>
      </c>
    </row>
    <row r="105" spans="1:9" ht="12.75">
      <c r="A105" s="56"/>
      <c r="B105" s="34"/>
      <c r="C105" s="34"/>
      <c r="D105" s="34"/>
      <c r="E105" s="34"/>
      <c r="F105" s="34"/>
      <c r="H105" s="10"/>
      <c r="I105" s="70" t="s">
        <v>189</v>
      </c>
    </row>
    <row r="106" spans="1:9" ht="12.75">
      <c r="A106" s="56"/>
      <c r="B106" s="34"/>
      <c r="C106" s="34"/>
      <c r="D106" s="34"/>
      <c r="E106" s="34"/>
      <c r="F106" s="34"/>
      <c r="H106" s="35"/>
      <c r="I106" s="35" t="s">
        <v>7</v>
      </c>
    </row>
    <row r="107" spans="1:9" ht="12.75">
      <c r="A107" s="56"/>
      <c r="B107" s="34" t="s">
        <v>73</v>
      </c>
      <c r="C107" s="34"/>
      <c r="D107" s="34"/>
      <c r="E107" s="34"/>
      <c r="F107" s="34"/>
      <c r="H107" s="35"/>
      <c r="I107" s="35"/>
    </row>
    <row r="108" spans="1:9" ht="6.75" customHeight="1">
      <c r="A108" s="56"/>
      <c r="B108" s="34"/>
      <c r="C108" s="34"/>
      <c r="D108" s="34"/>
      <c r="E108" s="34"/>
      <c r="F108" s="34"/>
      <c r="H108" s="35"/>
      <c r="I108" s="35"/>
    </row>
    <row r="109" spans="1:9" ht="13.5" thickBot="1">
      <c r="A109" s="56"/>
      <c r="B109" s="34" t="s">
        <v>2</v>
      </c>
      <c r="C109" s="34"/>
      <c r="D109" s="34"/>
      <c r="E109" s="34"/>
      <c r="F109" s="34"/>
      <c r="H109" s="35"/>
      <c r="I109" s="100">
        <v>3340</v>
      </c>
    </row>
    <row r="110" spans="7:8" ht="13.5" thickTop="1">
      <c r="G110" s="1"/>
      <c r="H110" s="35"/>
    </row>
    <row r="111" spans="7:8" ht="12.75">
      <c r="G111" s="1"/>
      <c r="H111" s="35"/>
    </row>
    <row r="112" spans="1:11" ht="12.75">
      <c r="A112" s="132" t="s">
        <v>141</v>
      </c>
      <c r="B112" s="132"/>
      <c r="C112" s="132"/>
      <c r="D112" s="132"/>
      <c r="E112" s="132"/>
      <c r="F112" s="132"/>
      <c r="G112" s="132"/>
      <c r="H112" s="132"/>
      <c r="I112" s="132"/>
      <c r="J112" s="132"/>
      <c r="K112" s="132"/>
    </row>
    <row r="113" spans="1:11" ht="12.75">
      <c r="A113" s="132"/>
      <c r="B113" s="132"/>
      <c r="C113" s="132"/>
      <c r="D113" s="132"/>
      <c r="E113" s="132"/>
      <c r="F113" s="132"/>
      <c r="G113" s="132"/>
      <c r="H113" s="132"/>
      <c r="I113" s="132"/>
      <c r="J113" s="132"/>
      <c r="K113" s="132"/>
    </row>
    <row r="114" spans="7:8" ht="12.75">
      <c r="G114" s="1"/>
      <c r="H114" s="35"/>
    </row>
    <row r="115" spans="1:5" ht="12.75">
      <c r="A115" s="50" t="s">
        <v>74</v>
      </c>
      <c r="B115" s="47" t="s">
        <v>75</v>
      </c>
      <c r="C115" s="34"/>
      <c r="D115" s="34"/>
      <c r="E115" s="34"/>
    </row>
    <row r="116" spans="2:5" ht="12.75">
      <c r="B116" s="34"/>
      <c r="C116" s="34"/>
      <c r="D116" s="34"/>
      <c r="E116" s="34"/>
    </row>
    <row r="117" spans="1:11" ht="12.75" customHeight="1">
      <c r="A117" s="56"/>
      <c r="B117" s="128" t="s">
        <v>240</v>
      </c>
      <c r="C117" s="128"/>
      <c r="D117" s="128"/>
      <c r="E117" s="128"/>
      <c r="F117" s="128"/>
      <c r="G117" s="128"/>
      <c r="H117" s="128"/>
      <c r="I117" s="128"/>
      <c r="J117" s="128"/>
      <c r="K117" s="128"/>
    </row>
    <row r="118" spans="1:11" ht="12.75">
      <c r="A118" s="56"/>
      <c r="B118" s="128"/>
      <c r="C118" s="128"/>
      <c r="D118" s="128"/>
      <c r="E118" s="128"/>
      <c r="F118" s="128"/>
      <c r="G118" s="128"/>
      <c r="H118" s="128"/>
      <c r="I118" s="128"/>
      <c r="J118" s="128"/>
      <c r="K118" s="128"/>
    </row>
    <row r="119" spans="1:11" ht="12.75">
      <c r="A119" s="56"/>
      <c r="B119" s="128"/>
      <c r="C119" s="128"/>
      <c r="D119" s="128"/>
      <c r="E119" s="128"/>
      <c r="F119" s="128"/>
      <c r="G119" s="128"/>
      <c r="H119" s="128"/>
      <c r="I119" s="128"/>
      <c r="J119" s="128"/>
      <c r="K119" s="128"/>
    </row>
    <row r="120" spans="1:12" ht="14.25" customHeight="1">
      <c r="A120" s="56"/>
      <c r="B120" s="128"/>
      <c r="C120" s="128"/>
      <c r="D120" s="128"/>
      <c r="E120" s="128"/>
      <c r="F120" s="128"/>
      <c r="G120" s="128"/>
      <c r="H120" s="128"/>
      <c r="I120" s="128"/>
      <c r="J120" s="128"/>
      <c r="K120" s="128"/>
      <c r="L120" s="95"/>
    </row>
    <row r="121" spans="1:11" ht="12.75">
      <c r="A121" s="56"/>
      <c r="B121" s="128"/>
      <c r="C121" s="128"/>
      <c r="D121" s="128"/>
      <c r="E121" s="128"/>
      <c r="F121" s="128"/>
      <c r="G121" s="128"/>
      <c r="H121" s="128"/>
      <c r="I121" s="128"/>
      <c r="J121" s="128"/>
      <c r="K121" s="128"/>
    </row>
    <row r="122" spans="1:11" ht="12.75" customHeight="1">
      <c r="A122" s="56"/>
      <c r="B122" s="128" t="s">
        <v>234</v>
      </c>
      <c r="C122" s="128"/>
      <c r="D122" s="128"/>
      <c r="E122" s="128"/>
      <c r="F122" s="128"/>
      <c r="G122" s="128"/>
      <c r="H122" s="128"/>
      <c r="I122" s="128"/>
      <c r="J122" s="128"/>
      <c r="K122" s="128"/>
    </row>
    <row r="123" spans="1:11" ht="12.75">
      <c r="A123" s="56"/>
      <c r="B123" s="128"/>
      <c r="C123" s="128"/>
      <c r="D123" s="128"/>
      <c r="E123" s="128"/>
      <c r="F123" s="128"/>
      <c r="G123" s="128"/>
      <c r="H123" s="128"/>
      <c r="I123" s="128"/>
      <c r="J123" s="128"/>
      <c r="K123" s="128"/>
    </row>
    <row r="124" spans="1:11" ht="12.75">
      <c r="A124" s="56"/>
      <c r="B124" s="128"/>
      <c r="C124" s="128"/>
      <c r="D124" s="128"/>
      <c r="E124" s="128"/>
      <c r="F124" s="128"/>
      <c r="G124" s="128"/>
      <c r="H124" s="128"/>
      <c r="I124" s="128"/>
      <c r="J124" s="128"/>
      <c r="K124" s="128"/>
    </row>
    <row r="125" spans="1:11" ht="12.75">
      <c r="A125" s="56"/>
      <c r="B125" s="128"/>
      <c r="C125" s="128"/>
      <c r="D125" s="128"/>
      <c r="E125" s="128"/>
      <c r="F125" s="128"/>
      <c r="G125" s="128"/>
      <c r="H125" s="128"/>
      <c r="I125" s="128"/>
      <c r="J125" s="128"/>
      <c r="K125" s="128"/>
    </row>
    <row r="126" spans="1:11" ht="12.75">
      <c r="A126" s="56"/>
      <c r="B126" s="128"/>
      <c r="C126" s="128"/>
      <c r="D126" s="128"/>
      <c r="E126" s="128"/>
      <c r="F126" s="128"/>
      <c r="G126" s="128"/>
      <c r="H126" s="128"/>
      <c r="I126" s="128"/>
      <c r="J126" s="128"/>
      <c r="K126" s="128"/>
    </row>
    <row r="127" spans="1:11" ht="12.75">
      <c r="A127" s="56"/>
      <c r="B127" s="120"/>
      <c r="C127" s="120"/>
      <c r="D127" s="120"/>
      <c r="E127" s="120"/>
      <c r="F127" s="120"/>
      <c r="G127" s="120"/>
      <c r="H127" s="120"/>
      <c r="I127" s="120"/>
      <c r="J127" s="120"/>
      <c r="K127" s="120"/>
    </row>
    <row r="128" spans="1:9" ht="12.75">
      <c r="A128" s="56"/>
      <c r="B128" s="34"/>
      <c r="C128" s="34"/>
      <c r="D128" s="34"/>
      <c r="E128" s="34"/>
      <c r="F128" s="34"/>
      <c r="G128" s="34"/>
      <c r="H128" s="34"/>
      <c r="I128" s="34"/>
    </row>
    <row r="129" spans="1:9" ht="12.75">
      <c r="A129" s="65" t="s">
        <v>76</v>
      </c>
      <c r="B129" s="47" t="s">
        <v>77</v>
      </c>
      <c r="C129" s="34"/>
      <c r="D129" s="34"/>
      <c r="E129" s="34"/>
      <c r="F129" s="34"/>
      <c r="G129" s="34"/>
      <c r="H129" s="34"/>
      <c r="I129" s="34"/>
    </row>
    <row r="130" spans="1:9" ht="12.75">
      <c r="A130" s="56"/>
      <c r="B130" s="34"/>
      <c r="C130" s="34"/>
      <c r="D130" s="34"/>
      <c r="E130" s="34"/>
      <c r="F130" s="34"/>
      <c r="G130" s="34"/>
      <c r="H130" s="34"/>
      <c r="I130" s="34"/>
    </row>
    <row r="131" spans="1:12" ht="12.75" customHeight="1">
      <c r="A131" s="56"/>
      <c r="B131" s="128" t="s">
        <v>239</v>
      </c>
      <c r="C131" s="128"/>
      <c r="D131" s="128"/>
      <c r="E131" s="128"/>
      <c r="F131" s="128"/>
      <c r="G131" s="128"/>
      <c r="H131" s="128"/>
      <c r="I131" s="128"/>
      <c r="J131" s="128"/>
      <c r="K131" s="128"/>
      <c r="L131" s="95"/>
    </row>
    <row r="132" spans="1:11" ht="12.75">
      <c r="A132" s="56"/>
      <c r="B132" s="128"/>
      <c r="C132" s="128"/>
      <c r="D132" s="128"/>
      <c r="E132" s="128"/>
      <c r="F132" s="128"/>
      <c r="G132" s="128"/>
      <c r="H132" s="128"/>
      <c r="I132" s="128"/>
      <c r="J132" s="128"/>
      <c r="K132" s="128"/>
    </row>
    <row r="133" spans="1:11" ht="14.25" customHeight="1">
      <c r="A133" s="56"/>
      <c r="B133" s="128"/>
      <c r="C133" s="128"/>
      <c r="D133" s="128"/>
      <c r="E133" s="128"/>
      <c r="F133" s="128"/>
      <c r="G133" s="128"/>
      <c r="H133" s="128"/>
      <c r="I133" s="128"/>
      <c r="J133" s="128"/>
      <c r="K133" s="128"/>
    </row>
    <row r="134" spans="1:11" ht="12.75">
      <c r="A134" s="56"/>
      <c r="B134" s="128"/>
      <c r="C134" s="128"/>
      <c r="D134" s="128"/>
      <c r="E134" s="128"/>
      <c r="F134" s="128"/>
      <c r="G134" s="128"/>
      <c r="H134" s="128"/>
      <c r="I134" s="128"/>
      <c r="J134" s="128"/>
      <c r="K134" s="128"/>
    </row>
    <row r="135" spans="1:11" ht="12.75">
      <c r="A135" s="56"/>
      <c r="B135" s="128"/>
      <c r="C135" s="128"/>
      <c r="D135" s="128"/>
      <c r="E135" s="128"/>
      <c r="F135" s="128"/>
      <c r="G135" s="128"/>
      <c r="H135" s="128"/>
      <c r="I135" s="128"/>
      <c r="J135" s="128"/>
      <c r="K135" s="128"/>
    </row>
    <row r="136" spans="1:9" ht="12.75">
      <c r="A136" s="56"/>
      <c r="B136" s="59"/>
      <c r="C136" s="59"/>
      <c r="D136" s="59"/>
      <c r="E136" s="59"/>
      <c r="F136" s="59"/>
      <c r="G136" s="59"/>
      <c r="H136" s="59"/>
      <c r="I136" s="59"/>
    </row>
    <row r="137" spans="1:4" ht="12.75">
      <c r="A137" s="50" t="s">
        <v>78</v>
      </c>
      <c r="B137" s="47" t="s">
        <v>79</v>
      </c>
      <c r="C137" s="34"/>
      <c r="D137" s="34"/>
    </row>
    <row r="138" spans="2:4" ht="11.25" customHeight="1">
      <c r="B138" s="34"/>
      <c r="C138" s="34"/>
      <c r="D138" s="34"/>
    </row>
    <row r="139" spans="2:11" ht="12.75" customHeight="1">
      <c r="B139" s="128" t="s">
        <v>241</v>
      </c>
      <c r="C139" s="128"/>
      <c r="D139" s="128"/>
      <c r="E139" s="128"/>
      <c r="F139" s="128"/>
      <c r="G139" s="128"/>
      <c r="H139" s="128"/>
      <c r="I139" s="128"/>
      <c r="J139" s="128"/>
      <c r="K139" s="128"/>
    </row>
    <row r="140" spans="2:12" ht="13.5" customHeight="1">
      <c r="B140" s="128"/>
      <c r="C140" s="128"/>
      <c r="D140" s="128"/>
      <c r="E140" s="128"/>
      <c r="F140" s="128"/>
      <c r="G140" s="128"/>
      <c r="H140" s="128"/>
      <c r="I140" s="128"/>
      <c r="J140" s="128"/>
      <c r="K140" s="128"/>
      <c r="L140" s="95"/>
    </row>
    <row r="141" spans="2:11" ht="12.75">
      <c r="B141" s="128"/>
      <c r="C141" s="128"/>
      <c r="D141" s="128"/>
      <c r="E141" s="128"/>
      <c r="F141" s="128"/>
      <c r="G141" s="128"/>
      <c r="H141" s="128"/>
      <c r="I141" s="128"/>
      <c r="J141" s="128"/>
      <c r="K141" s="128"/>
    </row>
    <row r="142" spans="2:11" ht="12.75">
      <c r="B142" s="59"/>
      <c r="C142" s="59"/>
      <c r="D142" s="59"/>
      <c r="E142" s="59"/>
      <c r="F142" s="59"/>
      <c r="G142" s="59"/>
      <c r="H142" s="59"/>
      <c r="I142" s="59"/>
      <c r="J142" s="59"/>
      <c r="K142" s="59"/>
    </row>
    <row r="143" spans="1:2" ht="12.75">
      <c r="A143" s="50" t="s">
        <v>80</v>
      </c>
      <c r="B143" s="9" t="s">
        <v>81</v>
      </c>
    </row>
    <row r="145" spans="2:9" ht="15" customHeight="1">
      <c r="B145" s="34" t="s">
        <v>111</v>
      </c>
      <c r="C145" s="52"/>
      <c r="D145" s="52"/>
      <c r="E145" s="52"/>
      <c r="F145" s="52"/>
      <c r="G145" s="52"/>
      <c r="H145" s="52"/>
      <c r="I145" s="52"/>
    </row>
    <row r="146" spans="2:9" ht="12.75" customHeight="1">
      <c r="B146" s="34"/>
      <c r="C146" s="52"/>
      <c r="D146" s="52"/>
      <c r="E146" s="52"/>
      <c r="F146" s="52"/>
      <c r="G146" s="52"/>
      <c r="H146" s="52"/>
      <c r="I146" s="52"/>
    </row>
    <row r="147" spans="2:9" ht="12.75" customHeight="1">
      <c r="B147" s="52"/>
      <c r="C147" s="52"/>
      <c r="D147" s="52"/>
      <c r="E147" s="52"/>
      <c r="F147" s="52"/>
      <c r="G147" s="52"/>
      <c r="H147" s="52"/>
      <c r="I147" s="52"/>
    </row>
    <row r="148" spans="1:8" ht="12.75">
      <c r="A148" s="50" t="s">
        <v>82</v>
      </c>
      <c r="B148" s="47" t="s">
        <v>6</v>
      </c>
      <c r="C148" s="34"/>
      <c r="D148" s="34"/>
      <c r="E148" s="34"/>
      <c r="F148" s="34"/>
      <c r="G148" s="34"/>
      <c r="H148" s="34"/>
    </row>
    <row r="149" spans="1:11" ht="12.75">
      <c r="A149" s="56"/>
      <c r="B149" s="34"/>
      <c r="C149" s="34"/>
      <c r="D149" s="34"/>
      <c r="F149" s="34"/>
      <c r="G149" s="35" t="s">
        <v>21</v>
      </c>
      <c r="H149" s="34"/>
      <c r="I149" s="34"/>
      <c r="J149" s="34"/>
      <c r="K149" s="35" t="s">
        <v>21</v>
      </c>
    </row>
    <row r="150" spans="1:11" ht="12.75">
      <c r="A150" s="56"/>
      <c r="B150" s="34"/>
      <c r="C150" s="34"/>
      <c r="D150" s="34"/>
      <c r="E150" s="35" t="s">
        <v>20</v>
      </c>
      <c r="F150" s="34"/>
      <c r="G150" s="35" t="s">
        <v>22</v>
      </c>
      <c r="H150" s="35"/>
      <c r="I150" s="35" t="s">
        <v>20</v>
      </c>
      <c r="J150" s="35"/>
      <c r="K150" s="35" t="s">
        <v>22</v>
      </c>
    </row>
    <row r="151" spans="1:11" ht="12.75">
      <c r="A151" s="56"/>
      <c r="B151" s="34"/>
      <c r="C151" s="34"/>
      <c r="D151" s="34"/>
      <c r="E151" s="35" t="s">
        <v>13</v>
      </c>
      <c r="F151" s="34"/>
      <c r="G151" s="35" t="s">
        <v>13</v>
      </c>
      <c r="H151" s="35"/>
      <c r="I151" s="35" t="s">
        <v>23</v>
      </c>
      <c r="J151" s="35"/>
      <c r="K151" s="35" t="s">
        <v>26</v>
      </c>
    </row>
    <row r="152" spans="1:11" ht="12.75">
      <c r="A152" s="56"/>
      <c r="B152" s="34"/>
      <c r="C152" s="34"/>
      <c r="D152" s="34"/>
      <c r="E152" s="35" t="s">
        <v>189</v>
      </c>
      <c r="F152" s="34"/>
      <c r="G152" s="35" t="s">
        <v>177</v>
      </c>
      <c r="H152" s="35"/>
      <c r="I152" s="35" t="s">
        <v>189</v>
      </c>
      <c r="J152" s="35"/>
      <c r="K152" s="35" t="s">
        <v>177</v>
      </c>
    </row>
    <row r="153" spans="1:11" ht="12.75">
      <c r="A153" s="56"/>
      <c r="C153" s="34"/>
      <c r="D153" s="34"/>
      <c r="E153" s="35" t="s">
        <v>7</v>
      </c>
      <c r="F153" s="34"/>
      <c r="G153" s="35" t="s">
        <v>7</v>
      </c>
      <c r="H153" s="35"/>
      <c r="I153" s="35" t="s">
        <v>7</v>
      </c>
      <c r="J153" s="35"/>
      <c r="K153" s="35" t="s">
        <v>7</v>
      </c>
    </row>
    <row r="154" spans="1:11" ht="12.75">
      <c r="A154" s="56"/>
      <c r="B154" s="34" t="s">
        <v>83</v>
      </c>
      <c r="C154" s="34"/>
      <c r="D154" s="34"/>
      <c r="E154" s="34"/>
      <c r="F154" s="34"/>
      <c r="G154" s="34"/>
      <c r="H154" s="34"/>
      <c r="I154" s="34"/>
      <c r="J154" s="34"/>
      <c r="K154" s="34"/>
    </row>
    <row r="155" spans="1:11" ht="12.75" customHeight="1">
      <c r="A155" s="56"/>
      <c r="B155" s="34" t="s">
        <v>84</v>
      </c>
      <c r="C155" s="34"/>
      <c r="D155" s="34"/>
      <c r="E155" s="2">
        <v>286</v>
      </c>
      <c r="F155" s="34"/>
      <c r="G155" s="2">
        <v>547</v>
      </c>
      <c r="H155" s="57"/>
      <c r="I155" s="57">
        <v>620</v>
      </c>
      <c r="J155" s="57"/>
      <c r="K155" s="2">
        <v>1597</v>
      </c>
    </row>
    <row r="156" spans="1:11" ht="12.75" customHeight="1">
      <c r="A156" s="56"/>
      <c r="B156" s="34" t="s">
        <v>235</v>
      </c>
      <c r="C156" s="34"/>
      <c r="D156" s="34"/>
      <c r="E156" s="2">
        <v>277</v>
      </c>
      <c r="F156" s="34"/>
      <c r="G156" s="2">
        <v>0</v>
      </c>
      <c r="H156" s="57"/>
      <c r="I156" s="57">
        <v>277</v>
      </c>
      <c r="J156" s="57"/>
      <c r="K156" s="2">
        <v>0</v>
      </c>
    </row>
    <row r="157" spans="1:11" ht="12.75">
      <c r="A157" s="56"/>
      <c r="B157" s="34" t="s">
        <v>85</v>
      </c>
      <c r="C157" s="34"/>
      <c r="D157" s="34"/>
      <c r="E157" s="2"/>
      <c r="F157" s="34"/>
      <c r="G157" s="34"/>
      <c r="H157" s="57"/>
      <c r="I157" s="57"/>
      <c r="J157" s="57"/>
      <c r="K157" s="34"/>
    </row>
    <row r="158" spans="1:11" ht="12.75">
      <c r="A158" s="56"/>
      <c r="B158" s="34" t="s">
        <v>86</v>
      </c>
      <c r="C158" s="34"/>
      <c r="D158" s="34"/>
      <c r="E158" s="57"/>
      <c r="F158" s="57"/>
      <c r="G158" s="57"/>
      <c r="H158" s="57"/>
      <c r="I158" s="57"/>
      <c r="J158" s="57"/>
      <c r="K158" s="57"/>
    </row>
    <row r="159" spans="1:11" ht="12.75">
      <c r="A159" s="56"/>
      <c r="B159" s="34" t="s">
        <v>84</v>
      </c>
      <c r="C159" s="34"/>
      <c r="D159" s="34"/>
      <c r="E159" s="57">
        <v>310</v>
      </c>
      <c r="F159" s="57"/>
      <c r="G159" s="57">
        <v>100</v>
      </c>
      <c r="H159" s="57"/>
      <c r="I159" s="57">
        <v>467</v>
      </c>
      <c r="J159" s="57"/>
      <c r="K159" s="57">
        <v>194</v>
      </c>
    </row>
    <row r="160" spans="1:11" ht="6" customHeight="1">
      <c r="A160" s="56"/>
      <c r="B160" s="34"/>
      <c r="C160" s="34"/>
      <c r="D160" s="34"/>
      <c r="E160" s="58"/>
      <c r="F160" s="57"/>
      <c r="G160" s="57"/>
      <c r="H160" s="58"/>
      <c r="I160" s="58"/>
      <c r="J160" s="58"/>
      <c r="K160" s="57"/>
    </row>
    <row r="161" spans="1:11" ht="13.5" thickBot="1">
      <c r="A161" s="56"/>
      <c r="B161" s="34"/>
      <c r="C161" s="34"/>
      <c r="D161" s="34"/>
      <c r="E161" s="43">
        <f>SUM(E155:E160)</f>
        <v>873</v>
      </c>
      <c r="F161" s="57"/>
      <c r="G161" s="43">
        <f>SUM(G155:G160)</f>
        <v>647</v>
      </c>
      <c r="H161" s="1"/>
      <c r="I161" s="43">
        <f>SUM(I155:I160)</f>
        <v>1364</v>
      </c>
      <c r="J161" s="1"/>
      <c r="K161" s="43">
        <f>SUM(K155:K160)</f>
        <v>1791</v>
      </c>
    </row>
    <row r="162" spans="1:8" ht="13.5" thickTop="1">
      <c r="A162" s="50"/>
      <c r="B162" s="47"/>
      <c r="C162" s="34"/>
      <c r="D162" s="34"/>
      <c r="E162" s="34"/>
      <c r="F162" s="34"/>
      <c r="G162" s="34"/>
      <c r="H162" s="34"/>
    </row>
    <row r="163" spans="1:11" ht="12.75" customHeight="1">
      <c r="A163" s="50"/>
      <c r="B163" s="128" t="s">
        <v>242</v>
      </c>
      <c r="C163" s="128"/>
      <c r="D163" s="128"/>
      <c r="E163" s="128"/>
      <c r="F163" s="128"/>
      <c r="G163" s="128"/>
      <c r="H163" s="128"/>
      <c r="I163" s="128"/>
      <c r="J163" s="128"/>
      <c r="K163" s="128"/>
    </row>
    <row r="164" spans="1:11" ht="12.75">
      <c r="A164" s="50"/>
      <c r="B164" s="128"/>
      <c r="C164" s="128"/>
      <c r="D164" s="128"/>
      <c r="E164" s="128"/>
      <c r="F164" s="128"/>
      <c r="G164" s="128"/>
      <c r="H164" s="128"/>
      <c r="I164" s="128"/>
      <c r="J164" s="128"/>
      <c r="K164" s="128"/>
    </row>
    <row r="165" spans="1:11" ht="12.75">
      <c r="A165" s="50"/>
      <c r="B165" s="128"/>
      <c r="C165" s="128"/>
      <c r="D165" s="128"/>
      <c r="E165" s="128"/>
      <c r="F165" s="128"/>
      <c r="G165" s="128"/>
      <c r="H165" s="128"/>
      <c r="I165" s="128"/>
      <c r="J165" s="128"/>
      <c r="K165" s="128"/>
    </row>
    <row r="166" spans="1:11" ht="12.75">
      <c r="A166" s="50"/>
      <c r="B166" s="128"/>
      <c r="C166" s="128"/>
      <c r="D166" s="128"/>
      <c r="E166" s="128"/>
      <c r="F166" s="128"/>
      <c r="G166" s="128"/>
      <c r="H166" s="128"/>
      <c r="I166" s="128"/>
      <c r="J166" s="128"/>
      <c r="K166" s="128"/>
    </row>
    <row r="167" spans="1:11" ht="12.75">
      <c r="A167" s="50"/>
      <c r="B167" s="120"/>
      <c r="C167" s="120"/>
      <c r="D167" s="120"/>
      <c r="E167" s="120"/>
      <c r="F167" s="120"/>
      <c r="G167" s="120"/>
      <c r="H167" s="120"/>
      <c r="I167" s="120"/>
      <c r="J167" s="120"/>
      <c r="K167" s="120"/>
    </row>
    <row r="168" spans="1:11" ht="12.75">
      <c r="A168" s="133" t="s">
        <v>141</v>
      </c>
      <c r="B168" s="132"/>
      <c r="C168" s="132"/>
      <c r="D168" s="132"/>
      <c r="E168" s="132"/>
      <c r="F168" s="132"/>
      <c r="G168" s="132"/>
      <c r="H168" s="132"/>
      <c r="I168" s="132"/>
      <c r="J168" s="132"/>
      <c r="K168" s="132"/>
    </row>
    <row r="169" spans="1:11" ht="12.75">
      <c r="A169" s="132"/>
      <c r="B169" s="132"/>
      <c r="C169" s="132"/>
      <c r="D169" s="132"/>
      <c r="E169" s="132"/>
      <c r="F169" s="132"/>
      <c r="G169" s="132"/>
      <c r="H169" s="132"/>
      <c r="I169" s="132"/>
      <c r="J169" s="132"/>
      <c r="K169" s="132"/>
    </row>
    <row r="170" spans="1:11" ht="12.75">
      <c r="A170" s="50"/>
      <c r="B170" s="120"/>
      <c r="C170" s="120"/>
      <c r="D170" s="120"/>
      <c r="E170" s="120"/>
      <c r="F170" s="120"/>
      <c r="G170" s="120"/>
      <c r="H170" s="120"/>
      <c r="I170" s="120"/>
      <c r="J170" s="120"/>
      <c r="K170" s="120"/>
    </row>
    <row r="171" spans="1:4" ht="11.25" customHeight="1">
      <c r="A171" s="50" t="s">
        <v>87</v>
      </c>
      <c r="B171" s="47" t="s">
        <v>88</v>
      </c>
      <c r="C171" s="34"/>
      <c r="D171" s="34"/>
    </row>
    <row r="180" spans="1:4" ht="12.75">
      <c r="A180" s="50" t="s">
        <v>89</v>
      </c>
      <c r="B180" s="47" t="s">
        <v>90</v>
      </c>
      <c r="C180" s="34"/>
      <c r="D180" s="34"/>
    </row>
    <row r="182" spans="2:11" ht="12.75" customHeight="1">
      <c r="B182" s="130" t="s">
        <v>154</v>
      </c>
      <c r="C182" s="130"/>
      <c r="D182" s="130"/>
      <c r="E182" s="130"/>
      <c r="F182" s="130"/>
      <c r="G182" s="130"/>
      <c r="H182" s="130"/>
      <c r="I182" s="130"/>
      <c r="J182" s="130"/>
      <c r="K182" s="130"/>
    </row>
    <row r="183" spans="2:9" ht="12.75">
      <c r="B183" s="52"/>
      <c r="C183" s="52"/>
      <c r="D183" s="52"/>
      <c r="E183" s="52"/>
      <c r="F183" s="52"/>
      <c r="G183" s="52"/>
      <c r="H183" s="52"/>
      <c r="I183" s="52"/>
    </row>
    <row r="184" spans="2:7" ht="12.75">
      <c r="B184" s="34"/>
      <c r="C184" s="34"/>
      <c r="D184" s="34"/>
      <c r="E184" s="3"/>
      <c r="F184" s="2"/>
      <c r="G184" s="3"/>
    </row>
    <row r="185" spans="1:9" ht="12.75">
      <c r="A185" s="50" t="s">
        <v>91</v>
      </c>
      <c r="B185" s="9" t="s">
        <v>112</v>
      </c>
      <c r="C185" s="59"/>
      <c r="D185" s="59"/>
      <c r="E185" s="59"/>
      <c r="F185" s="59"/>
      <c r="G185" s="59"/>
      <c r="H185" s="59"/>
      <c r="I185" s="59"/>
    </row>
    <row r="186" spans="2:9" ht="12.75">
      <c r="B186" s="59"/>
      <c r="C186" s="59"/>
      <c r="D186" s="59"/>
      <c r="E186" s="59"/>
      <c r="F186" s="59"/>
      <c r="G186" s="59"/>
      <c r="H186" s="59"/>
      <c r="I186" s="59"/>
    </row>
    <row r="187" ht="12.75">
      <c r="A187" s="5"/>
    </row>
    <row r="188" spans="1:2" ht="12.75">
      <c r="A188" s="50"/>
      <c r="B188" s="9"/>
    </row>
    <row r="189" spans="1:9" s="53" customFormat="1" ht="12.75">
      <c r="A189" s="54"/>
      <c r="B189" s="55"/>
      <c r="C189" s="55"/>
      <c r="D189" s="55"/>
      <c r="E189" s="58"/>
      <c r="F189" s="3"/>
      <c r="G189" s="55"/>
      <c r="H189" s="3"/>
      <c r="I189" s="55"/>
    </row>
    <row r="190" spans="1:5" ht="12.75">
      <c r="A190" s="50" t="s">
        <v>92</v>
      </c>
      <c r="B190" s="60" t="s">
        <v>93</v>
      </c>
      <c r="C190" s="34"/>
      <c r="D190" s="34"/>
      <c r="E190" s="47"/>
    </row>
    <row r="191" spans="1:2" ht="7.5" customHeight="1">
      <c r="A191" s="50"/>
      <c r="B191" s="9"/>
    </row>
    <row r="192" spans="1:7" ht="12.75">
      <c r="A192" s="50"/>
      <c r="B192" s="55" t="s">
        <v>215</v>
      </c>
      <c r="C192" s="55"/>
      <c r="D192" s="55"/>
      <c r="E192" s="55"/>
      <c r="F192" s="55"/>
      <c r="G192" s="55"/>
    </row>
    <row r="193" spans="1:7" ht="12.75">
      <c r="A193" s="50"/>
      <c r="B193" s="55"/>
      <c r="C193" s="55"/>
      <c r="D193" s="55"/>
      <c r="E193" s="55"/>
      <c r="F193" s="55"/>
      <c r="G193" s="55"/>
    </row>
    <row r="194" spans="1:9" s="53" customFormat="1" ht="12.75">
      <c r="A194" s="84"/>
      <c r="B194" s="84"/>
      <c r="C194" s="84"/>
      <c r="D194" s="84"/>
      <c r="E194" s="84"/>
      <c r="F194" s="84"/>
      <c r="G194" s="84"/>
      <c r="H194" s="84"/>
      <c r="I194" s="84"/>
    </row>
    <row r="195" spans="1:5" ht="12.75">
      <c r="A195" s="50" t="s">
        <v>94</v>
      </c>
      <c r="B195" s="60" t="s">
        <v>95</v>
      </c>
      <c r="C195" s="55"/>
      <c r="D195" s="55"/>
      <c r="E195" s="34"/>
    </row>
    <row r="200" spans="2:11" ht="12.75" customHeight="1">
      <c r="B200" s="128" t="s">
        <v>216</v>
      </c>
      <c r="C200" s="128"/>
      <c r="D200" s="128"/>
      <c r="E200" s="128"/>
      <c r="F200" s="128"/>
      <c r="G200" s="128"/>
      <c r="H200" s="128"/>
      <c r="I200" s="128"/>
      <c r="J200" s="128"/>
      <c r="K200" s="128"/>
    </row>
    <row r="201" spans="2:9" ht="12.75">
      <c r="B201" s="59"/>
      <c r="C201" s="59"/>
      <c r="D201" s="59"/>
      <c r="E201" s="59"/>
      <c r="F201" s="59"/>
      <c r="G201" s="59"/>
      <c r="H201" s="59"/>
      <c r="I201" s="59"/>
    </row>
    <row r="202" spans="2:7" ht="25.5">
      <c r="B202" s="51" t="s">
        <v>155</v>
      </c>
      <c r="D202" s="87" t="s">
        <v>156</v>
      </c>
      <c r="E202" s="87" t="s">
        <v>157</v>
      </c>
      <c r="G202" s="88" t="s">
        <v>159</v>
      </c>
    </row>
    <row r="203" spans="4:5" ht="12.75">
      <c r="D203" s="6" t="s">
        <v>175</v>
      </c>
      <c r="E203" s="6" t="s">
        <v>7</v>
      </c>
    </row>
    <row r="204" spans="2:7" ht="12.75">
      <c r="B204" s="5" t="s">
        <v>158</v>
      </c>
      <c r="D204" s="89">
        <v>2000</v>
      </c>
      <c r="E204" s="89">
        <v>6860</v>
      </c>
      <c r="F204" s="34"/>
      <c r="G204" s="101" t="s">
        <v>217</v>
      </c>
    </row>
    <row r="206" spans="2:11" ht="12.75" customHeight="1">
      <c r="B206" s="128" t="s">
        <v>0</v>
      </c>
      <c r="C206" s="128"/>
      <c r="D206" s="128"/>
      <c r="E206" s="128"/>
      <c r="F206" s="128"/>
      <c r="G206" s="128"/>
      <c r="H206" s="128"/>
      <c r="I206" s="128"/>
      <c r="J206" s="128"/>
      <c r="K206" s="128"/>
    </row>
    <row r="207" spans="2:11" ht="12.75">
      <c r="B207" s="128"/>
      <c r="C207" s="128"/>
      <c r="D207" s="128"/>
      <c r="E207" s="128"/>
      <c r="F207" s="128"/>
      <c r="G207" s="128"/>
      <c r="H207" s="128"/>
      <c r="I207" s="128"/>
      <c r="J207" s="128"/>
      <c r="K207" s="128"/>
    </row>
    <row r="209" spans="2:11" ht="12.75" customHeight="1">
      <c r="B209" s="130" t="s">
        <v>160</v>
      </c>
      <c r="C209" s="130"/>
      <c r="D209" s="130"/>
      <c r="E209" s="130"/>
      <c r="F209" s="130"/>
      <c r="G209" s="130"/>
      <c r="H209" s="130"/>
      <c r="I209" s="130"/>
      <c r="J209" s="130"/>
      <c r="K209" s="130"/>
    </row>
    <row r="210" spans="2:11" ht="12.75">
      <c r="B210" s="130"/>
      <c r="C210" s="130"/>
      <c r="D210" s="130"/>
      <c r="E210" s="130"/>
      <c r="F210" s="130"/>
      <c r="G210" s="130"/>
      <c r="H210" s="130"/>
      <c r="I210" s="130"/>
      <c r="J210" s="130"/>
      <c r="K210" s="130"/>
    </row>
    <row r="211" spans="2:11" ht="12.75">
      <c r="B211" s="130"/>
      <c r="C211" s="130"/>
      <c r="D211" s="130"/>
      <c r="E211" s="130"/>
      <c r="F211" s="130"/>
      <c r="G211" s="130"/>
      <c r="H211" s="130"/>
      <c r="I211" s="130"/>
      <c r="J211" s="130"/>
      <c r="K211" s="130"/>
    </row>
    <row r="212" spans="2:11" ht="12.75">
      <c r="B212" s="69"/>
      <c r="C212" s="69"/>
      <c r="D212" s="69"/>
      <c r="E212" s="69"/>
      <c r="F212" s="69"/>
      <c r="G212" s="69"/>
      <c r="H212" s="69"/>
      <c r="I212" s="69"/>
      <c r="J212" s="69"/>
      <c r="K212" s="69"/>
    </row>
    <row r="214" spans="1:8" ht="12.75">
      <c r="A214" s="50" t="s">
        <v>96</v>
      </c>
      <c r="B214" s="9" t="s">
        <v>97</v>
      </c>
      <c r="G214" s="6"/>
      <c r="H214" s="6"/>
    </row>
    <row r="216" spans="2:11" ht="12.75" customHeight="1">
      <c r="B216" s="130" t="s">
        <v>211</v>
      </c>
      <c r="C216" s="130"/>
      <c r="D216" s="130"/>
      <c r="E216" s="130"/>
      <c r="F216" s="130"/>
      <c r="G216" s="130"/>
      <c r="H216" s="130"/>
      <c r="I216" s="130"/>
      <c r="J216" s="130"/>
      <c r="K216" s="130"/>
    </row>
    <row r="217" spans="2:11" ht="12.75">
      <c r="B217" s="130"/>
      <c r="C217" s="130"/>
      <c r="D217" s="130"/>
      <c r="E217" s="130"/>
      <c r="F217" s="130"/>
      <c r="G217" s="130"/>
      <c r="H217" s="130"/>
      <c r="I217" s="130"/>
      <c r="J217" s="130"/>
      <c r="K217" s="130"/>
    </row>
    <row r="218" spans="2:11" ht="12.75">
      <c r="B218" s="130"/>
      <c r="C218" s="130"/>
      <c r="D218" s="130"/>
      <c r="E218" s="130"/>
      <c r="F218" s="130"/>
      <c r="G218" s="130"/>
      <c r="H218" s="130"/>
      <c r="I218" s="130"/>
      <c r="J218" s="130"/>
      <c r="K218" s="130"/>
    </row>
    <row r="220" spans="1:2" ht="12.75">
      <c r="A220" s="50" t="s">
        <v>98</v>
      </c>
      <c r="B220" s="9" t="s">
        <v>99</v>
      </c>
    </row>
    <row r="221" ht="12" customHeight="1"/>
    <row r="222" ht="13.5" customHeight="1"/>
    <row r="223" ht="13.5" customHeight="1"/>
    <row r="224" spans="1:11" ht="12.75" customHeight="1">
      <c r="A224" s="121"/>
      <c r="B224" s="121"/>
      <c r="C224" s="121"/>
      <c r="D224" s="121"/>
      <c r="E224" s="121"/>
      <c r="F224" s="121"/>
      <c r="G224" s="121"/>
      <c r="H224" s="121"/>
      <c r="I224" s="121"/>
      <c r="J224" s="121"/>
      <c r="K224" s="121"/>
    </row>
    <row r="225" spans="1:11" ht="12.75" customHeight="1">
      <c r="A225" s="133" t="s">
        <v>141</v>
      </c>
      <c r="B225" s="133"/>
      <c r="C225" s="133"/>
      <c r="D225" s="133"/>
      <c r="E225" s="133"/>
      <c r="F225" s="133"/>
      <c r="G225" s="133"/>
      <c r="H225" s="133"/>
      <c r="I225" s="133"/>
      <c r="J225" s="133"/>
      <c r="K225" s="133"/>
    </row>
    <row r="226" spans="1:11" ht="12.75" customHeight="1">
      <c r="A226" s="133"/>
      <c r="B226" s="133"/>
      <c r="C226" s="133"/>
      <c r="D226" s="133"/>
      <c r="E226" s="133"/>
      <c r="F226" s="133"/>
      <c r="G226" s="133"/>
      <c r="H226" s="133"/>
      <c r="I226" s="133"/>
      <c r="J226" s="133"/>
      <c r="K226" s="133"/>
    </row>
    <row r="227" spans="1:11" ht="12.75" customHeight="1">
      <c r="A227" s="121"/>
      <c r="B227" s="121"/>
      <c r="C227" s="121"/>
      <c r="D227" s="121"/>
      <c r="E227" s="121"/>
      <c r="F227" s="121"/>
      <c r="G227" s="121"/>
      <c r="H227" s="121"/>
      <c r="I227" s="121"/>
      <c r="J227" s="121"/>
      <c r="K227" s="121"/>
    </row>
    <row r="228" spans="1:12" ht="12.75">
      <c r="A228" s="65" t="s">
        <v>100</v>
      </c>
      <c r="B228" s="47" t="s">
        <v>101</v>
      </c>
      <c r="C228" s="34"/>
      <c r="D228" s="34"/>
      <c r="E228" s="34"/>
      <c r="F228" s="34"/>
      <c r="G228" s="34"/>
      <c r="H228" s="34"/>
      <c r="I228" s="34"/>
      <c r="J228" s="34"/>
      <c r="K228" s="34"/>
      <c r="L228" s="32"/>
    </row>
    <row r="229" spans="1:11" ht="12.75">
      <c r="A229" s="65"/>
      <c r="B229" s="47"/>
      <c r="C229" s="34"/>
      <c r="D229" s="34"/>
      <c r="E229" s="34"/>
      <c r="F229" s="34"/>
      <c r="G229" s="34" t="s">
        <v>21</v>
      </c>
      <c r="H229" s="34"/>
      <c r="I229" s="34"/>
      <c r="J229" s="34"/>
      <c r="K229" s="34" t="s">
        <v>21</v>
      </c>
    </row>
    <row r="230" spans="1:12" ht="12.75">
      <c r="A230" s="65"/>
      <c r="B230" s="47"/>
      <c r="C230" s="34"/>
      <c r="D230" s="34"/>
      <c r="E230" s="70" t="s">
        <v>20</v>
      </c>
      <c r="F230" s="70"/>
      <c r="G230" s="70" t="s">
        <v>22</v>
      </c>
      <c r="H230" s="102"/>
      <c r="I230" s="70" t="s">
        <v>20</v>
      </c>
      <c r="J230" s="70"/>
      <c r="K230" s="70" t="s">
        <v>22</v>
      </c>
      <c r="L230" s="61"/>
    </row>
    <row r="231" spans="1:12" ht="12.75">
      <c r="A231" s="65"/>
      <c r="B231" s="47"/>
      <c r="C231" s="34"/>
      <c r="D231" s="34"/>
      <c r="E231" s="70" t="s">
        <v>13</v>
      </c>
      <c r="F231" s="70"/>
      <c r="G231" s="70" t="s">
        <v>13</v>
      </c>
      <c r="H231" s="102"/>
      <c r="I231" s="70" t="s">
        <v>23</v>
      </c>
      <c r="J231" s="70"/>
      <c r="K231" s="70" t="s">
        <v>26</v>
      </c>
      <c r="L231" s="61"/>
    </row>
    <row r="232" spans="1:11" ht="12.75">
      <c r="A232" s="56"/>
      <c r="B232" s="34"/>
      <c r="C232" s="34"/>
      <c r="D232" s="34"/>
      <c r="E232" s="70" t="s">
        <v>189</v>
      </c>
      <c r="F232" s="70"/>
      <c r="G232" s="70" t="s">
        <v>177</v>
      </c>
      <c r="H232" s="34"/>
      <c r="I232" s="70" t="s">
        <v>189</v>
      </c>
      <c r="J232" s="70"/>
      <c r="K232" s="70" t="s">
        <v>177</v>
      </c>
    </row>
    <row r="233" spans="1:11" ht="12.75">
      <c r="A233" s="56"/>
      <c r="B233" s="47" t="s">
        <v>125</v>
      </c>
      <c r="C233" s="34"/>
      <c r="D233" s="34"/>
      <c r="E233" s="70"/>
      <c r="F233" s="70"/>
      <c r="G233" s="70"/>
      <c r="H233" s="34"/>
      <c r="I233" s="70"/>
      <c r="J233" s="70"/>
      <c r="K233" s="70"/>
    </row>
    <row r="234" spans="1:11" ht="13.5" thickBot="1">
      <c r="A234" s="56"/>
      <c r="B234" s="34" t="s">
        <v>119</v>
      </c>
      <c r="C234" s="34"/>
      <c r="D234" s="34"/>
      <c r="E234" s="76">
        <f>'IS'!B31</f>
        <v>2853</v>
      </c>
      <c r="F234" s="77"/>
      <c r="G234" s="76">
        <f>'IS'!D31</f>
        <v>2362</v>
      </c>
      <c r="H234" s="57"/>
      <c r="I234" s="76">
        <f>'IS'!F31</f>
        <v>5862</v>
      </c>
      <c r="J234" s="77"/>
      <c r="K234" s="76">
        <f>'IS'!H31</f>
        <v>5559</v>
      </c>
    </row>
    <row r="235" spans="1:11" ht="13.5" thickTop="1">
      <c r="A235" s="56"/>
      <c r="B235" s="34"/>
      <c r="C235" s="34"/>
      <c r="D235" s="34"/>
      <c r="E235" s="62"/>
      <c r="F235" s="62"/>
      <c r="G235" s="57"/>
      <c r="H235" s="57"/>
      <c r="I235" s="62"/>
      <c r="J235" s="62"/>
      <c r="K235" s="57"/>
    </row>
    <row r="236" spans="1:11" ht="12.75">
      <c r="A236" s="56"/>
      <c r="B236" s="34" t="s">
        <v>139</v>
      </c>
      <c r="C236" s="34"/>
      <c r="D236" s="34"/>
      <c r="E236" s="75"/>
      <c r="F236" s="75"/>
      <c r="G236" s="57"/>
      <c r="H236" s="57"/>
      <c r="I236" s="75"/>
      <c r="J236" s="75"/>
      <c r="K236" s="57"/>
    </row>
    <row r="237" spans="1:11" ht="13.5" thickBot="1">
      <c r="A237" s="56"/>
      <c r="B237" s="34" t="s">
        <v>102</v>
      </c>
      <c r="C237" s="34"/>
      <c r="D237" s="34"/>
      <c r="E237" s="76">
        <v>120500</v>
      </c>
      <c r="F237" s="77"/>
      <c r="G237" s="76">
        <v>120302</v>
      </c>
      <c r="H237" s="57"/>
      <c r="I237" s="76">
        <v>120434</v>
      </c>
      <c r="J237" s="77"/>
      <c r="K237" s="76">
        <v>120181</v>
      </c>
    </row>
    <row r="238" spans="1:11" ht="13.5" thickTop="1">
      <c r="A238" s="56"/>
      <c r="B238" s="34"/>
      <c r="C238" s="34"/>
      <c r="D238" s="34"/>
      <c r="E238" s="62"/>
      <c r="F238" s="62"/>
      <c r="G238" s="57"/>
      <c r="H238" s="57"/>
      <c r="I238" s="62"/>
      <c r="J238" s="62"/>
      <c r="K238" s="57"/>
    </row>
    <row r="239" spans="1:11" ht="13.5" thickBot="1">
      <c r="A239" s="56"/>
      <c r="B239" s="34" t="s">
        <v>123</v>
      </c>
      <c r="C239" s="34"/>
      <c r="D239" s="34"/>
      <c r="E239" s="103">
        <f>(E234/E237)*100</f>
        <v>2.3676348547717843</v>
      </c>
      <c r="F239" s="62"/>
      <c r="G239" s="103">
        <f>(G234/G237)*100</f>
        <v>1.9633921298066532</v>
      </c>
      <c r="H239" s="57"/>
      <c r="I239" s="103">
        <f>(I234/I237)*100</f>
        <v>4.867396250228341</v>
      </c>
      <c r="J239" s="62"/>
      <c r="K239" s="103">
        <f>(K234/K237)*100</f>
        <v>4.62552316921976</v>
      </c>
    </row>
    <row r="240" spans="1:11" ht="14.25" customHeight="1" thickTop="1">
      <c r="A240" s="56"/>
      <c r="B240" s="34"/>
      <c r="C240" s="34"/>
      <c r="D240" s="34"/>
      <c r="E240" s="62"/>
      <c r="F240" s="62"/>
      <c r="G240" s="57"/>
      <c r="H240" s="57"/>
      <c r="I240" s="62"/>
      <c r="J240" s="62"/>
      <c r="K240" s="34"/>
    </row>
    <row r="241" spans="1:11" ht="12.75">
      <c r="A241" s="56"/>
      <c r="B241" s="34"/>
      <c r="C241" s="34"/>
      <c r="D241" s="34"/>
      <c r="E241" s="62"/>
      <c r="F241" s="62"/>
      <c r="G241" s="57"/>
      <c r="H241" s="57"/>
      <c r="I241" s="62"/>
      <c r="J241" s="62"/>
      <c r="K241" s="34"/>
    </row>
    <row r="242" spans="1:11" ht="12.75">
      <c r="A242" s="56"/>
      <c r="B242" s="47" t="s">
        <v>126</v>
      </c>
      <c r="C242" s="34"/>
      <c r="D242" s="34"/>
      <c r="E242" s="70"/>
      <c r="F242" s="70"/>
      <c r="G242" s="34"/>
      <c r="H242" s="34"/>
      <c r="I242" s="70"/>
      <c r="J242" s="70"/>
      <c r="K242" s="34"/>
    </row>
    <row r="243" spans="1:11" ht="13.5" thickBot="1">
      <c r="A243" s="56"/>
      <c r="B243" s="34" t="s">
        <v>119</v>
      </c>
      <c r="C243" s="34"/>
      <c r="D243" s="34"/>
      <c r="E243" s="76">
        <f>E234</f>
        <v>2853</v>
      </c>
      <c r="F243" s="77"/>
      <c r="G243" s="104">
        <f>G234</f>
        <v>2362</v>
      </c>
      <c r="H243" s="57"/>
      <c r="I243" s="76">
        <f>I234</f>
        <v>5862</v>
      </c>
      <c r="J243" s="77"/>
      <c r="K243" s="104">
        <f>K234</f>
        <v>5559</v>
      </c>
    </row>
    <row r="244" spans="1:11" ht="13.5" thickTop="1">
      <c r="A244" s="56"/>
      <c r="B244" s="34"/>
      <c r="C244" s="34"/>
      <c r="D244" s="34"/>
      <c r="E244" s="77"/>
      <c r="F244" s="77"/>
      <c r="G244" s="57"/>
      <c r="H244" s="57"/>
      <c r="I244" s="77"/>
      <c r="J244" s="77"/>
      <c r="K244" s="57"/>
    </row>
    <row r="245" spans="1:11" ht="12.75">
      <c r="A245" s="56"/>
      <c r="B245" s="34" t="s">
        <v>120</v>
      </c>
      <c r="C245" s="34"/>
      <c r="D245" s="34"/>
      <c r="E245" s="75">
        <v>120500</v>
      </c>
      <c r="F245" s="75"/>
      <c r="G245" s="57">
        <v>120302</v>
      </c>
      <c r="H245" s="57"/>
      <c r="I245" s="75">
        <v>120434</v>
      </c>
      <c r="J245" s="75"/>
      <c r="K245" s="57">
        <v>120181</v>
      </c>
    </row>
    <row r="246" spans="1:11" ht="12.75">
      <c r="A246" s="56"/>
      <c r="B246" s="34" t="s">
        <v>122</v>
      </c>
      <c r="C246" s="34"/>
      <c r="D246" s="34"/>
      <c r="E246" s="117">
        <v>0</v>
      </c>
      <c r="F246" s="77"/>
      <c r="G246" s="105">
        <v>852</v>
      </c>
      <c r="H246" s="58"/>
      <c r="I246" s="117">
        <v>0</v>
      </c>
      <c r="J246" s="77"/>
      <c r="K246" s="105">
        <v>852</v>
      </c>
    </row>
    <row r="247" spans="1:11" ht="12.75">
      <c r="A247" s="56"/>
      <c r="B247" s="34" t="s">
        <v>121</v>
      </c>
      <c r="C247" s="34"/>
      <c r="D247" s="34"/>
      <c r="E247" s="77"/>
      <c r="F247" s="77"/>
      <c r="G247" s="58"/>
      <c r="H247" s="58"/>
      <c r="I247" s="77"/>
      <c r="J247" s="77"/>
      <c r="K247" s="58"/>
    </row>
    <row r="248" spans="1:11" ht="13.5" thickBot="1">
      <c r="A248" s="56"/>
      <c r="B248" s="34" t="s">
        <v>124</v>
      </c>
      <c r="C248" s="34"/>
      <c r="D248" s="34"/>
      <c r="E248" s="76">
        <f>SUM(E245:E246)</f>
        <v>120500</v>
      </c>
      <c r="F248" s="77"/>
      <c r="G248" s="76">
        <f>SUM(G245:G247)</f>
        <v>121154</v>
      </c>
      <c r="H248" s="57"/>
      <c r="I248" s="76">
        <f>SUM(I245:I247)</f>
        <v>120434</v>
      </c>
      <c r="J248" s="77"/>
      <c r="K248" s="76">
        <f>SUM(K245:K247)</f>
        <v>121033</v>
      </c>
    </row>
    <row r="249" spans="1:11" ht="13.5" thickTop="1">
      <c r="A249" s="56"/>
      <c r="B249" s="34"/>
      <c r="C249" s="34"/>
      <c r="D249" s="34"/>
      <c r="E249" s="62"/>
      <c r="F249" s="62"/>
      <c r="G249" s="57"/>
      <c r="H249" s="57"/>
      <c r="I249" s="62"/>
      <c r="J249" s="62"/>
      <c r="K249" s="57"/>
    </row>
    <row r="250" spans="1:11" ht="13.5" thickBot="1">
      <c r="A250" s="56"/>
      <c r="B250" s="34" t="s">
        <v>138</v>
      </c>
      <c r="C250" s="34"/>
      <c r="D250" s="34"/>
      <c r="E250" s="103">
        <f>(E243/E248)*100</f>
        <v>2.3676348547717843</v>
      </c>
      <c r="F250" s="62"/>
      <c r="G250" s="103">
        <f>(G243/G248)*100</f>
        <v>1.9495848259240307</v>
      </c>
      <c r="H250" s="57"/>
      <c r="I250" s="103">
        <f>(I243/I248)*100</f>
        <v>4.867396250228341</v>
      </c>
      <c r="J250" s="62"/>
      <c r="K250" s="103">
        <f>(K243/K248)*100</f>
        <v>4.592962249964885</v>
      </c>
    </row>
    <row r="251" spans="1:9" ht="13.5" thickTop="1">
      <c r="A251" s="56"/>
      <c r="B251" s="34"/>
      <c r="C251" s="34"/>
      <c r="D251" s="34"/>
      <c r="E251" s="34"/>
      <c r="F251" s="62"/>
      <c r="G251" s="57"/>
      <c r="H251" s="62"/>
      <c r="I251" s="34"/>
    </row>
    <row r="252" spans="1:9" ht="12.75">
      <c r="A252" s="56"/>
      <c r="B252" s="34"/>
      <c r="C252" s="34"/>
      <c r="D252" s="34"/>
      <c r="E252" s="34"/>
      <c r="F252" s="62"/>
      <c r="G252" s="57"/>
      <c r="H252" s="62"/>
      <c r="I252" s="34"/>
    </row>
    <row r="253" spans="1:9" ht="12.75">
      <c r="A253" s="56"/>
      <c r="B253" s="34"/>
      <c r="C253" s="34"/>
      <c r="D253" s="34"/>
      <c r="E253" s="34"/>
      <c r="F253" s="62"/>
      <c r="G253" s="57"/>
      <c r="H253" s="62"/>
      <c r="I253" s="34"/>
    </row>
    <row r="254" spans="5:8" ht="12.75">
      <c r="E254" s="10"/>
      <c r="G254" s="10"/>
      <c r="H254" s="10"/>
    </row>
    <row r="255" spans="5:8" ht="12.75">
      <c r="E255" s="10"/>
      <c r="G255" s="10"/>
      <c r="H255" s="10"/>
    </row>
    <row r="256" spans="5:8" ht="12.75">
      <c r="E256" s="10"/>
      <c r="G256" s="10"/>
      <c r="H256" s="10"/>
    </row>
    <row r="257" spans="5:8" ht="12.75">
      <c r="E257" s="10"/>
      <c r="G257" s="10"/>
      <c r="H257" s="10"/>
    </row>
    <row r="258" spans="5:8" ht="12.75">
      <c r="E258" s="10"/>
      <c r="G258" s="10"/>
      <c r="H258" s="10"/>
    </row>
    <row r="259" spans="5:8" ht="12.75">
      <c r="E259" s="64"/>
      <c r="F259" s="63"/>
      <c r="G259" s="64"/>
      <c r="H259" s="64"/>
    </row>
    <row r="260" spans="5:8" ht="12.75">
      <c r="E260" s="64"/>
      <c r="F260" s="63"/>
      <c r="G260" s="64"/>
      <c r="H260" s="64"/>
    </row>
    <row r="261" spans="5:8" ht="12.75">
      <c r="E261" s="10"/>
      <c r="G261" s="10"/>
      <c r="H261" s="10"/>
    </row>
    <row r="262" spans="5:8" ht="12.75">
      <c r="E262" s="10"/>
      <c r="G262" s="10"/>
      <c r="H262" s="10"/>
    </row>
    <row r="263" spans="5:8" ht="12.75">
      <c r="E263" s="10"/>
      <c r="G263" s="10"/>
      <c r="H263" s="10"/>
    </row>
    <row r="264" spans="5:8" ht="12.75">
      <c r="E264" s="10"/>
      <c r="G264" s="10"/>
      <c r="H264" s="10"/>
    </row>
  </sheetData>
  <mergeCells count="26">
    <mergeCell ref="B50:K53"/>
    <mergeCell ref="A225:K226"/>
    <mergeCell ref="B216:K218"/>
    <mergeCell ref="B77:K78"/>
    <mergeCell ref="B83:K85"/>
    <mergeCell ref="B206:K207"/>
    <mergeCell ref="B200:K200"/>
    <mergeCell ref="B182:K182"/>
    <mergeCell ref="B131:K135"/>
    <mergeCell ref="B139:K141"/>
    <mergeCell ref="B209:K211"/>
    <mergeCell ref="B65:K67"/>
    <mergeCell ref="A168:K169"/>
    <mergeCell ref="B122:K126"/>
    <mergeCell ref="B163:K166"/>
    <mergeCell ref="B71:K72"/>
    <mergeCell ref="B10:K12"/>
    <mergeCell ref="B13:K17"/>
    <mergeCell ref="B18:K22"/>
    <mergeCell ref="B117:K121"/>
    <mergeCell ref="B45:K46"/>
    <mergeCell ref="B29:K29"/>
    <mergeCell ref="B39:K41"/>
    <mergeCell ref="B23:K24"/>
    <mergeCell ref="A112:K113"/>
    <mergeCell ref="B59:K60"/>
  </mergeCells>
  <printOptions/>
  <pageMargins left="0.55" right="0.4" top="0.52" bottom="0.43" header="0.34" footer="0.23"/>
  <pageSetup horizontalDpi="600" verticalDpi="600" orientation="portrait" scale="94" r:id="rId2"/>
  <rowBreaks count="4" manualBreakCount="4">
    <brk id="53" max="10" man="1"/>
    <brk id="110" max="10" man="1"/>
    <brk id="166" max="10" man="1"/>
    <brk id="223" max="10"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KPMG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KPMG</dc:creator>
  <cp:keywords/>
  <dc:description/>
  <cp:lastModifiedBy>T &amp; S</cp:lastModifiedBy>
  <cp:lastPrinted>2007-08-17T06:58:49Z</cp:lastPrinted>
  <dcterms:created xsi:type="dcterms:W3CDTF">2001-03-17T05:13:36Z</dcterms:created>
  <dcterms:modified xsi:type="dcterms:W3CDTF">2007-08-17T08:30:41Z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-2010607185</vt:i4>
  </property>
  <property fmtid="{D5CDD505-2E9C-101B-9397-08002B2CF9AE}" pid="3" name="_EmailSubject">
    <vt:lpwstr>Quarterly report</vt:lpwstr>
  </property>
  <property fmtid="{D5CDD505-2E9C-101B-9397-08002B2CF9AE}" pid="4" name="_AuthorEmail">
    <vt:lpwstr>andy.lee@scenicmoulding.com.my</vt:lpwstr>
  </property>
  <property fmtid="{D5CDD505-2E9C-101B-9397-08002B2CF9AE}" pid="5" name="_AuthorEmailDisplayName">
    <vt:lpwstr>andy.lee</vt:lpwstr>
  </property>
  <property fmtid="{D5CDD505-2E9C-101B-9397-08002B2CF9AE}" pid="6" name="_PreviousAdHocReviewCycleID">
    <vt:i4>1053373443</vt:i4>
  </property>
  <property fmtid="{D5CDD505-2E9C-101B-9397-08002B2CF9AE}" pid="7" name="_ReviewingToolsShownOnce">
    <vt:lpwstr/>
  </property>
</Properties>
</file>