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90" windowWidth="11940" windowHeight="4680" tabRatio="839" activeTab="1"/>
  </bookViews>
  <sheets>
    <sheet name="IS" sheetId="1" r:id="rId1"/>
    <sheet name="BS" sheetId="2" r:id="rId2"/>
    <sheet name="Equity" sheetId="3" r:id="rId3"/>
    <sheet name="CashFlow" sheetId="4" r:id="rId4"/>
    <sheet name="Notes" sheetId="5" r:id="rId5"/>
  </sheets>
  <definedNames>
    <definedName name="_xlnm.Print_Area" localSheetId="0">'IS'!$A$1:$H$69</definedName>
    <definedName name="_xlnm.Print_Area" localSheetId="4">'Notes'!$A$1:$L$244</definedName>
    <definedName name="_xlnm.Print_Titles" localSheetId="3">'CashFlow'!$1:$2</definedName>
    <definedName name="_xlnm.Print_Titles" localSheetId="4">'Notes'!$1:$6</definedName>
  </definedNames>
  <calcPr fullCalcOnLoad="1"/>
</workbook>
</file>

<file path=xl/sharedStrings.xml><?xml version="1.0" encoding="utf-8"?>
<sst xmlns="http://schemas.openxmlformats.org/spreadsheetml/2006/main" count="296" uniqueCount="205">
  <si>
    <t>Property, plant and equipment</t>
  </si>
  <si>
    <t>Current assets</t>
  </si>
  <si>
    <t>Inventories</t>
  </si>
  <si>
    <t>Cash and cash equivalents</t>
  </si>
  <si>
    <t>Current liabilities</t>
  </si>
  <si>
    <t>Taxation</t>
  </si>
  <si>
    <t>RM'000</t>
  </si>
  <si>
    <t>Tax recoverable</t>
  </si>
  <si>
    <t>Share capital</t>
  </si>
  <si>
    <t>Revenue</t>
  </si>
  <si>
    <t>Cost of sales</t>
  </si>
  <si>
    <t>Other operating income</t>
  </si>
  <si>
    <t>Total</t>
  </si>
  <si>
    <t>Finance cost</t>
  </si>
  <si>
    <t>(The figures have not been audited)</t>
  </si>
  <si>
    <t>As At End</t>
  </si>
  <si>
    <t>Quarter</t>
  </si>
  <si>
    <t>(Audited)</t>
  </si>
  <si>
    <t>As At</t>
  </si>
  <si>
    <t>Individual Quarter</t>
  </si>
  <si>
    <t>Current Year</t>
  </si>
  <si>
    <t>Preceding Year</t>
  </si>
  <si>
    <t>Corresponding</t>
  </si>
  <si>
    <t>To Date</t>
  </si>
  <si>
    <t>Cumulative Quarter</t>
  </si>
  <si>
    <t>Diluted earnings per share (sen)</t>
  </si>
  <si>
    <t>Capital</t>
  </si>
  <si>
    <t>Period</t>
  </si>
  <si>
    <t>Gross profit</t>
  </si>
  <si>
    <t>Operating expenses</t>
  </si>
  <si>
    <t>Profit from operations</t>
  </si>
  <si>
    <t>Notes:</t>
  </si>
  <si>
    <t xml:space="preserve">Of Current </t>
  </si>
  <si>
    <t>Notes :</t>
  </si>
  <si>
    <t xml:space="preserve">              </t>
  </si>
  <si>
    <t>Share</t>
  </si>
  <si>
    <t>Negative goodwill</t>
  </si>
  <si>
    <t>Profit before taxation</t>
  </si>
  <si>
    <t>Cash flows from operating activities</t>
  </si>
  <si>
    <t>Adjustments for :</t>
  </si>
  <si>
    <t>- Non-cash items</t>
  </si>
  <si>
    <t>- Non-operating items</t>
  </si>
  <si>
    <t xml:space="preserve">Operating profit before working capital changes </t>
  </si>
  <si>
    <t>Cash generated from operations</t>
  </si>
  <si>
    <t>Cash flows from investing activities</t>
  </si>
  <si>
    <t>Interest received</t>
  </si>
  <si>
    <t>Cash flows from financing activities</t>
  </si>
  <si>
    <t>Negative goodwill amortised</t>
  </si>
  <si>
    <t>Basic earnings per share
based on weighted average number of shares in issue (sen)</t>
  </si>
  <si>
    <t>Net cash generated from operating activities</t>
  </si>
  <si>
    <t>Net increase in cash and cash equivalents</t>
  </si>
  <si>
    <t xml:space="preserve">Note 1 </t>
  </si>
  <si>
    <t>Trade and other payables</t>
  </si>
  <si>
    <t xml:space="preserve">Profit before taxation and amortisation of </t>
  </si>
  <si>
    <t xml:space="preserve">  negative goodwill</t>
  </si>
  <si>
    <t>A1.</t>
  </si>
  <si>
    <t>Basis of Preparation</t>
  </si>
  <si>
    <t>A2.</t>
  </si>
  <si>
    <t>Auditors' Report</t>
  </si>
  <si>
    <t>A3.</t>
  </si>
  <si>
    <t>Seasonal and Cyclical factors</t>
  </si>
  <si>
    <t>The Group's performance is not subject to seasonality or cyclicality.</t>
  </si>
  <si>
    <t>A4.</t>
  </si>
  <si>
    <t>Unusual items affecting assets, liabilities, equity, net income or cash flows</t>
  </si>
  <si>
    <t>A5.</t>
  </si>
  <si>
    <t>Material Changes in Estimates</t>
  </si>
  <si>
    <t>A6.</t>
  </si>
  <si>
    <t>Issuances and repayment of debt and equity securities</t>
  </si>
  <si>
    <t>A7.</t>
  </si>
  <si>
    <t>A8.</t>
  </si>
  <si>
    <t>Segmental Reporting</t>
  </si>
  <si>
    <t>A9.</t>
  </si>
  <si>
    <t>Valuation of Property, Plant and Equipment</t>
  </si>
  <si>
    <t>A10.</t>
  </si>
  <si>
    <t>Subsequent Events</t>
  </si>
  <si>
    <t>A11.</t>
  </si>
  <si>
    <t>A12.</t>
  </si>
  <si>
    <t>A13.</t>
  </si>
  <si>
    <t>Capital Commitments</t>
  </si>
  <si>
    <t>Property, plant and equipment :</t>
  </si>
  <si>
    <t>B1.</t>
  </si>
  <si>
    <t>Review Of Performance</t>
  </si>
  <si>
    <t>B2.</t>
  </si>
  <si>
    <t>Variation of Results Against Preceding Quarter</t>
  </si>
  <si>
    <t>B3.</t>
  </si>
  <si>
    <t>Current Year Prospects</t>
  </si>
  <si>
    <t>B4.</t>
  </si>
  <si>
    <t>Variance of Actual and Forecast Profit</t>
  </si>
  <si>
    <t>B5.</t>
  </si>
  <si>
    <t>Current tax expense</t>
  </si>
  <si>
    <t>Deferred tax expense</t>
  </si>
  <si>
    <t>B6.</t>
  </si>
  <si>
    <t>Sale of Unquoted Investments and/or Properties</t>
  </si>
  <si>
    <t>B7.</t>
  </si>
  <si>
    <t>Purchase or Disposal of Quoted Securities</t>
  </si>
  <si>
    <t>B8.</t>
  </si>
  <si>
    <t>Repayment of borrowings</t>
  </si>
  <si>
    <t>B9.</t>
  </si>
  <si>
    <t>Group Borrowings and Debt Securities</t>
  </si>
  <si>
    <t>B10.</t>
  </si>
  <si>
    <t>Off Balance Sheet Financial Instruments</t>
  </si>
  <si>
    <t>B11.</t>
  </si>
  <si>
    <t>Material Litigation</t>
  </si>
  <si>
    <t>B12.</t>
  </si>
  <si>
    <t>B13.</t>
  </si>
  <si>
    <t>Basis of Calculation of Earnings Per Share</t>
  </si>
  <si>
    <t>Weighted average number of ordinary</t>
  </si>
  <si>
    <t xml:space="preserve">   shares of RM0.50 each in issue ('000)</t>
  </si>
  <si>
    <t>Premium</t>
  </si>
  <si>
    <t>Purchase of property, plant and equipment</t>
  </si>
  <si>
    <t>Trade and other receivables</t>
  </si>
  <si>
    <t>Changes in working capital :</t>
  </si>
  <si>
    <t>Cash and bank balances</t>
  </si>
  <si>
    <t>Short term funds</t>
  </si>
  <si>
    <t>Balance as at 1 January 2005</t>
  </si>
  <si>
    <t>Exercise of share options issue</t>
  </si>
  <si>
    <t>Proceeds from issuance of shares</t>
  </si>
  <si>
    <t>Not applicable as there were no profit forecast and profit guarantee published.</t>
  </si>
  <si>
    <t xml:space="preserve">Status of Corporate Proposal </t>
  </si>
  <si>
    <t>31.12.2004</t>
  </si>
  <si>
    <t>Borrowings (secured)</t>
  </si>
  <si>
    <t>Net current assets</t>
  </si>
  <si>
    <t>Reserves</t>
  </si>
  <si>
    <t>Surplus in shareholders' funds</t>
  </si>
  <si>
    <t>The accounting policies, method of computation and basis of consolidation adopted for this quarterly financial report is consistent with those adopted in the Audited Financial Statements for the year ended 31 December 2004.</t>
  </si>
  <si>
    <t>The auditors’ report  on the financial statements for the year ended 31 December 2004 of the Group was not qualified.</t>
  </si>
  <si>
    <t>Change in The Composition of The Group</t>
  </si>
  <si>
    <t>Changes in Contingent Liabilities and Contingent Assets</t>
  </si>
  <si>
    <t xml:space="preserve">Corporate guarantee granted by the Company in favour of </t>
  </si>
  <si>
    <t xml:space="preserve"> licensed banks for credit facilities granted to subsidiaries</t>
  </si>
  <si>
    <t>Deferred tax liabilities</t>
  </si>
  <si>
    <t>The interim financial statements should be read in conjunction with the Audited Financial Statements for the year ended 31 December 2004 of Classic Scenic Berhad ("CSCENIC" or "the Company"). The explanatory notes attached to the interim financial statements provide an explanation of events and transactions that are significant to an understanding of the changes in the financial position and performance of the Group since the financial year ended 31 December 2004.</t>
  </si>
  <si>
    <t>There was no revaluation of property, plant and equipment since the last Audited Financial Statements for the year ended 31 December 2004.</t>
  </si>
  <si>
    <t>Net profit for the period (RM'000)</t>
  </si>
  <si>
    <t>Weighted average number of ordinary shares ('000)</t>
  </si>
  <si>
    <t>Weighted average number of ordinary shares</t>
  </si>
  <si>
    <t>Adjustment for ESOS ('000)</t>
  </si>
  <si>
    <t>Basic Earnings Per Share (sen)</t>
  </si>
  <si>
    <t xml:space="preserve">   for diluted earnings per share ('000)</t>
  </si>
  <si>
    <t>Net profit for the period</t>
  </si>
  <si>
    <t>Profit after taxation</t>
  </si>
  <si>
    <t>Basic earnings per share</t>
  </si>
  <si>
    <t>Diluted earnings per share</t>
  </si>
  <si>
    <t>PART A : EXPLANATORY NOTES AS PER FRS 134</t>
  </si>
  <si>
    <t xml:space="preserve">The interim financial statements are unaudited and have been prepared in compliance with Financial Reporting Standards ("FRS") 134: Interim Financial Reporting and Chapter 9 Part K of the Listing Requirements of Bursa Malaysia Securities Berhad ("Bursa Securities"). </t>
  </si>
  <si>
    <t>Since the last Audited Financial Statements for the year ended 31 December 2004 until the date of this report, the Group does not have any material litigation.</t>
  </si>
  <si>
    <t>- Net changes in current assets</t>
  </si>
  <si>
    <t>- Net changes in current liabilities</t>
  </si>
  <si>
    <t xml:space="preserve">  - current year</t>
  </si>
  <si>
    <t xml:space="preserve">  - prior year</t>
  </si>
  <si>
    <t>There were no purchases or disposals of quoted securities for the current quarter under review and financial year to date.</t>
  </si>
  <si>
    <t>Retained Profits/</t>
  </si>
  <si>
    <t xml:space="preserve">Dividend </t>
  </si>
  <si>
    <t xml:space="preserve">                 *</t>
  </si>
  <si>
    <t>Balance as at 1 January 2004</t>
  </si>
  <si>
    <t>* Represents RM2.00</t>
  </si>
  <si>
    <t>*</t>
  </si>
  <si>
    <t>There were no unusual items and amounts of items affecting assets, liabilities, equity, net income or cash flows that are unusual due to their nature, size or incidence during the current quarter under review.</t>
  </si>
  <si>
    <t>Dividend paid</t>
  </si>
  <si>
    <t>N/A - Not Applicable</t>
  </si>
  <si>
    <t>The effective tax rate was lower than the statutory income tax rate of 28% mainly due to claims of Reinvestment Allowances on the plant and machineries.</t>
  </si>
  <si>
    <t>UNAUDITED CONDENSED CONSOLIDATED STATEMENT OF CHANGES IN EQUITY</t>
  </si>
  <si>
    <t>Acquisition of subsidiary companies</t>
  </si>
  <si>
    <t>Rights Issue</t>
  </si>
  <si>
    <t>Pre-acquisition profit</t>
  </si>
  <si>
    <t>Less : Pre-acquisition profit</t>
  </si>
  <si>
    <t>Interest paid</t>
  </si>
  <si>
    <t>Repayment of amount due to shareholders</t>
  </si>
  <si>
    <t>Share issue expenses</t>
  </si>
  <si>
    <t>Net cash (used in) / generated from investing activities</t>
  </si>
  <si>
    <t>Income taxes paid, net of refund</t>
  </si>
  <si>
    <t>UNAUDITED CONDENSED CONSOLIDATED INCOME STATEMENT</t>
  </si>
  <si>
    <t>UNAUDITED CONDENSED CONSOLIDATED CASH FLOW STATEMENT</t>
  </si>
  <si>
    <t>Year-to-date</t>
  </si>
  <si>
    <t>Current</t>
  </si>
  <si>
    <t xml:space="preserve">NOTES TO THE INTERIM FINANCIAL REPORT </t>
  </si>
  <si>
    <t>PART B : ADDITIONAL INFORMATION REQUIRED BY THE BURSA SECURITIES LISTING REQUIREMENTS</t>
  </si>
  <si>
    <t>Diluted Earnings Per Share (sen)</t>
  </si>
  <si>
    <t>QUARTERLY REPORT ON CONSOLIDATED RESULTS FOR THE FOURTH QUARTER ENDED 31 DECEMBER 2005</t>
  </si>
  <si>
    <t>FOR THE FOURTH QUARTER ENDED 31 DECEMBER 2005</t>
  </si>
  <si>
    <t>31.12.2005</t>
  </si>
  <si>
    <t>UNAUDITED CONDENSED CONSOLIDATED  BALANCE SHEETS AS AT 31 DECEMBER 2005</t>
  </si>
  <si>
    <t>FOR THE FINANCIAL YEAR ENDED 31 DECEMBER 2005</t>
  </si>
  <si>
    <t>Balance as at 31 December 2005</t>
  </si>
  <si>
    <t>Net Profit for the year</t>
  </si>
  <si>
    <t>Public issue</t>
  </si>
  <si>
    <t>Proceeds from borrowings</t>
  </si>
  <si>
    <t xml:space="preserve">There were no changes in the composition of the Group for the quarter ended 31 December 2005 including business combination, acquisition or disposal of subsidiaries and long term investments, restructuring and discontinuing operation. 
</t>
  </si>
  <si>
    <t>As at 31 December 2005, the Group does not have any bank borrowings.</t>
  </si>
  <si>
    <t>Balance as at 31 December 2004</t>
  </si>
  <si>
    <t>Acquisition of subsidiaries, net of cash acquired</t>
  </si>
  <si>
    <t>Proceeds from disposal of plant and equipment</t>
  </si>
  <si>
    <t>Proceeds from disposal of quoted investment</t>
  </si>
  <si>
    <t>Decrease/(increase) in pledged deposit with a licensed bank</t>
  </si>
  <si>
    <t>Net cash used in financing activities</t>
  </si>
  <si>
    <t>Cash and cash equivalents at the beginning of year</t>
  </si>
  <si>
    <t>Cash and cash equivalents at the end of year (Note 1)</t>
  </si>
  <si>
    <t>There were no material events between the end of the reporting quarter and the date of this report save as follows :-</t>
  </si>
  <si>
    <t>Approved and contracted for</t>
  </si>
  <si>
    <t>Segmental reporting is not provided as the Group's primary business segment is principally engaged in the manufacturing and sale of wooden picture frame moulding and timber products, and its operations are carried out solely in Malaysia.</t>
  </si>
  <si>
    <t>Dividends</t>
  </si>
  <si>
    <r>
      <t>Other than the issuance of 12,200 new ordinary shares of RM0.50 each that were subscribed and issued at the price of RM1.25 per share during the 1st Quarter</t>
    </r>
    <r>
      <rPr>
        <sz val="10"/>
        <color indexed="10"/>
        <rFont val="Times New Roman"/>
        <family val="1"/>
      </rPr>
      <t xml:space="preserve"> </t>
    </r>
    <r>
      <rPr>
        <sz val="10"/>
        <rFont val="Times New Roman"/>
        <family val="1"/>
      </rPr>
      <t xml:space="preserve">of financial year ended 31 December 2005 pursuant to CSCENIC's Employees Share Option Scheme (ESOS), there were no issuance and repayment of debts and equity securities, shares buy-back, share cancellations, shares held as treasury shares or resale of treasury shares during the current quarter under review. </t>
    </r>
  </si>
  <si>
    <t>Net Assets per share (RM)</t>
  </si>
  <si>
    <t>(Accumulated Loss)</t>
  </si>
  <si>
    <t>On 25 January 2006, Scenic Moulding (M) Sdn. Bhd., a wholly-owned subsidiary of CSCENIC, entered into a conditional Sale and Purchase Agreement to acquire a parcel of industrial land held under Geran No. 86350, Lot 204 Seksyen 19 (formerly under H.S.(D) 28293), Mukim of Rawang, Daerah Gombak, State of Selangor for a cash consideration of RM1,594,779.</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</si>
</sst>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quot;RM&quot;#,##0"/>
    <numFmt numFmtId="165" formatCode="&quot;RM&quot;#,##0;[Red]\-&quot;RM&quot;#,##0"/>
    <numFmt numFmtId="166" formatCode="&quot;RM&quot;#,##0.00;\-&quot;RM&quot;#,##0.00"/>
    <numFmt numFmtId="167" formatCode="&quot;RM&quot;#,##0.00;[Red]\-&quot;RM&quot;#,##0.00"/>
    <numFmt numFmtId="168" formatCode="_-&quot;RM&quot;* #,##0_-;\-&quot;RM&quot;* #,##0_-;_-&quot;RM&quot;* &quot;-&quot;_-;_-@_-"/>
    <numFmt numFmtId="169" formatCode="_-* #,##0_-;\-* #,##0_-;_-* &quot;-&quot;_-;_-@_-"/>
    <numFmt numFmtId="170" formatCode="_-&quot;RM&quot;* #,##0.00_-;\-&quot;RM&quot;* #,##0.00_-;_-&quot;RM&quot;* &quot;-&quot;??_-;_-@_-"/>
    <numFmt numFmtId="171" formatCode="_-* #,##0.00_-;\-* #,##0.00_-;_-* &quot;-&quot;??_-;_-@_-"/>
    <numFmt numFmtId="172" formatCode="0.00_);[Red]\(0.00\)"/>
    <numFmt numFmtId="173" formatCode="_(* #,##0_);_(* \(#,##0\);_(* &quot;-&quot;??_);_(@_)"/>
    <numFmt numFmtId="174" formatCode="#,##0.000_);\(#,##0.000\)"/>
    <numFmt numFmtId="175" formatCode="0.0%"/>
    <numFmt numFmtId="176" formatCode="0.0000"/>
    <numFmt numFmtId="177" formatCode="0.000"/>
    <numFmt numFmtId="178" formatCode="#,##0.0;\-#,##0.0"/>
    <numFmt numFmtId="179" formatCode="#,##0.000;\-#,##0.000"/>
    <numFmt numFmtId="180" formatCode="_-* #,##0_-;\-* #,##0_-;_-* &quot;-&quot;??_-;_-@_-"/>
    <numFmt numFmtId="181" formatCode="#,##0.00_ ;\-#,##0.00\ "/>
    <numFmt numFmtId="182" formatCode="#,##0.0000;\-#,##0.0000"/>
    <numFmt numFmtId="183" formatCode="#,##0.000000;\-#,##0.000000"/>
    <numFmt numFmtId="184" formatCode="mm/dd/yy;@"/>
    <numFmt numFmtId="185" formatCode="#,##0_ ;\-#,##0\ "/>
    <numFmt numFmtId="186" formatCode="[$-409]dddd\,\ mmmm\ dd\,\ yyyy"/>
    <numFmt numFmtId="187" formatCode="00000"/>
    <numFmt numFmtId="188" formatCode="#,##0.0_);[Red]\(#,##0.0\)"/>
    <numFmt numFmtId="189" formatCode="0.0"/>
    <numFmt numFmtId="190" formatCode="#,##0.000_);[Red]\(#,##0.000\)"/>
    <numFmt numFmtId="191" formatCode="#,##0.0000_);[Red]\(#,##0.0000\)"/>
    <numFmt numFmtId="192" formatCode="#,##0.00000_);[Red]\(#,##0.00000\)"/>
    <numFmt numFmtId="193" formatCode="#,##0.000000_);[Red]\(#,##0.000000\)"/>
    <numFmt numFmtId="194" formatCode="#,##0.0000000_);[Red]\(#,##0.0000000\)"/>
    <numFmt numFmtId="195" formatCode="&quot;£&quot;#,##0;\-&quot;£&quot;#,##0"/>
    <numFmt numFmtId="196" formatCode="&quot;£&quot;#,##0;[Red]\-&quot;£&quot;#,##0"/>
    <numFmt numFmtId="197" formatCode="&quot;£&quot;#,##0.00;\-&quot;£&quot;#,##0.00"/>
    <numFmt numFmtId="198" formatCode="&quot;£&quot;#,##0.00;[Red]\-&quot;£&quot;#,##0.00"/>
    <numFmt numFmtId="199" formatCode="_-&quot;£&quot;* #,##0_-;\-&quot;£&quot;* #,##0_-;_-&quot;£&quot;* &quot;-&quot;_-;_-@_-"/>
    <numFmt numFmtId="200" formatCode="_-&quot;£&quot;* #,##0.00_-;\-&quot;£&quot;* #,##0.00_-;_-&quot;£&quot;* &quot;-&quot;??_-;_-@_-"/>
    <numFmt numFmtId="201" formatCode="_(* #,##0.0_);_(* \(#,##0.0\);_(* &quot;-&quot;??_);_(@_)"/>
    <numFmt numFmtId="202" formatCode="_-* #,##0.0_-;\-* #,##0.0_-;_-* &quot;-&quot;?_-;_-@_-"/>
    <numFmt numFmtId="203" formatCode="_(* #,##0.0_);_(* \(#,##0.0\);_(* &quot;-&quot;?_);_(@_)"/>
    <numFmt numFmtId="204" formatCode="_(* #,##0_);_(* \(#,##0\);_(* &quot;-&quot;?_);_(@_)"/>
    <numFmt numFmtId="205" formatCode="_(* #,##0.000_);_(* \(#,##0.000\);_(* &quot;-&quot;??_);_(@_)"/>
    <numFmt numFmtId="206" formatCode="_(* #,##0.0000_);_(* \(#,##0.0000\);_(* &quot;-&quot;??_);_(@_)"/>
    <numFmt numFmtId="207" formatCode="_(* #,##0.00000_);_(* \(#,##0.00000\);_(* &quot;-&quot;??_);_(@_)"/>
    <numFmt numFmtId="208" formatCode="&quot;Yes&quot;;&quot;Yes&quot;;&quot;No&quot;"/>
    <numFmt numFmtId="209" formatCode="&quot;True&quot;;&quot;True&quot;;&quot;False&quot;"/>
    <numFmt numFmtId="210" formatCode="&quot;On&quot;;&quot;On&quot;;&quot;Off&quot;"/>
    <numFmt numFmtId="211" formatCode="[$€-2]\ #,##0.00_);[Red]\([$€-2]\ #,##0.00\)"/>
    <numFmt numFmtId="212" formatCode="_(* #,##0.0_);_(* \(#,##0.0\);_(* &quot;-&quot;_);_(@_)"/>
    <numFmt numFmtId="213" formatCode="_(* #,##0.00_);_(* \(#,##0.00\);_(* &quot;-&quot;_);_(@_)"/>
    <numFmt numFmtId="214" formatCode="0.00_);\(0.00\)"/>
    <numFmt numFmtId="215" formatCode="0_);\(0\)"/>
    <numFmt numFmtId="216" formatCode="&quot;$&quot;#,##0;\-&quot;$&quot;#,##0"/>
    <numFmt numFmtId="217" formatCode="&quot;$&quot;#,##0;[Red]\-&quot;$&quot;#,##0"/>
    <numFmt numFmtId="218" formatCode="&quot;$&quot;#,##0.00;\-&quot;$&quot;#,##0.00"/>
    <numFmt numFmtId="219" formatCode="&quot;$&quot;#,##0.00;[Red]\-&quot;$&quot;#,##0.00"/>
    <numFmt numFmtId="220" formatCode="_-&quot;$&quot;* #,##0_-;\-&quot;$&quot;* #,##0_-;_-&quot;$&quot;* &quot;-&quot;_-;_-@_-"/>
    <numFmt numFmtId="221" formatCode="_-&quot;$&quot;* #,##0.00_-;\-&quot;$&quot;* #,##0.00_-;_-&quot;$&quot;* &quot;-&quot;??_-;_-@_-"/>
    <numFmt numFmtId="222" formatCode="_(* #,##0.000000000000000_);_(* \(#,##0.000000000000000\);_(* &quot;-&quot;???????????????_);_(@_)"/>
    <numFmt numFmtId="223" formatCode="#\ ?/10"/>
    <numFmt numFmtId="224" formatCode="_(* #,##0.0000_);_(* \(#,##0.0000\);_(* &quot;-&quot;????_);_(@_)"/>
    <numFmt numFmtId="225" formatCode="#,##0.00\ ;\(#,##0.00\)"/>
  </numFmts>
  <fonts count="13">
    <font>
      <sz val="10"/>
      <name val="Arial"/>
      <family val="2"/>
    </font>
    <font>
      <u val="single"/>
      <sz val="10"/>
      <color indexed="36"/>
      <name val="Arial"/>
      <family val="2"/>
    </font>
    <font>
      <u val="single"/>
      <sz val="10"/>
      <color indexed="12"/>
      <name val="Arial"/>
      <family val="2"/>
    </font>
    <font>
      <sz val="10"/>
      <name val="Times New Roman"/>
      <family val="1"/>
    </font>
    <font>
      <b/>
      <sz val="10"/>
      <name val="Times New Roman"/>
      <family val="1"/>
    </font>
    <font>
      <b/>
      <sz val="8"/>
      <name val="Times New Roman"/>
      <family val="1"/>
    </font>
    <font>
      <sz val="9"/>
      <name val="Times New Roman"/>
      <family val="1"/>
    </font>
    <font>
      <sz val="10"/>
      <color indexed="10"/>
      <name val="Times New Roman"/>
      <family val="1"/>
    </font>
    <font>
      <sz val="8"/>
      <name val="Times New Roman"/>
      <family val="1"/>
    </font>
    <font>
      <sz val="10"/>
      <color indexed="8"/>
      <name val="Times New Roman"/>
      <family val="1"/>
    </font>
    <font>
      <b/>
      <sz val="10"/>
      <color indexed="10"/>
      <name val="Times New Roman"/>
      <family val="1"/>
    </font>
    <font>
      <sz val="12"/>
      <name val="Times New Roman"/>
      <family val="1"/>
    </font>
    <font>
      <sz val="10"/>
      <color indexed="12"/>
      <name val="Times New Roman"/>
      <family val="1"/>
    </font>
  </fonts>
  <fills count="3">
    <fill>
      <patternFill/>
    </fill>
    <fill>
      <patternFill patternType="gray125"/>
    </fill>
    <fill>
      <patternFill patternType="solid">
        <fgColor indexed="9"/>
        <bgColor indexed="64"/>
      </patternFill>
    </fill>
  </fills>
  <borders count="9">
    <border>
      <left/>
      <right/>
      <top/>
      <bottom/>
      <diagonal/>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54">
    <xf numFmtId="0" fontId="0" fillId="0" borderId="0" xfId="0" applyAlignment="1">
      <alignment/>
    </xf>
    <xf numFmtId="173" fontId="3" fillId="0" borderId="0" xfId="15" applyNumberFormat="1" applyFont="1" applyFill="1" applyBorder="1" applyAlignment="1">
      <alignment horizontal="center"/>
    </xf>
    <xf numFmtId="173" fontId="3" fillId="0" borderId="0" xfId="15" applyNumberFormat="1" applyFont="1" applyFill="1" applyAlignment="1">
      <alignment/>
    </xf>
    <xf numFmtId="173" fontId="3" fillId="0" borderId="0" xfId="15" applyNumberFormat="1" applyFont="1" applyFill="1" applyBorder="1" applyAlignment="1">
      <alignment/>
    </xf>
    <xf numFmtId="173" fontId="3" fillId="0" borderId="0" xfId="15" applyNumberFormat="1" applyFont="1" applyBorder="1" applyAlignment="1">
      <alignment horizontal="center"/>
    </xf>
    <xf numFmtId="0" fontId="3" fillId="0" borderId="0" xfId="21" applyFont="1">
      <alignment/>
      <protection/>
    </xf>
    <xf numFmtId="0" fontId="3" fillId="0" borderId="0" xfId="21" applyFont="1" applyAlignment="1">
      <alignment horizontal="center"/>
      <protection/>
    </xf>
    <xf numFmtId="0" fontId="4" fillId="0" borderId="0" xfId="21" applyFont="1" applyAlignment="1">
      <alignment/>
      <protection/>
    </xf>
    <xf numFmtId="0" fontId="5" fillId="0" borderId="0" xfId="21" applyFont="1" applyAlignment="1" quotePrefix="1">
      <alignment/>
      <protection/>
    </xf>
    <xf numFmtId="0" fontId="4" fillId="0" borderId="0" xfId="21" applyFont="1">
      <alignment/>
      <protection/>
    </xf>
    <xf numFmtId="0" fontId="6" fillId="0" borderId="0" xfId="21" applyFont="1" applyAlignment="1">
      <alignment horizontal="center"/>
      <protection/>
    </xf>
    <xf numFmtId="173" fontId="3" fillId="0" borderId="0" xfId="15" applyNumberFormat="1" applyFont="1" applyAlignment="1">
      <alignment/>
    </xf>
    <xf numFmtId="173" fontId="3" fillId="0" borderId="0" xfId="15" applyNumberFormat="1" applyFont="1" applyAlignment="1">
      <alignment horizontal="center"/>
    </xf>
    <xf numFmtId="173" fontId="3" fillId="0" borderId="1" xfId="15" applyNumberFormat="1" applyFont="1" applyBorder="1" applyAlignment="1">
      <alignment/>
    </xf>
    <xf numFmtId="173" fontId="3" fillId="0" borderId="1" xfId="15" applyNumberFormat="1" applyFont="1" applyBorder="1" applyAlignment="1">
      <alignment horizontal="center"/>
    </xf>
    <xf numFmtId="173" fontId="3" fillId="0" borderId="0" xfId="15" applyNumberFormat="1" applyFont="1" applyBorder="1" applyAlignment="1">
      <alignment/>
    </xf>
    <xf numFmtId="43" fontId="3" fillId="0" borderId="0" xfId="15" applyFont="1" applyFill="1" applyBorder="1" applyAlignment="1">
      <alignment/>
    </xf>
    <xf numFmtId="0" fontId="3" fillId="0" borderId="0" xfId="21" applyFont="1" applyAlignment="1">
      <alignment wrapText="1"/>
      <protection/>
    </xf>
    <xf numFmtId="43" fontId="3" fillId="0" borderId="2" xfId="15" applyFont="1" applyFill="1" applyBorder="1" applyAlignment="1">
      <alignment/>
    </xf>
    <xf numFmtId="173" fontId="3" fillId="0" borderId="2" xfId="15" applyNumberFormat="1" applyFont="1" applyFill="1" applyBorder="1" applyAlignment="1">
      <alignment horizontal="center"/>
    </xf>
    <xf numFmtId="43" fontId="3" fillId="0" borderId="0" xfId="15" applyFont="1" applyBorder="1" applyAlignment="1">
      <alignment/>
    </xf>
    <xf numFmtId="16" fontId="3" fillId="0" borderId="0" xfId="21" applyNumberFormat="1" applyFont="1" applyAlignment="1">
      <alignment horizontal="center"/>
      <protection/>
    </xf>
    <xf numFmtId="173" fontId="4" fillId="0" borderId="0" xfId="15" applyNumberFormat="1" applyFont="1" applyAlignment="1">
      <alignment/>
    </xf>
    <xf numFmtId="173" fontId="3" fillId="0" borderId="3" xfId="15" applyNumberFormat="1" applyFont="1" applyBorder="1" applyAlignment="1">
      <alignment/>
    </xf>
    <xf numFmtId="173" fontId="3" fillId="0" borderId="3" xfId="15" applyNumberFormat="1" applyFont="1" applyBorder="1" applyAlignment="1">
      <alignment horizontal="center"/>
    </xf>
    <xf numFmtId="173" fontId="3" fillId="0" borderId="4" xfId="15" applyNumberFormat="1" applyFont="1" applyBorder="1" applyAlignment="1">
      <alignment/>
    </xf>
    <xf numFmtId="173" fontId="3" fillId="0" borderId="4" xfId="15" applyNumberFormat="1" applyFont="1" applyBorder="1" applyAlignment="1">
      <alignment horizontal="center"/>
    </xf>
    <xf numFmtId="173" fontId="3" fillId="0" borderId="4" xfId="15" applyNumberFormat="1" applyFont="1" applyBorder="1" applyAlignment="1">
      <alignment horizontal="right"/>
    </xf>
    <xf numFmtId="173" fontId="3" fillId="0" borderId="5" xfId="15" applyNumberFormat="1" applyFont="1" applyBorder="1" applyAlignment="1">
      <alignment/>
    </xf>
    <xf numFmtId="173" fontId="4" fillId="0" borderId="0" xfId="15" applyNumberFormat="1" applyFont="1" applyBorder="1" applyAlignment="1">
      <alignment/>
    </xf>
    <xf numFmtId="173" fontId="3" fillId="0" borderId="6" xfId="15" applyNumberFormat="1" applyFont="1" applyBorder="1" applyAlignment="1">
      <alignment/>
    </xf>
    <xf numFmtId="173" fontId="3" fillId="0" borderId="0" xfId="15" applyNumberFormat="1" applyFont="1" applyAlignment="1">
      <alignment horizontal="right"/>
    </xf>
    <xf numFmtId="173" fontId="3" fillId="0" borderId="7" xfId="15" applyNumberFormat="1" applyFont="1" applyBorder="1" applyAlignment="1">
      <alignment/>
    </xf>
    <xf numFmtId="0" fontId="3" fillId="0" borderId="0" xfId="21" applyFont="1" applyAlignment="1">
      <alignment horizontal="right"/>
      <protection/>
    </xf>
    <xf numFmtId="173" fontId="4" fillId="0" borderId="0" xfId="21" applyNumberFormat="1" applyFont="1">
      <alignment/>
      <protection/>
    </xf>
    <xf numFmtId="173" fontId="3" fillId="0" borderId="0" xfId="21" applyNumberFormat="1" applyFont="1" applyAlignment="1">
      <alignment horizontal="center"/>
      <protection/>
    </xf>
    <xf numFmtId="206" fontId="3" fillId="0" borderId="0" xfId="21" applyNumberFormat="1" applyFont="1" applyAlignment="1">
      <alignment horizontal="center"/>
      <protection/>
    </xf>
    <xf numFmtId="173" fontId="3" fillId="0" borderId="0" xfId="21" applyNumberFormat="1" applyFont="1">
      <alignment/>
      <protection/>
    </xf>
    <xf numFmtId="43" fontId="3" fillId="0" borderId="0" xfId="15" applyFont="1" applyAlignment="1">
      <alignment horizontal="center"/>
    </xf>
    <xf numFmtId="43" fontId="3" fillId="0" borderId="0" xfId="21" applyNumberFormat="1" applyFont="1" applyAlignment="1">
      <alignment horizontal="center"/>
      <protection/>
    </xf>
    <xf numFmtId="43" fontId="3" fillId="0" borderId="0" xfId="21" applyNumberFormat="1" applyFont="1">
      <alignment/>
      <protection/>
    </xf>
    <xf numFmtId="0" fontId="5" fillId="0" borderId="0" xfId="21" applyFont="1" applyAlignment="1">
      <alignment/>
      <protection/>
    </xf>
    <xf numFmtId="0" fontId="3" fillId="2" borderId="0" xfId="21" applyFont="1" applyFill="1">
      <alignment/>
      <protection/>
    </xf>
    <xf numFmtId="0" fontId="3" fillId="0" borderId="0" xfId="21" applyFont="1" applyAlignment="1">
      <alignment horizontal="justify"/>
      <protection/>
    </xf>
    <xf numFmtId="0" fontId="3" fillId="0" borderId="0" xfId="21" applyFont="1" applyFill="1">
      <alignment/>
      <protection/>
    </xf>
    <xf numFmtId="0" fontId="3" fillId="0" borderId="0" xfId="21" applyFont="1" applyFill="1" applyAlignment="1">
      <alignment horizontal="center"/>
      <protection/>
    </xf>
    <xf numFmtId="173" fontId="3" fillId="0" borderId="1" xfId="15" applyNumberFormat="1" applyFont="1" applyFill="1" applyBorder="1" applyAlignment="1">
      <alignment/>
    </xf>
    <xf numFmtId="173" fontId="3" fillId="0" borderId="6" xfId="15" applyNumberFormat="1" applyFont="1" applyFill="1" applyBorder="1" applyAlignment="1">
      <alignment/>
    </xf>
    <xf numFmtId="173" fontId="3" fillId="0" borderId="0" xfId="15" applyNumberFormat="1" applyFont="1" applyAlignment="1">
      <alignment horizontal="justify"/>
    </xf>
    <xf numFmtId="0" fontId="3" fillId="0" borderId="0" xfId="21" applyFont="1" applyAlignment="1">
      <alignment horizontal="left"/>
      <protection/>
    </xf>
    <xf numFmtId="43" fontId="3" fillId="0" borderId="0" xfId="15" applyFont="1" applyAlignment="1">
      <alignment/>
    </xf>
    <xf numFmtId="0" fontId="3" fillId="0" borderId="0" xfId="21" applyFont="1" applyFill="1" applyBorder="1" applyAlignment="1">
      <alignment horizontal="center"/>
      <protection/>
    </xf>
    <xf numFmtId="173" fontId="3" fillId="0" borderId="0" xfId="15" applyNumberFormat="1" applyFont="1" applyFill="1" applyAlignment="1">
      <alignment horizontal="center"/>
    </xf>
    <xf numFmtId="173" fontId="3" fillId="0" borderId="1" xfId="15" applyNumberFormat="1" applyFont="1" applyFill="1" applyBorder="1" applyAlignment="1">
      <alignment horizontal="center"/>
    </xf>
    <xf numFmtId="173" fontId="3" fillId="0" borderId="6" xfId="15" applyNumberFormat="1" applyFont="1" applyFill="1" applyBorder="1" applyAlignment="1">
      <alignment horizontal="center"/>
    </xf>
    <xf numFmtId="173" fontId="3" fillId="0" borderId="0" xfId="15" applyNumberFormat="1" applyFont="1" applyFill="1" applyBorder="1" applyAlignment="1">
      <alignment horizontal="right"/>
    </xf>
    <xf numFmtId="173" fontId="8" fillId="0" borderId="0" xfId="15" applyNumberFormat="1" applyFont="1" applyFill="1" applyBorder="1" applyAlignment="1">
      <alignment/>
    </xf>
    <xf numFmtId="173" fontId="3" fillId="0" borderId="8" xfId="15" applyNumberFormat="1" applyFont="1" applyFill="1" applyBorder="1" applyAlignment="1">
      <alignment/>
    </xf>
    <xf numFmtId="0" fontId="3" fillId="0" borderId="0" xfId="21" applyFont="1" applyFill="1" quotePrefix="1">
      <alignment/>
      <protection/>
    </xf>
    <xf numFmtId="0" fontId="4" fillId="0" borderId="0" xfId="21" applyFont="1" applyFill="1">
      <alignment/>
      <protection/>
    </xf>
    <xf numFmtId="0" fontId="3" fillId="0" borderId="0" xfId="21" applyFont="1" applyFill="1" applyAlignment="1">
      <alignment/>
      <protection/>
    </xf>
    <xf numFmtId="173" fontId="3" fillId="0" borderId="0" xfId="21" applyNumberFormat="1" applyFont="1" applyFill="1">
      <alignment/>
      <protection/>
    </xf>
    <xf numFmtId="0" fontId="3" fillId="0" borderId="0" xfId="21" applyFont="1" applyFill="1" applyAlignment="1">
      <alignment horizontal="right"/>
      <protection/>
    </xf>
    <xf numFmtId="0" fontId="5" fillId="0" borderId="0" xfId="21" applyFont="1" applyAlignment="1">
      <alignment horizontal="left"/>
      <protection/>
    </xf>
    <xf numFmtId="0" fontId="4" fillId="0" borderId="0" xfId="21" applyFont="1" applyAlignment="1">
      <alignment horizontal="left"/>
      <protection/>
    </xf>
    <xf numFmtId="0" fontId="4" fillId="0" borderId="0" xfId="21" applyFont="1" applyAlignment="1" quotePrefix="1">
      <alignment horizontal="left"/>
      <protection/>
    </xf>
    <xf numFmtId="0" fontId="3" fillId="0" borderId="0" xfId="21" applyFont="1" applyAlignment="1">
      <alignment vertical="top"/>
      <protection/>
    </xf>
    <xf numFmtId="0" fontId="3" fillId="0" borderId="0" xfId="21" applyFont="1" applyAlignment="1">
      <alignment vertical="top" wrapText="1"/>
      <protection/>
    </xf>
    <xf numFmtId="0" fontId="10" fillId="0" borderId="0" xfId="21" applyFont="1" applyAlignment="1">
      <alignment vertical="top" wrapText="1"/>
      <protection/>
    </xf>
    <xf numFmtId="0" fontId="3" fillId="0" borderId="0" xfId="21" applyFont="1" applyBorder="1">
      <alignment/>
      <protection/>
    </xf>
    <xf numFmtId="0" fontId="3" fillId="0" borderId="0" xfId="21" applyFont="1" applyFill="1" applyBorder="1">
      <alignment/>
      <protection/>
    </xf>
    <xf numFmtId="0" fontId="4" fillId="0" borderId="0" xfId="21" applyFont="1" applyFill="1" applyAlignment="1">
      <alignment horizontal="left"/>
      <protection/>
    </xf>
    <xf numFmtId="41" fontId="3" fillId="0" borderId="0" xfId="21" applyNumberFormat="1" applyFont="1" applyFill="1">
      <alignment/>
      <protection/>
    </xf>
    <xf numFmtId="41" fontId="3" fillId="0" borderId="0" xfId="21" applyNumberFormat="1" applyFont="1" applyFill="1" applyBorder="1">
      <alignment/>
      <protection/>
    </xf>
    <xf numFmtId="0" fontId="3" fillId="0" borderId="0" xfId="21" applyFont="1" applyFill="1" applyAlignment="1">
      <alignment vertical="top" wrapText="1"/>
      <protection/>
    </xf>
    <xf numFmtId="0" fontId="4" fillId="0" borderId="0" xfId="21" applyFont="1" applyFill="1" applyBorder="1">
      <alignment/>
      <protection/>
    </xf>
    <xf numFmtId="173" fontId="6" fillId="0" borderId="0" xfId="15" applyNumberFormat="1" applyFont="1" applyFill="1" applyBorder="1" applyAlignment="1">
      <alignment horizontal="center"/>
    </xf>
    <xf numFmtId="15" fontId="3" fillId="0" borderId="0" xfId="21" applyNumberFormat="1" applyFont="1" applyAlignment="1" quotePrefix="1">
      <alignment horizontal="center"/>
      <protection/>
    </xf>
    <xf numFmtId="213" fontId="6" fillId="0" borderId="0" xfId="21" applyNumberFormat="1" applyFont="1" applyFill="1" applyBorder="1" applyAlignment="1">
      <alignment horizontal="center"/>
      <protection/>
    </xf>
    <xf numFmtId="41" fontId="3" fillId="0" borderId="0" xfId="21" applyNumberFormat="1" applyFont="1">
      <alignment/>
      <protection/>
    </xf>
    <xf numFmtId="41" fontId="6" fillId="0" borderId="0" xfId="21" applyNumberFormat="1" applyFont="1" applyAlignment="1">
      <alignment horizontal="center"/>
      <protection/>
    </xf>
    <xf numFmtId="0" fontId="4" fillId="0" borderId="0" xfId="21" applyFont="1" applyFill="1" applyAlignment="1" quotePrefix="1">
      <alignment horizontal="left"/>
      <protection/>
    </xf>
    <xf numFmtId="0" fontId="4" fillId="2" borderId="0" xfId="21" applyFont="1" applyFill="1" applyAlignment="1" quotePrefix="1">
      <alignment horizontal="left"/>
      <protection/>
    </xf>
    <xf numFmtId="0" fontId="4" fillId="2" borderId="0" xfId="21" applyFont="1" applyFill="1">
      <alignment/>
      <protection/>
    </xf>
    <xf numFmtId="15" fontId="3" fillId="2" borderId="0" xfId="21" applyNumberFormat="1" applyFont="1" applyFill="1" applyAlignment="1">
      <alignment horizontal="center"/>
      <protection/>
    </xf>
    <xf numFmtId="15" fontId="3" fillId="2" borderId="0" xfId="21" applyNumberFormat="1" applyFont="1" applyFill="1" applyAlignment="1" quotePrefix="1">
      <alignment horizontal="center"/>
      <protection/>
    </xf>
    <xf numFmtId="0" fontId="3" fillId="2" borderId="0" xfId="21" applyFont="1" applyFill="1" applyAlignment="1">
      <alignment horizontal="center"/>
      <protection/>
    </xf>
    <xf numFmtId="0" fontId="6" fillId="2" borderId="0" xfId="21" applyFont="1" applyFill="1" applyAlignment="1">
      <alignment horizontal="center"/>
      <protection/>
    </xf>
    <xf numFmtId="0" fontId="4" fillId="2" borderId="0" xfId="21" applyFont="1" applyFill="1" applyAlignment="1">
      <alignment horizontal="left"/>
      <protection/>
    </xf>
    <xf numFmtId="41" fontId="6" fillId="2" borderId="2" xfId="21" applyNumberFormat="1" applyFont="1" applyFill="1" applyBorder="1" applyAlignment="1">
      <alignment horizontal="center"/>
      <protection/>
    </xf>
    <xf numFmtId="41" fontId="3" fillId="2" borderId="0" xfId="21" applyNumberFormat="1" applyFont="1" applyFill="1">
      <alignment/>
      <protection/>
    </xf>
    <xf numFmtId="213" fontId="6" fillId="2" borderId="0" xfId="21" applyNumberFormat="1" applyFont="1" applyFill="1" applyBorder="1" applyAlignment="1">
      <alignment horizontal="center"/>
      <protection/>
    </xf>
    <xf numFmtId="41" fontId="6" fillId="2" borderId="0" xfId="21" applyNumberFormat="1" applyFont="1" applyFill="1" applyAlignment="1">
      <alignment horizontal="center"/>
      <protection/>
    </xf>
    <xf numFmtId="213" fontId="6" fillId="2" borderId="2" xfId="21" applyNumberFormat="1" applyFont="1" applyFill="1" applyBorder="1" applyAlignment="1">
      <alignment horizontal="center"/>
      <protection/>
    </xf>
    <xf numFmtId="0" fontId="7" fillId="0" borderId="0" xfId="21" applyFont="1" applyAlignment="1">
      <alignment horizontal="left"/>
      <protection/>
    </xf>
    <xf numFmtId="173" fontId="7" fillId="0" borderId="0" xfId="15" applyNumberFormat="1" applyFont="1" applyFill="1" applyAlignment="1">
      <alignment vertical="top" wrapText="1"/>
    </xf>
    <xf numFmtId="0" fontId="3" fillId="0" borderId="0" xfId="0" applyFont="1" applyAlignment="1">
      <alignment/>
    </xf>
    <xf numFmtId="0" fontId="3" fillId="0" borderId="0" xfId="0" applyFont="1" applyAlignment="1">
      <alignment/>
    </xf>
    <xf numFmtId="175" fontId="3" fillId="0" borderId="0" xfId="22" applyNumberFormat="1" applyFont="1" applyAlignment="1">
      <alignment/>
    </xf>
    <xf numFmtId="0" fontId="11" fillId="0" borderId="0" xfId="0" applyFont="1" applyAlignment="1">
      <alignment horizontal="justify"/>
    </xf>
    <xf numFmtId="0" fontId="11" fillId="0" borderId="0" xfId="0" applyFont="1" applyAlignment="1">
      <alignment vertical="top"/>
    </xf>
    <xf numFmtId="0" fontId="3" fillId="0" borderId="0" xfId="21" applyFont="1" applyFill="1" applyAlignment="1">
      <alignment vertical="top"/>
      <protection/>
    </xf>
    <xf numFmtId="0" fontId="3" fillId="0" borderId="0" xfId="21" applyFont="1" applyFill="1" applyAlignment="1">
      <alignment horizontal="right" vertical="top" wrapText="1"/>
      <protection/>
    </xf>
    <xf numFmtId="173" fontId="3" fillId="0" borderId="0" xfId="15" applyNumberFormat="1" applyFont="1" applyFill="1" applyAlignment="1">
      <alignment vertical="top" wrapText="1"/>
    </xf>
    <xf numFmtId="0" fontId="6" fillId="0" borderId="0" xfId="21" applyFont="1" applyFill="1" applyAlignment="1">
      <alignment horizontal="center"/>
      <protection/>
    </xf>
    <xf numFmtId="41" fontId="6" fillId="2" borderId="0" xfId="21" applyNumberFormat="1" applyFont="1" applyFill="1" applyBorder="1" applyAlignment="1">
      <alignment horizontal="center"/>
      <protection/>
    </xf>
    <xf numFmtId="41" fontId="3" fillId="2" borderId="0" xfId="21" applyNumberFormat="1" applyFont="1" applyFill="1" applyBorder="1">
      <alignment/>
      <protection/>
    </xf>
    <xf numFmtId="41" fontId="6" fillId="2" borderId="1" xfId="21" applyNumberFormat="1" applyFont="1" applyFill="1" applyBorder="1" applyAlignment="1">
      <alignment horizontal="center"/>
      <protection/>
    </xf>
    <xf numFmtId="43" fontId="3" fillId="0" borderId="2" xfId="15" applyFont="1" applyFill="1" applyBorder="1" applyAlignment="1">
      <alignment horizontal="center"/>
    </xf>
    <xf numFmtId="0" fontId="7" fillId="0" borderId="0" xfId="21" applyFont="1" applyFill="1">
      <alignment/>
      <protection/>
    </xf>
    <xf numFmtId="0" fontId="4" fillId="0" borderId="0" xfId="21" applyFont="1" applyBorder="1" applyAlignment="1">
      <alignment vertical="top" wrapText="1"/>
      <protection/>
    </xf>
    <xf numFmtId="205" fontId="3" fillId="0" borderId="0" xfId="15" applyNumberFormat="1" applyFont="1" applyBorder="1" applyAlignment="1">
      <alignment/>
    </xf>
    <xf numFmtId="173" fontId="3" fillId="0" borderId="6" xfId="15" applyNumberFormat="1" applyFont="1" applyBorder="1" applyAlignment="1">
      <alignment horizontal="center"/>
    </xf>
    <xf numFmtId="0" fontId="3" fillId="0" borderId="0" xfId="21" applyFont="1" applyAlignment="1">
      <alignment horizontal="left" vertical="top" wrapText="1"/>
      <protection/>
    </xf>
    <xf numFmtId="173" fontId="3" fillId="0" borderId="1" xfId="15" applyNumberFormat="1" applyFont="1" applyFill="1" applyBorder="1" applyAlignment="1">
      <alignment horizontal="right"/>
    </xf>
    <xf numFmtId="41" fontId="6" fillId="0" borderId="0" xfId="21" applyNumberFormat="1" applyFont="1" applyFill="1" applyAlignment="1">
      <alignment horizontal="center"/>
      <protection/>
    </xf>
    <xf numFmtId="41" fontId="6" fillId="0" borderId="2" xfId="21" applyNumberFormat="1" applyFont="1" applyFill="1" applyBorder="1" applyAlignment="1">
      <alignment horizontal="center"/>
      <protection/>
    </xf>
    <xf numFmtId="9" fontId="3" fillId="0" borderId="0" xfId="22" applyFont="1" applyAlignment="1">
      <alignment/>
    </xf>
    <xf numFmtId="0" fontId="7" fillId="0" borderId="0" xfId="21" applyFont="1">
      <alignment/>
      <protection/>
    </xf>
    <xf numFmtId="173" fontId="7" fillId="0" borderId="0" xfId="15" applyNumberFormat="1" applyFont="1" applyFill="1" applyBorder="1" applyAlignment="1">
      <alignment horizontal="center"/>
    </xf>
    <xf numFmtId="173" fontId="7" fillId="0" borderId="0" xfId="15" applyNumberFormat="1" applyFont="1" applyAlignment="1">
      <alignment/>
    </xf>
    <xf numFmtId="173" fontId="7" fillId="0" borderId="0" xfId="15" applyNumberFormat="1" applyFont="1" applyAlignment="1">
      <alignment horizontal="left"/>
    </xf>
    <xf numFmtId="173" fontId="12" fillId="0" borderId="0" xfId="15" applyNumberFormat="1" applyFont="1" applyAlignment="1">
      <alignment/>
    </xf>
    <xf numFmtId="173" fontId="12" fillId="0" borderId="0" xfId="15" applyNumberFormat="1" applyFont="1" applyAlignment="1">
      <alignment horizontal="left"/>
    </xf>
    <xf numFmtId="0" fontId="12" fillId="0" borderId="0" xfId="21" applyFont="1" applyAlignment="1">
      <alignment horizontal="left"/>
      <protection/>
    </xf>
    <xf numFmtId="0" fontId="12" fillId="0" borderId="0" xfId="21" applyFont="1">
      <alignment/>
      <protection/>
    </xf>
    <xf numFmtId="43" fontId="3" fillId="0" borderId="0" xfId="15" applyFont="1" applyFill="1" applyAlignment="1">
      <alignment/>
    </xf>
    <xf numFmtId="43" fontId="3" fillId="0" borderId="2" xfId="15" applyFont="1" applyBorder="1" applyAlignment="1">
      <alignment horizontal="center"/>
    </xf>
    <xf numFmtId="173" fontId="3" fillId="0" borderId="2" xfId="15" applyNumberFormat="1" applyFont="1" applyFill="1" applyBorder="1" applyAlignment="1">
      <alignment vertical="top" wrapText="1"/>
    </xf>
    <xf numFmtId="0" fontId="3" fillId="0" borderId="0" xfId="21" applyFont="1" applyFill="1" applyAlignment="1">
      <alignment horizontal="left" vertical="top" wrapText="1"/>
      <protection/>
    </xf>
    <xf numFmtId="0" fontId="3" fillId="0" borderId="0" xfId="21" applyFont="1" applyFill="1" applyBorder="1" applyAlignment="1">
      <alignment horizontal="center" vertical="top" wrapText="1"/>
      <protection/>
    </xf>
    <xf numFmtId="0" fontId="3" fillId="0" borderId="0" xfId="21" applyFont="1" applyFill="1" applyBorder="1" applyAlignment="1">
      <alignment horizontal="right" vertical="top" wrapText="1"/>
      <protection/>
    </xf>
    <xf numFmtId="173" fontId="3" fillId="0" borderId="0" xfId="15" applyNumberFormat="1" applyFont="1" applyFill="1" applyBorder="1" applyAlignment="1">
      <alignment vertical="top" wrapText="1"/>
    </xf>
    <xf numFmtId="0" fontId="6" fillId="0" borderId="0" xfId="21" applyFont="1" applyFill="1" applyBorder="1" applyAlignment="1">
      <alignment horizontal="center"/>
      <protection/>
    </xf>
    <xf numFmtId="173" fontId="7" fillId="0" borderId="0" xfId="15" applyNumberFormat="1" applyFont="1" applyBorder="1" applyAlignment="1">
      <alignment horizontal="left"/>
    </xf>
    <xf numFmtId="173" fontId="3" fillId="0" borderId="0" xfId="15" applyNumberFormat="1" applyFont="1" applyAlignment="1">
      <alignment horizontal="left"/>
    </xf>
    <xf numFmtId="173" fontId="12" fillId="0" borderId="0" xfId="15" applyNumberFormat="1" applyFont="1" applyBorder="1" applyAlignment="1">
      <alignment horizontal="left"/>
    </xf>
    <xf numFmtId="0" fontId="12" fillId="0" borderId="0" xfId="21" applyFont="1" applyAlignment="1">
      <alignment horizontal="left" vertical="top"/>
      <protection/>
    </xf>
    <xf numFmtId="0" fontId="3" fillId="0" borderId="0" xfId="21" applyFont="1" applyAlignment="1">
      <alignment horizontal="left" vertical="top"/>
      <protection/>
    </xf>
    <xf numFmtId="173" fontId="12" fillId="0" borderId="0" xfId="15" applyNumberFormat="1" applyFont="1" applyBorder="1" applyAlignment="1">
      <alignment horizontal="center"/>
    </xf>
    <xf numFmtId="173" fontId="12" fillId="0" borderId="0" xfId="15" applyNumberFormat="1" applyFont="1" applyBorder="1" applyAlignment="1">
      <alignment/>
    </xf>
    <xf numFmtId="173" fontId="7" fillId="0" borderId="0" xfId="15" applyNumberFormat="1" applyFont="1" applyBorder="1" applyAlignment="1">
      <alignment/>
    </xf>
    <xf numFmtId="0" fontId="12" fillId="0" borderId="0" xfId="21" applyFont="1" applyBorder="1" applyAlignment="1">
      <alignment horizontal="center"/>
      <protection/>
    </xf>
    <xf numFmtId="0" fontId="3" fillId="0" borderId="0" xfId="21" applyFont="1" applyBorder="1" applyAlignment="1">
      <alignment horizontal="center"/>
      <protection/>
    </xf>
    <xf numFmtId="41" fontId="6" fillId="0" borderId="0" xfId="21" applyNumberFormat="1" applyFont="1" applyFill="1" applyBorder="1" applyAlignment="1">
      <alignment horizontal="center"/>
      <protection/>
    </xf>
    <xf numFmtId="41" fontId="3" fillId="2" borderId="1" xfId="21" applyNumberFormat="1" applyFont="1" applyFill="1" applyBorder="1">
      <alignment/>
      <protection/>
    </xf>
    <xf numFmtId="41" fontId="3" fillId="2" borderId="2" xfId="21" applyNumberFormat="1" applyFont="1" applyFill="1" applyBorder="1">
      <alignment/>
      <protection/>
    </xf>
    <xf numFmtId="0" fontId="3" fillId="0" borderId="0" xfId="21" applyFont="1" applyAlignment="1">
      <alignment horizontal="center"/>
      <protection/>
    </xf>
    <xf numFmtId="0" fontId="3" fillId="0" borderId="0" xfId="21" applyFont="1" applyAlignment="1">
      <alignment vertical="top" wrapText="1"/>
      <protection/>
    </xf>
    <xf numFmtId="0" fontId="4" fillId="0" borderId="0" xfId="21" applyFont="1" applyBorder="1" applyAlignment="1">
      <alignment vertical="top" wrapText="1"/>
      <protection/>
    </xf>
    <xf numFmtId="0" fontId="3" fillId="2" borderId="0" xfId="21" applyFont="1" applyFill="1" applyAlignment="1">
      <alignment vertical="top" wrapText="1"/>
      <protection/>
    </xf>
    <xf numFmtId="0" fontId="0" fillId="0" borderId="0" xfId="0" applyAlignment="1">
      <alignment vertical="top" wrapText="1"/>
    </xf>
    <xf numFmtId="0" fontId="3" fillId="0" borderId="0" xfId="21" applyFont="1" applyFill="1" applyAlignment="1">
      <alignment horizontal="left" vertical="top" wrapText="1"/>
      <protection/>
    </xf>
    <xf numFmtId="0" fontId="3" fillId="0" borderId="0" xfId="21" applyFont="1" applyAlignment="1">
      <alignment horizontal="left" vertical="top"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GW 1Q2005 Qtrly Rp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66</xdr:row>
      <xdr:rowOff>47625</xdr:rowOff>
    </xdr:from>
    <xdr:ext cx="76200" cy="200025"/>
    <xdr:sp>
      <xdr:nvSpPr>
        <xdr:cNvPr id="1" name="TextBox 2"/>
        <xdr:cNvSpPr txBox="1">
          <a:spLocks noChangeArrowheads="1"/>
        </xdr:cNvSpPr>
      </xdr:nvSpPr>
      <xdr:spPr>
        <a:xfrm>
          <a:off x="2895600" y="111156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19050</xdr:colOff>
      <xdr:row>57</xdr:row>
      <xdr:rowOff>38100</xdr:rowOff>
    </xdr:from>
    <xdr:to>
      <xdr:col>7</xdr:col>
      <xdr:colOff>666750</xdr:colOff>
      <xdr:row>59</xdr:row>
      <xdr:rowOff>133350</xdr:rowOff>
    </xdr:to>
    <xdr:sp>
      <xdr:nvSpPr>
        <xdr:cNvPr id="2" name="TextBox 3"/>
        <xdr:cNvSpPr txBox="1">
          <a:spLocks noChangeArrowheads="1"/>
        </xdr:cNvSpPr>
      </xdr:nvSpPr>
      <xdr:spPr>
        <a:xfrm>
          <a:off x="19050" y="9648825"/>
          <a:ext cx="6686550" cy="419100"/>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should be read in conjunction with the Audited Financial Statements for the year ended 31 December 2004 and the accompanying explanatory notes attached to the Interim Financial Statements.</a:t>
          </a:r>
        </a:p>
      </xdr:txBody>
    </xdr:sp>
    <xdr:clientData/>
  </xdr:twoCellAnchor>
  <xdr:twoCellAnchor editAs="oneCell">
    <xdr:from>
      <xdr:col>0</xdr:col>
      <xdr:colOff>19050</xdr:colOff>
      <xdr:row>0</xdr:row>
      <xdr:rowOff>66675</xdr:rowOff>
    </xdr:from>
    <xdr:to>
      <xdr:col>0</xdr:col>
      <xdr:colOff>495300</xdr:colOff>
      <xdr:row>3</xdr:row>
      <xdr:rowOff>9525</xdr:rowOff>
    </xdr:to>
    <xdr:pic>
      <xdr:nvPicPr>
        <xdr:cNvPr id="3" name="Picture 5"/>
        <xdr:cNvPicPr preferRelativeResize="1">
          <a:picLocks noChangeAspect="1"/>
        </xdr:cNvPicPr>
      </xdr:nvPicPr>
      <xdr:blipFill>
        <a:blip r:embed="rId1"/>
        <a:stretch>
          <a:fillRect/>
        </a:stretch>
      </xdr:blipFill>
      <xdr:spPr>
        <a:xfrm>
          <a:off x="19050" y="66675"/>
          <a:ext cx="476250" cy="428625"/>
        </a:xfrm>
        <a:prstGeom prst="rect">
          <a:avLst/>
        </a:prstGeom>
        <a:noFill/>
        <a:ln w="9525" cmpd="sng">
          <a:noFill/>
        </a:ln>
      </xdr:spPr>
    </xdr:pic>
    <xdr:clientData/>
  </xdr:twoCellAnchor>
  <xdr:twoCellAnchor>
    <xdr:from>
      <xdr:col>0</xdr:col>
      <xdr:colOff>523875</xdr:colOff>
      <xdr:row>0</xdr:row>
      <xdr:rowOff>95250</xdr:rowOff>
    </xdr:from>
    <xdr:to>
      <xdr:col>0</xdr:col>
      <xdr:colOff>2305050</xdr:colOff>
      <xdr:row>2</xdr:row>
      <xdr:rowOff>152400</xdr:rowOff>
    </xdr:to>
    <xdr:sp>
      <xdr:nvSpPr>
        <xdr:cNvPr id="4" name="TextBox 6"/>
        <xdr:cNvSpPr txBox="1">
          <a:spLocks noChangeArrowheads="1"/>
        </xdr:cNvSpPr>
      </xdr:nvSpPr>
      <xdr:spPr>
        <a:xfrm>
          <a:off x="523875" y="95250"/>
          <a:ext cx="1781175" cy="381000"/>
        </a:xfrm>
        <a:prstGeom prst="rect">
          <a:avLst/>
        </a:prstGeom>
        <a:solidFill>
          <a:srgbClr val="FFFFFF"/>
        </a:solidFill>
        <a:ln w="9525" cmpd="sng">
          <a:noFill/>
        </a:ln>
      </xdr:spPr>
      <xdr:txBody>
        <a:bodyPr vertOverflow="clip" wrap="square"/>
        <a:p>
          <a:pPr algn="l">
            <a:defRPr/>
          </a:pPr>
          <a:r>
            <a:rPr lang="en-US" cap="none" sz="1000" b="1" i="0" u="none" baseline="0"/>
            <a:t>CLASSIC SCENIC BERHAD
(Company No. 633887-M)</a:t>
          </a:r>
        </a:p>
      </xdr:txBody>
    </xdr:sp>
    <xdr:clientData/>
  </xdr:twoCellAnchor>
  <xdr:twoCellAnchor>
    <xdr:from>
      <xdr:col>0</xdr:col>
      <xdr:colOff>0</xdr:colOff>
      <xdr:row>54</xdr:row>
      <xdr:rowOff>85725</xdr:rowOff>
    </xdr:from>
    <xdr:to>
      <xdr:col>7</xdr:col>
      <xdr:colOff>666750</xdr:colOff>
      <xdr:row>55</xdr:row>
      <xdr:rowOff>114300</xdr:rowOff>
    </xdr:to>
    <xdr:sp>
      <xdr:nvSpPr>
        <xdr:cNvPr id="5" name="TextBox 7"/>
        <xdr:cNvSpPr txBox="1">
          <a:spLocks noChangeArrowheads="1"/>
        </xdr:cNvSpPr>
      </xdr:nvSpPr>
      <xdr:spPr>
        <a:xfrm>
          <a:off x="0" y="9210675"/>
          <a:ext cx="6705600" cy="190500"/>
        </a:xfrm>
        <a:prstGeom prst="rect">
          <a:avLst/>
        </a:prstGeom>
        <a:solidFill>
          <a:srgbClr val="FFFFFF"/>
        </a:solidFill>
        <a:ln w="9525" cmpd="sng">
          <a:noFill/>
        </a:ln>
      </xdr:spPr>
      <xdr:txBody>
        <a:bodyPr vertOverflow="clip" wrap="square"/>
        <a:p>
          <a:pPr algn="l">
            <a:defRPr/>
          </a:pPr>
          <a:r>
            <a:rPr lang="en-US" cap="none" sz="1000" b="0" i="0" u="none" baseline="0"/>
            <a:t>The acquisitions of Classic Scenic Berhad (CSCENIC)'s subsidiaries were completed on 31 July 2004.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58</xdr:row>
      <xdr:rowOff>47625</xdr:rowOff>
    </xdr:from>
    <xdr:ext cx="76200" cy="200025"/>
    <xdr:sp>
      <xdr:nvSpPr>
        <xdr:cNvPr id="1" name="TextBox 2"/>
        <xdr:cNvSpPr txBox="1">
          <a:spLocks noChangeArrowheads="1"/>
        </xdr:cNvSpPr>
      </xdr:nvSpPr>
      <xdr:spPr>
        <a:xfrm>
          <a:off x="3962400" y="94773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44</xdr:row>
      <xdr:rowOff>152400</xdr:rowOff>
    </xdr:from>
    <xdr:to>
      <xdr:col>4</xdr:col>
      <xdr:colOff>19050</xdr:colOff>
      <xdr:row>48</xdr:row>
      <xdr:rowOff>85725</xdr:rowOff>
    </xdr:to>
    <xdr:sp>
      <xdr:nvSpPr>
        <xdr:cNvPr id="2" name="TextBox 3"/>
        <xdr:cNvSpPr txBox="1">
          <a:spLocks noChangeArrowheads="1"/>
        </xdr:cNvSpPr>
      </xdr:nvSpPr>
      <xdr:spPr>
        <a:xfrm>
          <a:off x="0" y="7315200"/>
          <a:ext cx="5419725" cy="5810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Balance Sheets should be read in conjunction with the Audited Financial Statements for the year ended 31 December 2004 and the accompanying explanatory notes attached to the Interim Financial Statements.</a:t>
          </a:r>
        </a:p>
      </xdr:txBody>
    </xdr:sp>
    <xdr:clientData/>
  </xdr:twoCellAnchor>
  <xdr:twoCellAnchor editAs="oneCell">
    <xdr:from>
      <xdr:col>0</xdr:col>
      <xdr:colOff>9525</xdr:colOff>
      <xdr:row>0</xdr:row>
      <xdr:rowOff>57150</xdr:rowOff>
    </xdr:from>
    <xdr:to>
      <xdr:col>0</xdr:col>
      <xdr:colOff>485775</xdr:colOff>
      <xdr:row>3</xdr:row>
      <xdr:rowOff>0</xdr:rowOff>
    </xdr:to>
    <xdr:pic>
      <xdr:nvPicPr>
        <xdr:cNvPr id="3" name="Picture 5"/>
        <xdr:cNvPicPr preferRelativeResize="1">
          <a:picLocks noChangeAspect="1"/>
        </xdr:cNvPicPr>
      </xdr:nvPicPr>
      <xdr:blipFill>
        <a:blip r:embed="rId1"/>
        <a:stretch>
          <a:fillRect/>
        </a:stretch>
      </xdr:blipFill>
      <xdr:spPr>
        <a:xfrm>
          <a:off x="9525" y="57150"/>
          <a:ext cx="476250" cy="428625"/>
        </a:xfrm>
        <a:prstGeom prst="rect">
          <a:avLst/>
        </a:prstGeom>
        <a:noFill/>
        <a:ln w="9525" cmpd="sng">
          <a:noFill/>
        </a:ln>
      </xdr:spPr>
    </xdr:pic>
    <xdr:clientData/>
  </xdr:twoCellAnchor>
  <xdr:twoCellAnchor>
    <xdr:from>
      <xdr:col>0</xdr:col>
      <xdr:colOff>523875</xdr:colOff>
      <xdr:row>0</xdr:row>
      <xdr:rowOff>95250</xdr:rowOff>
    </xdr:from>
    <xdr:to>
      <xdr:col>0</xdr:col>
      <xdr:colOff>2305050</xdr:colOff>
      <xdr:row>2</xdr:row>
      <xdr:rowOff>152400</xdr:rowOff>
    </xdr:to>
    <xdr:sp>
      <xdr:nvSpPr>
        <xdr:cNvPr id="4" name="TextBox 6"/>
        <xdr:cNvSpPr txBox="1">
          <a:spLocks noChangeArrowheads="1"/>
        </xdr:cNvSpPr>
      </xdr:nvSpPr>
      <xdr:spPr>
        <a:xfrm>
          <a:off x="523875" y="95250"/>
          <a:ext cx="1781175" cy="381000"/>
        </a:xfrm>
        <a:prstGeom prst="rect">
          <a:avLst/>
        </a:prstGeom>
        <a:solidFill>
          <a:srgbClr val="FFFFFF"/>
        </a:solidFill>
        <a:ln w="9525" cmpd="sng">
          <a:noFill/>
        </a:ln>
      </xdr:spPr>
      <xdr:txBody>
        <a:bodyPr vertOverflow="clip" wrap="square"/>
        <a:p>
          <a:pPr algn="l">
            <a:defRPr/>
          </a:pPr>
          <a:r>
            <a:rPr lang="en-US" cap="none" sz="1000" b="1" i="0" u="none" baseline="0"/>
            <a:t>CLASSIC SCENIC BERHAD
(Company No. 633887-M)</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44</xdr:row>
      <xdr:rowOff>47625</xdr:rowOff>
    </xdr:from>
    <xdr:to>
      <xdr:col>6</xdr:col>
      <xdr:colOff>733425</xdr:colOff>
      <xdr:row>47</xdr:row>
      <xdr:rowOff>142875</xdr:rowOff>
    </xdr:to>
    <xdr:sp>
      <xdr:nvSpPr>
        <xdr:cNvPr id="1" name="TextBox 1"/>
        <xdr:cNvSpPr txBox="1">
          <a:spLocks noChangeArrowheads="1"/>
        </xdr:cNvSpPr>
      </xdr:nvSpPr>
      <xdr:spPr>
        <a:xfrm>
          <a:off x="9525" y="7210425"/>
          <a:ext cx="6877050" cy="5810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Statement of Changes In Equity should be read in conjunction with the Audited Financial Statements for the year ended 31 December 2004 and the accompanying explanatory notes attached to the Interim Financial Statements.
</a:t>
          </a:r>
        </a:p>
      </xdr:txBody>
    </xdr:sp>
    <xdr:clientData/>
  </xdr:twoCellAnchor>
  <xdr:twoCellAnchor editAs="oneCell">
    <xdr:from>
      <xdr:col>0</xdr:col>
      <xdr:colOff>9525</xdr:colOff>
      <xdr:row>0</xdr:row>
      <xdr:rowOff>57150</xdr:rowOff>
    </xdr:from>
    <xdr:to>
      <xdr:col>0</xdr:col>
      <xdr:colOff>485775</xdr:colOff>
      <xdr:row>3</xdr:row>
      <xdr:rowOff>0</xdr:rowOff>
    </xdr:to>
    <xdr:pic>
      <xdr:nvPicPr>
        <xdr:cNvPr id="2" name="Picture 4"/>
        <xdr:cNvPicPr preferRelativeResize="1">
          <a:picLocks noChangeAspect="1"/>
        </xdr:cNvPicPr>
      </xdr:nvPicPr>
      <xdr:blipFill>
        <a:blip r:embed="rId1"/>
        <a:stretch>
          <a:fillRect/>
        </a:stretch>
      </xdr:blipFill>
      <xdr:spPr>
        <a:xfrm>
          <a:off x="9525" y="57150"/>
          <a:ext cx="476250" cy="428625"/>
        </a:xfrm>
        <a:prstGeom prst="rect">
          <a:avLst/>
        </a:prstGeom>
        <a:noFill/>
        <a:ln w="9525" cmpd="sng">
          <a:noFill/>
        </a:ln>
      </xdr:spPr>
    </xdr:pic>
    <xdr:clientData/>
  </xdr:twoCellAnchor>
  <xdr:twoCellAnchor>
    <xdr:from>
      <xdr:col>0</xdr:col>
      <xdr:colOff>523875</xdr:colOff>
      <xdr:row>0</xdr:row>
      <xdr:rowOff>95250</xdr:rowOff>
    </xdr:from>
    <xdr:to>
      <xdr:col>0</xdr:col>
      <xdr:colOff>2305050</xdr:colOff>
      <xdr:row>2</xdr:row>
      <xdr:rowOff>152400</xdr:rowOff>
    </xdr:to>
    <xdr:sp>
      <xdr:nvSpPr>
        <xdr:cNvPr id="3" name="TextBox 5"/>
        <xdr:cNvSpPr txBox="1">
          <a:spLocks noChangeArrowheads="1"/>
        </xdr:cNvSpPr>
      </xdr:nvSpPr>
      <xdr:spPr>
        <a:xfrm>
          <a:off x="523875" y="95250"/>
          <a:ext cx="1781175" cy="381000"/>
        </a:xfrm>
        <a:prstGeom prst="rect">
          <a:avLst/>
        </a:prstGeom>
        <a:solidFill>
          <a:srgbClr val="FFFFFF"/>
        </a:solidFill>
        <a:ln w="9525" cmpd="sng">
          <a:noFill/>
        </a:ln>
      </xdr:spPr>
      <xdr:txBody>
        <a:bodyPr vertOverflow="clip" wrap="square"/>
        <a:p>
          <a:pPr algn="l">
            <a:defRPr/>
          </a:pPr>
          <a:r>
            <a:rPr lang="en-US" cap="none" sz="1000" b="1" i="0" u="none" baseline="0"/>
            <a:t>CLASSIC SCENIC BERHAD
(Company No. 633887-M)</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83</xdr:row>
      <xdr:rowOff>47625</xdr:rowOff>
    </xdr:from>
    <xdr:ext cx="76200" cy="200025"/>
    <xdr:sp>
      <xdr:nvSpPr>
        <xdr:cNvPr id="1" name="TextBox 2"/>
        <xdr:cNvSpPr txBox="1">
          <a:spLocks noChangeArrowheads="1"/>
        </xdr:cNvSpPr>
      </xdr:nvSpPr>
      <xdr:spPr>
        <a:xfrm>
          <a:off x="3524250" y="13544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72</xdr:row>
      <xdr:rowOff>28575</xdr:rowOff>
    </xdr:from>
    <xdr:to>
      <xdr:col>4</xdr:col>
      <xdr:colOff>923925</xdr:colOff>
      <xdr:row>76</xdr:row>
      <xdr:rowOff>133350</xdr:rowOff>
    </xdr:to>
    <xdr:sp>
      <xdr:nvSpPr>
        <xdr:cNvPr id="2" name="TextBox 3"/>
        <xdr:cNvSpPr txBox="1">
          <a:spLocks noChangeArrowheads="1"/>
        </xdr:cNvSpPr>
      </xdr:nvSpPr>
      <xdr:spPr>
        <a:xfrm>
          <a:off x="9525" y="11734800"/>
          <a:ext cx="5524500" cy="762000"/>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 should be read in conjunction with the Audited Financial Statements for the year ended 31 December 2004 and the accompanying explanatory notes attached to the Interim Financial Statements.</a:t>
          </a:r>
        </a:p>
      </xdr:txBody>
    </xdr:sp>
    <xdr:clientData/>
  </xdr:twoCellAnchor>
  <xdr:twoCellAnchor>
    <xdr:from>
      <xdr:col>0</xdr:col>
      <xdr:colOff>57150</xdr:colOff>
      <xdr:row>64</xdr:row>
      <xdr:rowOff>0</xdr:rowOff>
    </xdr:from>
    <xdr:to>
      <xdr:col>4</xdr:col>
      <xdr:colOff>828675</xdr:colOff>
      <xdr:row>64</xdr:row>
      <xdr:rowOff>0</xdr:rowOff>
    </xdr:to>
    <xdr:sp>
      <xdr:nvSpPr>
        <xdr:cNvPr id="3" name="TextBox 7"/>
        <xdr:cNvSpPr txBox="1">
          <a:spLocks noChangeArrowheads="1"/>
        </xdr:cNvSpPr>
      </xdr:nvSpPr>
      <xdr:spPr>
        <a:xfrm>
          <a:off x="57150" y="10448925"/>
          <a:ext cx="5381625" cy="0"/>
        </a:xfrm>
        <a:prstGeom prst="rect">
          <a:avLst/>
        </a:prstGeom>
        <a:solidFill>
          <a:srgbClr val="FFFFFF"/>
        </a:solidFill>
        <a:ln w="9525" cmpd="sng">
          <a:noFill/>
        </a:ln>
      </xdr:spPr>
      <xdr:txBody>
        <a:bodyPr vertOverflow="clip" wrap="square"/>
        <a:p>
          <a:pPr algn="l">
            <a:defRPr/>
          </a:pPr>
          <a:r>
            <a:rPr lang="en-US" cap="none" sz="1000" b="0" i="0" u="none" baseline="0"/>
            <a:t>The assets acquired and liabilities assumed from the acquisition of subsidiary companies are as follows :</a:t>
          </a:r>
        </a:p>
      </xdr:txBody>
    </xdr:sp>
    <xdr:clientData/>
  </xdr:twoCellAnchor>
  <xdr:twoCellAnchor>
    <xdr:from>
      <xdr:col>0</xdr:col>
      <xdr:colOff>38100</xdr:colOff>
      <xdr:row>65</xdr:row>
      <xdr:rowOff>142875</xdr:rowOff>
    </xdr:from>
    <xdr:to>
      <xdr:col>1</xdr:col>
      <xdr:colOff>342900</xdr:colOff>
      <xdr:row>65</xdr:row>
      <xdr:rowOff>142875</xdr:rowOff>
    </xdr:to>
    <xdr:sp>
      <xdr:nvSpPr>
        <xdr:cNvPr id="4" name="Line 8"/>
        <xdr:cNvSpPr>
          <a:spLocks/>
        </xdr:cNvSpPr>
      </xdr:nvSpPr>
      <xdr:spPr>
        <a:xfrm>
          <a:off x="38100" y="10753725"/>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9525</xdr:colOff>
      <xdr:row>0</xdr:row>
      <xdr:rowOff>0</xdr:rowOff>
    </xdr:from>
    <xdr:to>
      <xdr:col>1</xdr:col>
      <xdr:colOff>123825</xdr:colOff>
      <xdr:row>2</xdr:row>
      <xdr:rowOff>28575</xdr:rowOff>
    </xdr:to>
    <xdr:pic>
      <xdr:nvPicPr>
        <xdr:cNvPr id="5" name="Picture 11"/>
        <xdr:cNvPicPr preferRelativeResize="1">
          <a:picLocks noChangeAspect="1"/>
        </xdr:cNvPicPr>
      </xdr:nvPicPr>
      <xdr:blipFill>
        <a:blip r:embed="rId1"/>
        <a:stretch>
          <a:fillRect/>
        </a:stretch>
      </xdr:blipFill>
      <xdr:spPr>
        <a:xfrm>
          <a:off x="9525" y="0"/>
          <a:ext cx="476250" cy="428625"/>
        </a:xfrm>
        <a:prstGeom prst="rect">
          <a:avLst/>
        </a:prstGeom>
        <a:noFill/>
        <a:ln w="9525" cmpd="sng">
          <a:noFill/>
        </a:ln>
      </xdr:spPr>
    </xdr:pic>
    <xdr:clientData/>
  </xdr:twoCellAnchor>
  <xdr:twoCellAnchor>
    <xdr:from>
      <xdr:col>1</xdr:col>
      <xdr:colOff>161925</xdr:colOff>
      <xdr:row>0</xdr:row>
      <xdr:rowOff>38100</xdr:rowOff>
    </xdr:from>
    <xdr:to>
      <xdr:col>1</xdr:col>
      <xdr:colOff>1943100</xdr:colOff>
      <xdr:row>2</xdr:row>
      <xdr:rowOff>95250</xdr:rowOff>
    </xdr:to>
    <xdr:sp>
      <xdr:nvSpPr>
        <xdr:cNvPr id="6" name="TextBox 12"/>
        <xdr:cNvSpPr txBox="1">
          <a:spLocks noChangeArrowheads="1"/>
        </xdr:cNvSpPr>
      </xdr:nvSpPr>
      <xdr:spPr>
        <a:xfrm>
          <a:off x="523875" y="38100"/>
          <a:ext cx="1781175" cy="457200"/>
        </a:xfrm>
        <a:prstGeom prst="rect">
          <a:avLst/>
        </a:prstGeom>
        <a:solidFill>
          <a:srgbClr val="FFFFFF"/>
        </a:solidFill>
        <a:ln w="9525" cmpd="sng">
          <a:noFill/>
        </a:ln>
      </xdr:spPr>
      <xdr:txBody>
        <a:bodyPr vertOverflow="clip" wrap="square"/>
        <a:p>
          <a:pPr algn="l">
            <a:defRPr/>
          </a:pPr>
          <a:r>
            <a:rPr lang="en-US" cap="none" sz="1000" b="1" i="0" u="none" baseline="0"/>
            <a:t>CLASSIC SCENIC BERHAD
(Company No. 633887-M)</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111</xdr:row>
      <xdr:rowOff>0</xdr:rowOff>
    </xdr:from>
    <xdr:to>
      <xdr:col>11</xdr:col>
      <xdr:colOff>704850</xdr:colOff>
      <xdr:row>121</xdr:row>
      <xdr:rowOff>123825</xdr:rowOff>
    </xdr:to>
    <xdr:sp>
      <xdr:nvSpPr>
        <xdr:cNvPr id="1" name="Text 18"/>
        <xdr:cNvSpPr txBox="1">
          <a:spLocks noChangeArrowheads="1"/>
        </xdr:cNvSpPr>
      </xdr:nvSpPr>
      <xdr:spPr>
        <a:xfrm>
          <a:off x="342900" y="17811750"/>
          <a:ext cx="6619875" cy="16287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latin typeface="Times New Roman"/>
              <a:ea typeface="Times New Roman"/>
              <a:cs typeface="Times New Roman"/>
            </a:rPr>
            <a:t>The Group registered an increase of RM3.6 million or 34.3% in revenue to RM14.1 million for the fourth quarter under review as compared to RM10.5 million in the preceding year corresponding quarter, mainly attributable to the expanded production capacity with the commission of new plant in March 2005. Likewise, the profit before taxation for the fourth quarter improved by RM0.9 million or 25.7% to RM4.4 million as compared to RM3.5 million in the preceding year corresponding quarter. The increase in profit before taxation is not in tandem with the increase in revenue mainly due to increase in the global raw material cost. 
The Group revenue and profit before taxation for the year ended 31 December 2005 increased by RM11.6 million and RM3.4 million respectively from RM46.7 million and RM15.1 million recorded in the preceding year corresponding year. The improved performance was mainly due to the increase in production volume with the expanded production capacity.</a:t>
          </a:r>
          <a:r>
            <a:rPr lang="en-US" cap="none" sz="1000" b="0" i="0" u="none" baseline="0">
              <a:latin typeface="Times New Roman"/>
              <a:ea typeface="Times New Roman"/>
              <a:cs typeface="Times New Roman"/>
            </a:rPr>
            <a:t>
</a:t>
          </a:r>
        </a:p>
      </xdr:txBody>
    </xdr:sp>
    <xdr:clientData/>
  </xdr:twoCellAnchor>
  <xdr:twoCellAnchor>
    <xdr:from>
      <xdr:col>1</xdr:col>
      <xdr:colOff>19050</xdr:colOff>
      <xdr:row>125</xdr:row>
      <xdr:rowOff>0</xdr:rowOff>
    </xdr:from>
    <xdr:to>
      <xdr:col>11</xdr:col>
      <xdr:colOff>666750</xdr:colOff>
      <xdr:row>130</xdr:row>
      <xdr:rowOff>66675</xdr:rowOff>
    </xdr:to>
    <xdr:sp>
      <xdr:nvSpPr>
        <xdr:cNvPr id="2" name="Text 18"/>
        <xdr:cNvSpPr txBox="1">
          <a:spLocks noChangeArrowheads="1"/>
        </xdr:cNvSpPr>
      </xdr:nvSpPr>
      <xdr:spPr>
        <a:xfrm>
          <a:off x="342900" y="19992975"/>
          <a:ext cx="6581775" cy="87630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Group revenue of RM14.1 million for the current quarter decreased by RM3.8 million or 21.2% over the third quarter of RM17.9 million. The decrease in revenue was mainly due to lower production output resulting from Hari Raya and Deepavali festive holidays. Similarly, profit before taxation decreased by 21.4% to RM4.4 million for the current quarter from RM5.6 million registered in the immediate preceding quarter in line with the decrease in sales volume. </a:t>
          </a:r>
        </a:p>
      </xdr:txBody>
    </xdr:sp>
    <xdr:clientData/>
  </xdr:twoCellAnchor>
  <xdr:twoCellAnchor>
    <xdr:from>
      <xdr:col>1</xdr:col>
      <xdr:colOff>9525</xdr:colOff>
      <xdr:row>134</xdr:row>
      <xdr:rowOff>9525</xdr:rowOff>
    </xdr:from>
    <xdr:to>
      <xdr:col>11</xdr:col>
      <xdr:colOff>666750</xdr:colOff>
      <xdr:row>140</xdr:row>
      <xdr:rowOff>104775</xdr:rowOff>
    </xdr:to>
    <xdr:sp>
      <xdr:nvSpPr>
        <xdr:cNvPr id="3" name="Text 18"/>
        <xdr:cNvSpPr txBox="1">
          <a:spLocks noChangeArrowheads="1"/>
        </xdr:cNvSpPr>
      </xdr:nvSpPr>
      <xdr:spPr>
        <a:xfrm>
          <a:off x="333375" y="21402675"/>
          <a:ext cx="6591300" cy="1066800"/>
        </a:xfrm>
        <a:prstGeom prst="rect">
          <a:avLst/>
        </a:prstGeom>
        <a:solidFill>
          <a:srgbClr val="FFFFFF"/>
        </a:solidFill>
        <a:ln w="1" cmpd="sng">
          <a:noFill/>
        </a:ln>
      </xdr:spPr>
      <xdr:txBody>
        <a:bodyPr vertOverflow="clip" wrap="square"/>
        <a:p>
          <a:pPr algn="l">
            <a:defRPr/>
          </a:pPr>
          <a:r>
            <a:rPr lang="en-US" cap="none" sz="1000" b="0" i="0" u="none" baseline="0"/>
            <a:t>Through various marketing efforts such as participation in exhibitions, new designs and continuous emphasis on product quality, encouraging demands are seen coming from United States of America and Europe. Such demands will be met with installation of additional production lines and double shifts for more production processes. In addition, the recent acquisition of a parcel of land, nearby the existing factories, will enable the Group to increase its warehouse space for storage of raw materials and achieve higher production output. Hence, the Board is confident that the performance of the Group will continue to remain favourable.</a:t>
          </a:r>
        </a:p>
      </xdr:txBody>
    </xdr:sp>
    <xdr:clientData/>
  </xdr:twoCellAnchor>
  <xdr:twoCellAnchor>
    <xdr:from>
      <xdr:col>1</xdr:col>
      <xdr:colOff>9525</xdr:colOff>
      <xdr:row>143</xdr:row>
      <xdr:rowOff>0</xdr:rowOff>
    </xdr:from>
    <xdr:to>
      <xdr:col>11</xdr:col>
      <xdr:colOff>523875</xdr:colOff>
      <xdr:row>143</xdr:row>
      <xdr:rowOff>0</xdr:rowOff>
    </xdr:to>
    <xdr:sp>
      <xdr:nvSpPr>
        <xdr:cNvPr id="4" name="Text 18"/>
        <xdr:cNvSpPr txBox="1">
          <a:spLocks noChangeArrowheads="1"/>
        </xdr:cNvSpPr>
      </xdr:nvSpPr>
      <xdr:spPr>
        <a:xfrm>
          <a:off x="333375" y="22755225"/>
          <a:ext cx="644842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9525</xdr:colOff>
      <xdr:row>164</xdr:row>
      <xdr:rowOff>152400</xdr:rowOff>
    </xdr:from>
    <xdr:to>
      <xdr:col>11</xdr:col>
      <xdr:colOff>371475</xdr:colOff>
      <xdr:row>166</xdr:row>
      <xdr:rowOff>57150</xdr:rowOff>
    </xdr:to>
    <xdr:sp>
      <xdr:nvSpPr>
        <xdr:cNvPr id="5" name="Text 18"/>
        <xdr:cNvSpPr txBox="1">
          <a:spLocks noChangeArrowheads="1"/>
        </xdr:cNvSpPr>
      </xdr:nvSpPr>
      <xdr:spPr>
        <a:xfrm>
          <a:off x="333375" y="26250900"/>
          <a:ext cx="6296025" cy="2286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sale of unquoted investments and/or properties for the current quarter and financial year to date.</a:t>
          </a:r>
        </a:p>
      </xdr:txBody>
    </xdr:sp>
    <xdr:clientData/>
  </xdr:twoCellAnchor>
  <xdr:twoCellAnchor>
    <xdr:from>
      <xdr:col>1</xdr:col>
      <xdr:colOff>9525</xdr:colOff>
      <xdr:row>185</xdr:row>
      <xdr:rowOff>9525</xdr:rowOff>
    </xdr:from>
    <xdr:to>
      <xdr:col>11</xdr:col>
      <xdr:colOff>638175</xdr:colOff>
      <xdr:row>186</xdr:row>
      <xdr:rowOff>76200</xdr:rowOff>
    </xdr:to>
    <xdr:sp>
      <xdr:nvSpPr>
        <xdr:cNvPr id="6" name="Text 18"/>
        <xdr:cNvSpPr txBox="1">
          <a:spLocks noChangeArrowheads="1"/>
        </xdr:cNvSpPr>
      </xdr:nvSpPr>
      <xdr:spPr>
        <a:xfrm>
          <a:off x="333375" y="29508450"/>
          <a:ext cx="6562725" cy="22860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As at the date of this report, the Group does not have any financial instruments with off balance sheet risk.</a:t>
          </a:r>
        </a:p>
      </xdr:txBody>
    </xdr:sp>
    <xdr:clientData/>
  </xdr:twoCellAnchor>
  <xdr:twoCellAnchor>
    <xdr:from>
      <xdr:col>1</xdr:col>
      <xdr:colOff>19050</xdr:colOff>
      <xdr:row>85</xdr:row>
      <xdr:rowOff>0</xdr:rowOff>
    </xdr:from>
    <xdr:to>
      <xdr:col>11</xdr:col>
      <xdr:colOff>514350</xdr:colOff>
      <xdr:row>85</xdr:row>
      <xdr:rowOff>0</xdr:rowOff>
    </xdr:to>
    <xdr:sp>
      <xdr:nvSpPr>
        <xdr:cNvPr id="7" name="TextBox 11"/>
        <xdr:cNvSpPr txBox="1">
          <a:spLocks noChangeArrowheads="1"/>
        </xdr:cNvSpPr>
      </xdr:nvSpPr>
      <xdr:spPr>
        <a:xfrm>
          <a:off x="342900" y="13687425"/>
          <a:ext cx="6429375"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85</xdr:row>
      <xdr:rowOff>0</xdr:rowOff>
    </xdr:from>
    <xdr:to>
      <xdr:col>11</xdr:col>
      <xdr:colOff>447675</xdr:colOff>
      <xdr:row>85</xdr:row>
      <xdr:rowOff>0</xdr:rowOff>
    </xdr:to>
    <xdr:sp>
      <xdr:nvSpPr>
        <xdr:cNvPr id="8" name="TextBox 12"/>
        <xdr:cNvSpPr txBox="1">
          <a:spLocks noChangeArrowheads="1"/>
        </xdr:cNvSpPr>
      </xdr:nvSpPr>
      <xdr:spPr>
        <a:xfrm>
          <a:off x="323850" y="13687425"/>
          <a:ext cx="6381750" cy="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0</xdr:col>
      <xdr:colOff>314325</xdr:colOff>
      <xdr:row>235</xdr:row>
      <xdr:rowOff>104775</xdr:rowOff>
    </xdr:from>
    <xdr:to>
      <xdr:col>11</xdr:col>
      <xdr:colOff>285750</xdr:colOff>
      <xdr:row>243</xdr:row>
      <xdr:rowOff>47625</xdr:rowOff>
    </xdr:to>
    <xdr:sp>
      <xdr:nvSpPr>
        <xdr:cNvPr id="9" name="TextBox 13"/>
        <xdr:cNvSpPr txBox="1">
          <a:spLocks noChangeArrowheads="1"/>
        </xdr:cNvSpPr>
      </xdr:nvSpPr>
      <xdr:spPr>
        <a:xfrm>
          <a:off x="314325" y="37871400"/>
          <a:ext cx="6229350" cy="1238250"/>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By order of the Board
</a:t>
          </a:r>
          <a:r>
            <a:rPr lang="en-US" cap="none" sz="1000" b="1" i="0" u="none" baseline="0">
              <a:latin typeface="Times New Roman"/>
              <a:ea typeface="Times New Roman"/>
              <a:cs typeface="Times New Roman"/>
            </a:rPr>
            <a:t>CLASSIC SCENIC BERHAD</a:t>
          </a:r>
          <a:r>
            <a:rPr lang="en-US" cap="none" sz="1000" b="0" i="0" u="none" baseline="0">
              <a:latin typeface="Times New Roman"/>
              <a:ea typeface="Times New Roman"/>
              <a:cs typeface="Times New Roman"/>
            </a:rPr>
            <a:t>
Chow Chooi Yoong                                                                                                                                   
Company Secretary
Dated : 22 February 2006  </a:t>
          </a:r>
          <a:r>
            <a:rPr lang="en-US" cap="none" sz="1000" b="0" i="0" u="none" baseline="0">
              <a:solidFill>
                <a:srgbClr val="FF0000"/>
              </a:solidFill>
              <a:latin typeface="Times New Roman"/>
              <a:ea typeface="Times New Roman"/>
              <a:cs typeface="Times New Roman"/>
            </a:rPr>
            <a:t> </a:t>
          </a:r>
          <a:r>
            <a:rPr lang="en-US" cap="none" sz="1000" b="0" i="0" u="none" baseline="0">
              <a:latin typeface="Times New Roman"/>
              <a:ea typeface="Times New Roman"/>
              <a:cs typeface="Times New Roman"/>
            </a:rPr>
            <a:t>                                   </a:t>
          </a:r>
          <a:r>
            <a:rPr lang="en-US" cap="none" sz="1000" b="0" i="0" u="none" baseline="0">
              <a:solidFill>
                <a:srgbClr val="FF0000"/>
              </a:solidFill>
              <a:latin typeface="Times New Roman"/>
              <a:ea typeface="Times New Roman"/>
              <a:cs typeface="Times New Roman"/>
            </a:rPr>
            <a:t>  </a:t>
          </a:r>
        </a:p>
      </xdr:txBody>
    </xdr:sp>
    <xdr:clientData/>
  </xdr:twoCellAnchor>
  <xdr:twoCellAnchor>
    <xdr:from>
      <xdr:col>1</xdr:col>
      <xdr:colOff>9525</xdr:colOff>
      <xdr:row>31</xdr:row>
      <xdr:rowOff>0</xdr:rowOff>
    </xdr:from>
    <xdr:to>
      <xdr:col>11</xdr:col>
      <xdr:colOff>419100</xdr:colOff>
      <xdr:row>31</xdr:row>
      <xdr:rowOff>0</xdr:rowOff>
    </xdr:to>
    <xdr:sp>
      <xdr:nvSpPr>
        <xdr:cNvPr id="10" name="Text 18"/>
        <xdr:cNvSpPr txBox="1">
          <a:spLocks noChangeArrowheads="1"/>
        </xdr:cNvSpPr>
      </xdr:nvSpPr>
      <xdr:spPr>
        <a:xfrm>
          <a:off x="333375" y="4972050"/>
          <a:ext cx="634365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0</xdr:col>
      <xdr:colOff>314325</xdr:colOff>
      <xdr:row>199</xdr:row>
      <xdr:rowOff>28575</xdr:rowOff>
    </xdr:from>
    <xdr:to>
      <xdr:col>11</xdr:col>
      <xdr:colOff>762000</xdr:colOff>
      <xdr:row>205</xdr:row>
      <xdr:rowOff>0</xdr:rowOff>
    </xdr:to>
    <xdr:sp>
      <xdr:nvSpPr>
        <xdr:cNvPr id="11" name="TextBox 18"/>
        <xdr:cNvSpPr txBox="1">
          <a:spLocks noChangeArrowheads="1"/>
        </xdr:cNvSpPr>
      </xdr:nvSpPr>
      <xdr:spPr>
        <a:xfrm>
          <a:off x="314325" y="31813500"/>
          <a:ext cx="6705600" cy="942975"/>
        </a:xfrm>
        <a:prstGeom prst="rect">
          <a:avLst/>
        </a:prstGeom>
        <a:solidFill>
          <a:srgbClr val="FFFFFF"/>
        </a:solidFill>
        <a:ln w="9525" cmpd="sng">
          <a:noFill/>
        </a:ln>
      </xdr:spPr>
      <xdr:txBody>
        <a:bodyPr vertOverflow="clip" wrap="square"/>
        <a:p>
          <a:pPr algn="l">
            <a:defRPr/>
          </a:pPr>
          <a:r>
            <a:rPr lang="en-US" cap="none" sz="1000" b="0" i="0" u="none" baseline="0"/>
            <a:t>The Board recommended a final tax-exempt dividend of 4.0 sen per ordinary share in respect of the financial year ended 31 December 2005 (2004 : 2.5 sen) subject to the shareholders' approval at the forthcoming Annual General Meeting to be held on a date to be announced later. 
The total dividend (paid and proposed) for financial year ended 31 December 2005 would be 7.5 sen per ordinary share (tax-exempt).</a:t>
          </a:r>
        </a:p>
      </xdr:txBody>
    </xdr:sp>
    <xdr:clientData/>
  </xdr:twoCellAnchor>
  <xdr:twoCellAnchor>
    <xdr:from>
      <xdr:col>1</xdr:col>
      <xdr:colOff>9525</xdr:colOff>
      <xdr:row>174</xdr:row>
      <xdr:rowOff>142875</xdr:rowOff>
    </xdr:from>
    <xdr:to>
      <xdr:col>11</xdr:col>
      <xdr:colOff>790575</xdr:colOff>
      <xdr:row>176</xdr:row>
      <xdr:rowOff>28575</xdr:rowOff>
    </xdr:to>
    <xdr:sp>
      <xdr:nvSpPr>
        <xdr:cNvPr id="12" name="TextBox 19"/>
        <xdr:cNvSpPr txBox="1">
          <a:spLocks noChangeArrowheads="1"/>
        </xdr:cNvSpPr>
      </xdr:nvSpPr>
      <xdr:spPr>
        <a:xfrm>
          <a:off x="333375" y="27860625"/>
          <a:ext cx="6715125" cy="209550"/>
        </a:xfrm>
        <a:prstGeom prst="rect">
          <a:avLst/>
        </a:prstGeom>
        <a:solidFill>
          <a:srgbClr val="FFFFFF"/>
        </a:solidFill>
        <a:ln w="9525" cmpd="sng">
          <a:noFill/>
        </a:ln>
      </xdr:spPr>
      <xdr:txBody>
        <a:bodyPr vertOverflow="clip" wrap="square"/>
        <a:p>
          <a:pPr algn="l">
            <a:defRPr/>
          </a:pPr>
          <a:r>
            <a:rPr lang="en-US" cap="none" sz="1000" b="0" i="0" u="none" baseline="0"/>
            <a:t>There were no announced corporate proposals not completed as at the date of this report.
</a:t>
          </a:r>
        </a:p>
      </xdr:txBody>
    </xdr:sp>
    <xdr:clientData/>
  </xdr:twoCellAnchor>
  <xdr:twoCellAnchor>
    <xdr:from>
      <xdr:col>1</xdr:col>
      <xdr:colOff>19050</xdr:colOff>
      <xdr:row>89</xdr:row>
      <xdr:rowOff>28575</xdr:rowOff>
    </xdr:from>
    <xdr:to>
      <xdr:col>12</xdr:col>
      <xdr:colOff>9525</xdr:colOff>
      <xdr:row>91</xdr:row>
      <xdr:rowOff>66675</xdr:rowOff>
    </xdr:to>
    <xdr:sp>
      <xdr:nvSpPr>
        <xdr:cNvPr id="13" name="Text 18"/>
        <xdr:cNvSpPr txBox="1">
          <a:spLocks noChangeArrowheads="1"/>
        </xdr:cNvSpPr>
      </xdr:nvSpPr>
      <xdr:spPr>
        <a:xfrm>
          <a:off x="342900" y="14363700"/>
          <a:ext cx="6781800" cy="3619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Since the last Audited Financial Statements for the year ended 31 December 2004 until the date of this report, there were no changes in contingent liabilities and contingent assets of a material nature save as follows:-</a:t>
          </a:r>
        </a:p>
      </xdr:txBody>
    </xdr:sp>
    <xdr:clientData/>
  </xdr:twoCellAnchor>
  <xdr:twoCellAnchor editAs="oneCell">
    <xdr:from>
      <xdr:col>0</xdr:col>
      <xdr:colOff>9525</xdr:colOff>
      <xdr:row>0</xdr:row>
      <xdr:rowOff>57150</xdr:rowOff>
    </xdr:from>
    <xdr:to>
      <xdr:col>1</xdr:col>
      <xdr:colOff>161925</xdr:colOff>
      <xdr:row>3</xdr:row>
      <xdr:rowOff>0</xdr:rowOff>
    </xdr:to>
    <xdr:pic>
      <xdr:nvPicPr>
        <xdr:cNvPr id="14" name="Picture 25"/>
        <xdr:cNvPicPr preferRelativeResize="1">
          <a:picLocks noChangeAspect="1"/>
        </xdr:cNvPicPr>
      </xdr:nvPicPr>
      <xdr:blipFill>
        <a:blip r:embed="rId1"/>
        <a:stretch>
          <a:fillRect/>
        </a:stretch>
      </xdr:blipFill>
      <xdr:spPr>
        <a:xfrm>
          <a:off x="9525" y="57150"/>
          <a:ext cx="476250" cy="428625"/>
        </a:xfrm>
        <a:prstGeom prst="rect">
          <a:avLst/>
        </a:prstGeom>
        <a:noFill/>
        <a:ln w="9525" cmpd="sng">
          <a:noFill/>
        </a:ln>
      </xdr:spPr>
    </xdr:pic>
    <xdr:clientData/>
  </xdr:twoCellAnchor>
  <xdr:twoCellAnchor>
    <xdr:from>
      <xdr:col>1</xdr:col>
      <xdr:colOff>200025</xdr:colOff>
      <xdr:row>0</xdr:row>
      <xdr:rowOff>95250</xdr:rowOff>
    </xdr:from>
    <xdr:to>
      <xdr:col>3</xdr:col>
      <xdr:colOff>342900</xdr:colOff>
      <xdr:row>2</xdr:row>
      <xdr:rowOff>152400</xdr:rowOff>
    </xdr:to>
    <xdr:sp>
      <xdr:nvSpPr>
        <xdr:cNvPr id="15" name="TextBox 26"/>
        <xdr:cNvSpPr txBox="1">
          <a:spLocks noChangeArrowheads="1"/>
        </xdr:cNvSpPr>
      </xdr:nvSpPr>
      <xdr:spPr>
        <a:xfrm>
          <a:off x="523875" y="95250"/>
          <a:ext cx="1781175" cy="381000"/>
        </a:xfrm>
        <a:prstGeom prst="rect">
          <a:avLst/>
        </a:prstGeom>
        <a:solidFill>
          <a:srgbClr val="FFFFFF"/>
        </a:solidFill>
        <a:ln w="9525" cmpd="sng">
          <a:noFill/>
        </a:ln>
      </xdr:spPr>
      <xdr:txBody>
        <a:bodyPr vertOverflow="clip" wrap="square"/>
        <a:p>
          <a:pPr algn="l">
            <a:defRPr/>
          </a:pPr>
          <a:r>
            <a:rPr lang="en-US" cap="none" sz="1000" b="1" i="0" u="none" baseline="0"/>
            <a:t>CLASSIC SCENIC BERHAD
(Company No. 633887-M)</a:t>
          </a:r>
        </a:p>
      </xdr:txBody>
    </xdr:sp>
    <xdr:clientData/>
  </xdr:twoCellAnchor>
  <xdr:twoCellAnchor>
    <xdr:from>
      <xdr:col>1</xdr:col>
      <xdr:colOff>9525</xdr:colOff>
      <xdr:row>41</xdr:row>
      <xdr:rowOff>152400</xdr:rowOff>
    </xdr:from>
    <xdr:to>
      <xdr:col>11</xdr:col>
      <xdr:colOff>790575</xdr:colOff>
      <xdr:row>44</xdr:row>
      <xdr:rowOff>28575</xdr:rowOff>
    </xdr:to>
    <xdr:sp>
      <xdr:nvSpPr>
        <xdr:cNvPr id="16" name="TextBox 27"/>
        <xdr:cNvSpPr txBox="1">
          <a:spLocks noChangeArrowheads="1"/>
        </xdr:cNvSpPr>
      </xdr:nvSpPr>
      <xdr:spPr>
        <a:xfrm>
          <a:off x="333375" y="6743700"/>
          <a:ext cx="6715125" cy="361950"/>
        </a:xfrm>
        <a:prstGeom prst="rect">
          <a:avLst/>
        </a:prstGeom>
        <a:solidFill>
          <a:srgbClr val="FFFFFF"/>
        </a:solidFill>
        <a:ln w="9525" cmpd="sng">
          <a:noFill/>
        </a:ln>
      </xdr:spPr>
      <xdr:txBody>
        <a:bodyPr vertOverflow="clip" wrap="square"/>
        <a:p>
          <a:pPr algn="l">
            <a:defRPr/>
          </a:pPr>
          <a:r>
            <a:rPr lang="en-US" cap="none" sz="1000" b="0" i="0" u="none" baseline="0"/>
            <a:t>There were no changes in accounting estimates of amounts reported in prior interim periods or prior financial years that have a material effect in the current quarter under review.</a:t>
          </a:r>
        </a:p>
      </xdr:txBody>
    </xdr:sp>
    <xdr:clientData/>
  </xdr:twoCellAnchor>
  <xdr:twoCellAnchor>
    <xdr:from>
      <xdr:col>1</xdr:col>
      <xdr:colOff>0</xdr:colOff>
      <xdr:row>55</xdr:row>
      <xdr:rowOff>152400</xdr:rowOff>
    </xdr:from>
    <xdr:to>
      <xdr:col>11</xdr:col>
      <xdr:colOff>790575</xdr:colOff>
      <xdr:row>58</xdr:row>
      <xdr:rowOff>57150</xdr:rowOff>
    </xdr:to>
    <xdr:sp>
      <xdr:nvSpPr>
        <xdr:cNvPr id="17" name="TextBox 28"/>
        <xdr:cNvSpPr txBox="1">
          <a:spLocks noChangeArrowheads="1"/>
        </xdr:cNvSpPr>
      </xdr:nvSpPr>
      <xdr:spPr>
        <a:xfrm>
          <a:off x="323850" y="9048750"/>
          <a:ext cx="6724650" cy="390525"/>
        </a:xfrm>
        <a:prstGeom prst="rect">
          <a:avLst/>
        </a:prstGeom>
        <a:solidFill>
          <a:srgbClr val="FFFFFF"/>
        </a:solidFill>
        <a:ln w="9525" cmpd="sng">
          <a:noFill/>
        </a:ln>
      </xdr:spPr>
      <xdr:txBody>
        <a:bodyPr vertOverflow="clip" wrap="square"/>
        <a:p>
          <a:pPr algn="l">
            <a:defRPr/>
          </a:pPr>
          <a:r>
            <a:rPr lang="en-US" cap="none" sz="1000" b="0" i="0" u="none" baseline="0"/>
            <a:t>An interim tax-exempt dividend of 7% or 3.5 sen per share totalling RM3.5 million in respect of financial year ended 31 December 2005 was paid on 25 October 2005.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J64"/>
  <sheetViews>
    <sheetView workbookViewId="0" topLeftCell="A1">
      <selection activeCell="A60" sqref="A60"/>
    </sheetView>
  </sheetViews>
  <sheetFormatPr defaultColWidth="9.140625" defaultRowHeight="12.75"/>
  <cols>
    <col min="1" max="1" width="38.140625" style="5" customWidth="1"/>
    <col min="2" max="2" width="12.57421875" style="5" customWidth="1"/>
    <col min="3" max="3" width="6.28125" style="5" customWidth="1"/>
    <col min="4" max="4" width="12.57421875" style="6" bestFit="1" customWidth="1"/>
    <col min="5" max="5" width="5.421875" style="5" customWidth="1"/>
    <col min="6" max="6" width="10.28125" style="6" bestFit="1" customWidth="1"/>
    <col min="7" max="7" width="5.28125" style="5" customWidth="1"/>
    <col min="8" max="8" width="12.28125" style="6" customWidth="1"/>
    <col min="9" max="9" width="5.00390625" style="5" customWidth="1"/>
    <col min="10" max="16384" width="9.140625" style="5" customWidth="1"/>
  </cols>
  <sheetData>
    <row r="1" spans="2:8" ht="12.75">
      <c r="B1" s="7"/>
      <c r="C1" s="7"/>
      <c r="D1" s="7"/>
      <c r="E1" s="7"/>
      <c r="F1" s="7"/>
      <c r="G1" s="7"/>
      <c r="H1" s="7"/>
    </row>
    <row r="2" spans="2:8" ht="12.75">
      <c r="B2" s="7"/>
      <c r="C2" s="7"/>
      <c r="D2" s="7"/>
      <c r="E2" s="7"/>
      <c r="F2" s="7"/>
      <c r="G2" s="7"/>
      <c r="H2" s="7"/>
    </row>
    <row r="3" spans="2:8" ht="12.75">
      <c r="B3" s="7"/>
      <c r="C3" s="7"/>
      <c r="D3" s="7"/>
      <c r="E3" s="7"/>
      <c r="F3" s="7"/>
      <c r="G3" s="7"/>
      <c r="H3" s="7"/>
    </row>
    <row r="4" ht="12.75">
      <c r="A4" s="9" t="s">
        <v>178</v>
      </c>
    </row>
    <row r="7" spans="1:6" ht="12.75">
      <c r="A7" s="9" t="s">
        <v>171</v>
      </c>
      <c r="F7"/>
    </row>
    <row r="8" ht="12.75">
      <c r="A8" s="9" t="s">
        <v>179</v>
      </c>
    </row>
    <row r="9" spans="1:2" ht="12.75">
      <c r="A9" s="9" t="s">
        <v>14</v>
      </c>
      <c r="B9" s="6"/>
    </row>
    <row r="10" spans="1:2" ht="12.75">
      <c r="A10" s="9"/>
      <c r="B10" s="6"/>
    </row>
    <row r="11" spans="1:8" ht="12.75">
      <c r="A11" s="9"/>
      <c r="B11" s="147" t="s">
        <v>19</v>
      </c>
      <c r="C11" s="147"/>
      <c r="D11" s="147"/>
      <c r="F11" s="147" t="s">
        <v>24</v>
      </c>
      <c r="G11" s="147"/>
      <c r="H11" s="147"/>
    </row>
    <row r="12" spans="2:8" ht="12.75">
      <c r="B12" s="6"/>
      <c r="C12" s="6"/>
      <c r="D12" s="6" t="s">
        <v>21</v>
      </c>
      <c r="E12" s="6"/>
      <c r="G12" s="6"/>
      <c r="H12" s="6" t="s">
        <v>21</v>
      </c>
    </row>
    <row r="13" spans="1:8" ht="12.75">
      <c r="A13" s="8"/>
      <c r="B13" s="6" t="s">
        <v>20</v>
      </c>
      <c r="C13" s="6"/>
      <c r="D13" s="6" t="s">
        <v>22</v>
      </c>
      <c r="E13" s="6"/>
      <c r="F13" s="6" t="s">
        <v>20</v>
      </c>
      <c r="G13" s="6"/>
      <c r="H13" s="6" t="s">
        <v>22</v>
      </c>
    </row>
    <row r="14" spans="2:8" ht="12.75">
      <c r="B14" s="6" t="s">
        <v>16</v>
      </c>
      <c r="C14" s="6"/>
      <c r="D14" s="6" t="s">
        <v>16</v>
      </c>
      <c r="E14" s="6"/>
      <c r="F14" s="6" t="s">
        <v>23</v>
      </c>
      <c r="G14" s="6"/>
      <c r="H14" s="6" t="s">
        <v>27</v>
      </c>
    </row>
    <row r="15" spans="2:8" ht="12.75">
      <c r="B15" s="10" t="s">
        <v>180</v>
      </c>
      <c r="C15" s="10"/>
      <c r="D15" s="10" t="s">
        <v>119</v>
      </c>
      <c r="E15" s="10"/>
      <c r="F15" s="10" t="s">
        <v>180</v>
      </c>
      <c r="G15" s="10"/>
      <c r="H15" s="10" t="s">
        <v>119</v>
      </c>
    </row>
    <row r="16" spans="2:8" ht="12.75">
      <c r="B16" s="6" t="s">
        <v>6</v>
      </c>
      <c r="D16" s="6" t="s">
        <v>6</v>
      </c>
      <c r="F16" s="6" t="s">
        <v>6</v>
      </c>
      <c r="H16" s="6" t="s">
        <v>6</v>
      </c>
    </row>
    <row r="18" spans="1:8" s="11" customFormat="1" ht="12.75">
      <c r="A18" s="11" t="s">
        <v>9</v>
      </c>
      <c r="B18" s="11">
        <v>14112</v>
      </c>
      <c r="D18" s="12">
        <v>10476</v>
      </c>
      <c r="F18" s="11">
        <v>58322</v>
      </c>
      <c r="H18" s="12">
        <v>46720</v>
      </c>
    </row>
    <row r="19" spans="4:8" s="11" customFormat="1" ht="12.75">
      <c r="D19" s="12"/>
      <c r="H19" s="12"/>
    </row>
    <row r="20" spans="1:8" s="11" customFormat="1" ht="12.75">
      <c r="A20" s="11" t="s">
        <v>10</v>
      </c>
      <c r="B20" s="11">
        <v>-8161</v>
      </c>
      <c r="D20" s="12">
        <v>-5490</v>
      </c>
      <c r="F20" s="11">
        <v>-33743</v>
      </c>
      <c r="H20" s="12">
        <v>-25326</v>
      </c>
    </row>
    <row r="21" spans="2:8" s="11" customFormat="1" ht="12.75">
      <c r="B21" s="13"/>
      <c r="D21" s="13"/>
      <c r="F21" s="13"/>
      <c r="H21" s="13"/>
    </row>
    <row r="22" spans="1:9" s="11" customFormat="1" ht="12.75">
      <c r="A22" s="11" t="s">
        <v>28</v>
      </c>
      <c r="B22" s="11">
        <f>SUM(B18:B21)</f>
        <v>5951</v>
      </c>
      <c r="C22" s="117"/>
      <c r="D22" s="11">
        <f>SUM(D18:D21)</f>
        <v>4986</v>
      </c>
      <c r="E22" s="117"/>
      <c r="F22" s="11">
        <f>SUM(F18:F21)</f>
        <v>24579</v>
      </c>
      <c r="G22" s="117"/>
      <c r="H22" s="11">
        <f>SUM(H18:H21)</f>
        <v>21394</v>
      </c>
      <c r="I22" s="117"/>
    </row>
    <row r="23" spans="4:8" s="11" customFormat="1" ht="12.75">
      <c r="D23" s="12"/>
      <c r="H23" s="12"/>
    </row>
    <row r="24" spans="1:8" s="11" customFormat="1" ht="12.75">
      <c r="A24" s="50" t="s">
        <v>29</v>
      </c>
      <c r="B24" s="2">
        <v>-1951</v>
      </c>
      <c r="D24" s="12">
        <v>-1687</v>
      </c>
      <c r="F24" s="2">
        <v>-7320</v>
      </c>
      <c r="H24" s="12">
        <v>-6665</v>
      </c>
    </row>
    <row r="25" spans="1:8" s="11" customFormat="1" ht="12.75">
      <c r="A25" s="50"/>
      <c r="B25" s="2"/>
      <c r="D25" s="12"/>
      <c r="F25" s="2"/>
      <c r="H25" s="12"/>
    </row>
    <row r="26" spans="1:10" s="11" customFormat="1" ht="12.75">
      <c r="A26" s="50" t="s">
        <v>11</v>
      </c>
      <c r="B26" s="2">
        <v>136</v>
      </c>
      <c r="D26" s="12">
        <v>109</v>
      </c>
      <c r="F26" s="2">
        <v>377</v>
      </c>
      <c r="H26" s="12">
        <v>172</v>
      </c>
      <c r="J26" s="120"/>
    </row>
    <row r="27" spans="1:10" s="11" customFormat="1" ht="12.75">
      <c r="A27" s="50"/>
      <c r="B27" s="53"/>
      <c r="D27" s="14"/>
      <c r="F27" s="53"/>
      <c r="H27" s="14"/>
      <c r="J27" s="122"/>
    </row>
    <row r="28" spans="1:10" s="11" customFormat="1" ht="12.75">
      <c r="A28" s="50" t="s">
        <v>30</v>
      </c>
      <c r="B28" s="52">
        <f>SUM(B22:B27)</f>
        <v>4136</v>
      </c>
      <c r="C28" s="12"/>
      <c r="D28" s="52">
        <f>SUM(D22:D27)</f>
        <v>3408</v>
      </c>
      <c r="F28" s="52">
        <f>SUM(F22:F27)</f>
        <v>17636</v>
      </c>
      <c r="G28" s="12"/>
      <c r="H28" s="12">
        <f>SUM(H22:H27)</f>
        <v>14901</v>
      </c>
      <c r="I28" s="52"/>
      <c r="J28" s="98"/>
    </row>
    <row r="29" spans="1:6" s="11" customFormat="1" ht="12.75">
      <c r="A29" s="50"/>
      <c r="B29" s="2"/>
      <c r="F29" s="2"/>
    </row>
    <row r="30" spans="1:8" s="11" customFormat="1" ht="12.75">
      <c r="A30" s="50" t="s">
        <v>13</v>
      </c>
      <c r="B30" s="52">
        <v>-11</v>
      </c>
      <c r="D30" s="12">
        <v>-147</v>
      </c>
      <c r="F30" s="52">
        <v>-45</v>
      </c>
      <c r="H30" s="12">
        <v>-194</v>
      </c>
    </row>
    <row r="31" spans="1:8" s="11" customFormat="1" ht="12.75">
      <c r="A31" s="50"/>
      <c r="B31" s="53"/>
      <c r="C31" s="15"/>
      <c r="D31" s="14"/>
      <c r="E31" s="15"/>
      <c r="F31" s="53"/>
      <c r="G31" s="15"/>
      <c r="H31" s="14"/>
    </row>
    <row r="32" spans="1:8" s="11" customFormat="1" ht="12.75">
      <c r="A32" s="50" t="s">
        <v>53</v>
      </c>
      <c r="B32" s="3"/>
      <c r="D32" s="15"/>
      <c r="F32" s="3"/>
      <c r="H32" s="15"/>
    </row>
    <row r="33" spans="1:8" s="11" customFormat="1" ht="12.75">
      <c r="A33" s="50" t="s">
        <v>54</v>
      </c>
      <c r="B33" s="1">
        <f>+B28+B30</f>
        <v>4125</v>
      </c>
      <c r="D33" s="1">
        <f>+D28+D30</f>
        <v>3261</v>
      </c>
      <c r="E33" s="15"/>
      <c r="F33" s="1">
        <f>+F28+F30</f>
        <v>17591</v>
      </c>
      <c r="H33" s="1">
        <f>+H28+H30</f>
        <v>14707</v>
      </c>
    </row>
    <row r="34" spans="1:8" s="11" customFormat="1" ht="12.75">
      <c r="A34" s="50"/>
      <c r="B34" s="52"/>
      <c r="D34" s="12"/>
      <c r="F34" s="52"/>
      <c r="H34" s="12"/>
    </row>
    <row r="35" spans="1:10" s="11" customFormat="1" ht="12.75">
      <c r="A35" s="50" t="s">
        <v>47</v>
      </c>
      <c r="B35" s="52">
        <v>235</v>
      </c>
      <c r="D35" s="12">
        <v>235</v>
      </c>
      <c r="F35" s="52">
        <v>940</v>
      </c>
      <c r="H35" s="12">
        <v>392</v>
      </c>
      <c r="J35" s="120"/>
    </row>
    <row r="36" spans="1:10" s="11" customFormat="1" ht="12.75">
      <c r="A36" s="5"/>
      <c r="B36" s="53"/>
      <c r="D36" s="14"/>
      <c r="F36" s="53"/>
      <c r="H36" s="14"/>
      <c r="J36" s="122"/>
    </row>
    <row r="37" spans="1:8" s="11" customFormat="1" ht="12.75">
      <c r="A37" s="50" t="s">
        <v>37</v>
      </c>
      <c r="B37" s="52">
        <f>SUM(B33:B35)</f>
        <v>4360</v>
      </c>
      <c r="D37" s="52">
        <f>SUM(D33:D35)</f>
        <v>3496</v>
      </c>
      <c r="F37" s="52">
        <f>SUM(F33:F35)</f>
        <v>18531</v>
      </c>
      <c r="H37" s="52">
        <f>SUM(H33:H35)</f>
        <v>15099</v>
      </c>
    </row>
    <row r="38" spans="1:8" s="11" customFormat="1" ht="12.75">
      <c r="A38" s="50"/>
      <c r="B38" s="52"/>
      <c r="D38" s="12"/>
      <c r="F38" s="52"/>
      <c r="H38" s="12"/>
    </row>
    <row r="39" spans="1:8" s="11" customFormat="1" ht="12.75">
      <c r="A39" s="50" t="s">
        <v>5</v>
      </c>
      <c r="B39" s="52">
        <v>-814</v>
      </c>
      <c r="D39" s="12">
        <v>-750</v>
      </c>
      <c r="F39" s="52">
        <v>-3578</v>
      </c>
      <c r="H39" s="12">
        <v>-1953</v>
      </c>
    </row>
    <row r="40" spans="1:8" s="11" customFormat="1" ht="12.75">
      <c r="A40" s="50"/>
      <c r="B40" s="53"/>
      <c r="D40" s="14"/>
      <c r="F40" s="53"/>
      <c r="H40" s="14"/>
    </row>
    <row r="41" spans="1:8" s="11" customFormat="1" ht="12.75">
      <c r="A41" s="50" t="s">
        <v>140</v>
      </c>
      <c r="B41" s="1">
        <f>SUM(B37:B40)</f>
        <v>3546</v>
      </c>
      <c r="D41" s="1">
        <f>SUM(D37:D40)</f>
        <v>2746</v>
      </c>
      <c r="F41" s="1">
        <f>SUM(F37:F40)</f>
        <v>14953</v>
      </c>
      <c r="H41" s="1">
        <f>SUM(H37:H40)</f>
        <v>13146</v>
      </c>
    </row>
    <row r="42" spans="1:8" s="11" customFormat="1" ht="12.75">
      <c r="A42" s="50"/>
      <c r="B42" s="3"/>
      <c r="C42" s="15"/>
      <c r="D42" s="4"/>
      <c r="E42" s="15"/>
      <c r="F42" s="3"/>
      <c r="G42" s="15"/>
      <c r="H42" s="4"/>
    </row>
    <row r="43" spans="1:10" s="11" customFormat="1" ht="12.75">
      <c r="A43" s="126" t="s">
        <v>164</v>
      </c>
      <c r="B43" s="3">
        <v>0</v>
      </c>
      <c r="C43" s="3"/>
      <c r="D43" s="52">
        <v>0</v>
      </c>
      <c r="E43" s="3"/>
      <c r="F43" s="3">
        <v>0</v>
      </c>
      <c r="G43" s="3"/>
      <c r="H43" s="52">
        <v>-7774</v>
      </c>
      <c r="I43" s="15"/>
      <c r="J43" s="15"/>
    </row>
    <row r="44" spans="1:10" s="11" customFormat="1" ht="12.75">
      <c r="A44" s="20"/>
      <c r="B44" s="3"/>
      <c r="C44" s="15"/>
      <c r="D44" s="12"/>
      <c r="E44" s="15"/>
      <c r="F44" s="3"/>
      <c r="G44" s="15"/>
      <c r="H44" s="12"/>
      <c r="I44" s="15"/>
      <c r="J44" s="15"/>
    </row>
    <row r="45" spans="1:10" s="11" customFormat="1" ht="13.5" thickBot="1">
      <c r="A45" s="20" t="s">
        <v>139</v>
      </c>
      <c r="B45" s="47">
        <f>SUM(B41:B44)</f>
        <v>3546</v>
      </c>
      <c r="C45" s="15"/>
      <c r="D45" s="47">
        <f>SUM(D41:D44)</f>
        <v>2746</v>
      </c>
      <c r="E45" s="15"/>
      <c r="F45" s="47">
        <f>SUM(F41:F44)</f>
        <v>14953</v>
      </c>
      <c r="G45" s="15"/>
      <c r="H45" s="47">
        <f>SUM(H41:H44)</f>
        <v>5372</v>
      </c>
      <c r="I45" s="111"/>
      <c r="J45" s="15"/>
    </row>
    <row r="46" spans="1:10" s="11" customFormat="1" ht="13.5" thickTop="1">
      <c r="A46" s="20"/>
      <c r="B46" s="3"/>
      <c r="C46" s="15"/>
      <c r="D46" s="4"/>
      <c r="E46" s="15"/>
      <c r="F46" s="3"/>
      <c r="G46" s="15"/>
      <c r="H46" s="4"/>
      <c r="I46" s="15"/>
      <c r="J46" s="15"/>
    </row>
    <row r="47" spans="1:10" s="11" customFormat="1" ht="12.75">
      <c r="A47" s="69"/>
      <c r="B47" s="16"/>
      <c r="C47" s="3"/>
      <c r="D47" s="1"/>
      <c r="E47" s="3"/>
      <c r="F47" s="16"/>
      <c r="G47" s="15"/>
      <c r="H47" s="1"/>
      <c r="I47" s="15"/>
      <c r="J47" s="15"/>
    </row>
    <row r="48" spans="1:8" s="11" customFormat="1" ht="39" thickBot="1">
      <c r="A48" s="17" t="s">
        <v>48</v>
      </c>
      <c r="B48" s="18">
        <f>Notes!F218</f>
        <v>3.5455745310562734</v>
      </c>
      <c r="C48" s="2"/>
      <c r="D48" s="108">
        <v>2.8</v>
      </c>
      <c r="E48" s="2"/>
      <c r="F48" s="18">
        <f>Notes!J218</f>
        <v>14.951504849515048</v>
      </c>
      <c r="H48" s="108">
        <v>13.55</v>
      </c>
    </row>
    <row r="49" spans="1:8" s="11" customFormat="1" ht="13.5" thickTop="1">
      <c r="A49" s="5"/>
      <c r="D49" s="12"/>
      <c r="H49" s="12"/>
    </row>
    <row r="50" spans="1:8" s="11" customFormat="1" ht="13.5" thickBot="1">
      <c r="A50" s="5" t="s">
        <v>25</v>
      </c>
      <c r="B50" s="18">
        <f>Notes!F233</f>
        <v>3.523765042581312</v>
      </c>
      <c r="D50" s="108">
        <v>2.78</v>
      </c>
      <c r="F50" s="18">
        <f>Notes!J233</f>
        <v>14.859533534070696</v>
      </c>
      <c r="H50" s="127">
        <v>13.49</v>
      </c>
    </row>
    <row r="51" spans="1:8" s="11" customFormat="1" ht="13.5" thickTop="1">
      <c r="A51" s="5"/>
      <c r="B51" s="20"/>
      <c r="D51" s="4"/>
      <c r="F51" s="20"/>
      <c r="H51" s="4"/>
    </row>
    <row r="52" spans="1:8" s="11" customFormat="1" ht="12.75">
      <c r="A52" s="5" t="s">
        <v>159</v>
      </c>
      <c r="B52" s="20"/>
      <c r="D52" s="4"/>
      <c r="F52" s="20"/>
      <c r="H52" s="4"/>
    </row>
    <row r="53" spans="4:8" s="11" customFormat="1" ht="12.75">
      <c r="D53" s="12"/>
      <c r="F53" s="12"/>
      <c r="H53" s="12"/>
    </row>
    <row r="54" spans="1:8" s="11" customFormat="1" ht="12.75">
      <c r="A54" s="5" t="s">
        <v>31</v>
      </c>
      <c r="D54" s="12"/>
      <c r="F54" s="12"/>
      <c r="H54" s="12"/>
    </row>
    <row r="55" spans="1:8" s="11" customFormat="1" ht="12.75">
      <c r="A55" s="5"/>
      <c r="D55" s="12"/>
      <c r="F55" s="12"/>
      <c r="H55" s="12"/>
    </row>
    <row r="56" spans="1:8" s="11" customFormat="1" ht="12.75">
      <c r="A56" s="5"/>
      <c r="D56" s="12"/>
      <c r="F56" s="12"/>
      <c r="H56" s="12"/>
    </row>
    <row r="57" spans="4:8" s="11" customFormat="1" ht="12.75">
      <c r="D57" s="12"/>
      <c r="F57" s="12"/>
      <c r="H57" s="12"/>
    </row>
    <row r="58" spans="4:8" s="11" customFormat="1" ht="12.75">
      <c r="D58" s="12"/>
      <c r="F58" s="12"/>
      <c r="H58" s="12"/>
    </row>
    <row r="59" spans="4:8" s="11" customFormat="1" ht="12.75">
      <c r="D59" s="12"/>
      <c r="F59" s="12"/>
      <c r="H59" s="12"/>
    </row>
    <row r="60" spans="4:8" s="11" customFormat="1" ht="12.75">
      <c r="D60" s="12"/>
      <c r="F60" s="12"/>
      <c r="H60" s="12"/>
    </row>
    <row r="61" spans="4:8" s="11" customFormat="1" ht="12.75">
      <c r="D61" s="12"/>
      <c r="F61" s="12"/>
      <c r="H61" s="12"/>
    </row>
    <row r="62" spans="1:8" s="11" customFormat="1" ht="12.75">
      <c r="A62" s="48"/>
      <c r="B62" s="48"/>
      <c r="C62" s="48"/>
      <c r="D62" s="48"/>
      <c r="E62" s="48"/>
      <c r="F62" s="48"/>
      <c r="G62" s="48"/>
      <c r="H62" s="48"/>
    </row>
    <row r="63" spans="1:8" s="11" customFormat="1" ht="12.75">
      <c r="A63" s="48"/>
      <c r="B63" s="48"/>
      <c r="C63" s="48"/>
      <c r="D63" s="48"/>
      <c r="E63" s="48"/>
      <c r="F63" s="48"/>
      <c r="G63" s="48"/>
      <c r="H63" s="48"/>
    </row>
    <row r="64" spans="1:8" ht="12.75">
      <c r="A64" s="43"/>
      <c r="B64" s="43"/>
      <c r="C64" s="43"/>
      <c r="D64" s="43"/>
      <c r="E64" s="43"/>
      <c r="F64" s="43"/>
      <c r="G64" s="43"/>
      <c r="H64" s="43"/>
    </row>
  </sheetData>
  <mergeCells count="2">
    <mergeCell ref="F11:H11"/>
    <mergeCell ref="B11:D11"/>
  </mergeCells>
  <printOptions/>
  <pageMargins left="1" right="1" top="0.5" bottom="0.5" header="0.5" footer="0.5"/>
  <pageSetup fitToHeight="1" fitToWidth="1" horizontalDpi="1200" verticalDpi="1200" orientation="portrait" paperSize="9" scale="79" r:id="rId2"/>
  <drawing r:id="rId1"/>
</worksheet>
</file>

<file path=xl/worksheets/sheet2.xml><?xml version="1.0" encoding="utf-8"?>
<worksheet xmlns="http://schemas.openxmlformats.org/spreadsheetml/2006/main" xmlns:r="http://schemas.openxmlformats.org/officeDocument/2006/relationships">
  <dimension ref="A1:K56"/>
  <sheetViews>
    <sheetView tabSelected="1" workbookViewId="0" topLeftCell="A1">
      <selection activeCell="A5" sqref="A5"/>
    </sheetView>
  </sheetViews>
  <sheetFormatPr defaultColWidth="9.140625" defaultRowHeight="12.75"/>
  <cols>
    <col min="1" max="1" width="54.140625" style="5" customWidth="1"/>
    <col min="2" max="2" width="12.57421875" style="5" customWidth="1"/>
    <col min="3" max="3" width="1.7109375" style="5" customWidth="1"/>
    <col min="4" max="4" width="12.57421875" style="6" bestFit="1" customWidth="1"/>
    <col min="5" max="5" width="2.00390625" style="5" customWidth="1"/>
    <col min="6" max="6" width="10.28125" style="6" bestFit="1" customWidth="1"/>
    <col min="7" max="7" width="5.28125" style="5" customWidth="1"/>
    <col min="8" max="8" width="11.28125" style="6" bestFit="1" customWidth="1"/>
    <col min="9" max="16384" width="9.140625" style="5" customWidth="1"/>
  </cols>
  <sheetData>
    <row r="1" ht="12.75">
      <c r="A1" s="7"/>
    </row>
    <row r="2" ht="12.75">
      <c r="A2" s="8"/>
    </row>
    <row r="3" ht="12.75">
      <c r="A3" s="8"/>
    </row>
    <row r="4" ht="12.75">
      <c r="A4" s="9" t="s">
        <v>178</v>
      </c>
    </row>
    <row r="6" ht="12.75">
      <c r="A6" s="9" t="s">
        <v>181</v>
      </c>
    </row>
    <row r="7" ht="12.75">
      <c r="A7" s="9"/>
    </row>
    <row r="8" ht="12.75">
      <c r="B8" s="51"/>
    </row>
    <row r="9" spans="2:4" ht="12.75">
      <c r="B9" s="6" t="s">
        <v>15</v>
      </c>
      <c r="D9" s="6" t="s">
        <v>17</v>
      </c>
    </row>
    <row r="10" ht="12.75">
      <c r="B10" s="6" t="s">
        <v>32</v>
      </c>
    </row>
    <row r="11" spans="2:4" ht="12.75">
      <c r="B11" s="6" t="s">
        <v>16</v>
      </c>
      <c r="D11" s="6" t="s">
        <v>18</v>
      </c>
    </row>
    <row r="12" spans="2:4" ht="12.75">
      <c r="B12" s="21" t="s">
        <v>180</v>
      </c>
      <c r="D12" s="21" t="s">
        <v>119</v>
      </c>
    </row>
    <row r="13" spans="2:4" ht="12.75">
      <c r="B13" s="6" t="s">
        <v>6</v>
      </c>
      <c r="D13" s="6" t="s">
        <v>6</v>
      </c>
    </row>
    <row r="15" spans="1:8" s="11" customFormat="1" ht="12.75">
      <c r="A15" s="22" t="s">
        <v>0</v>
      </c>
      <c r="B15" s="11">
        <v>50514</v>
      </c>
      <c r="D15" s="12">
        <v>48475</v>
      </c>
      <c r="F15" s="12"/>
      <c r="H15" s="12"/>
    </row>
    <row r="16" spans="1:8" s="11" customFormat="1" ht="12.75">
      <c r="A16" s="22"/>
      <c r="D16" s="12"/>
      <c r="F16" s="12"/>
      <c r="H16" s="12"/>
    </row>
    <row r="17" spans="1:8" s="11" customFormat="1" ht="12.75">
      <c r="A17" s="22" t="s">
        <v>1</v>
      </c>
      <c r="D17" s="12"/>
      <c r="F17" s="12"/>
      <c r="H17" s="12"/>
    </row>
    <row r="18" spans="1:8" s="11" customFormat="1" ht="12.75">
      <c r="A18" s="15" t="s">
        <v>2</v>
      </c>
      <c r="B18" s="23">
        <v>16742</v>
      </c>
      <c r="C18" s="15"/>
      <c r="D18" s="24">
        <v>13611</v>
      </c>
      <c r="E18" s="15"/>
      <c r="F18" s="4"/>
      <c r="G18" s="15"/>
      <c r="H18" s="12"/>
    </row>
    <row r="19" spans="1:8" s="11" customFormat="1" ht="12.75">
      <c r="A19" s="15" t="s">
        <v>110</v>
      </c>
      <c r="B19" s="25">
        <v>8463</v>
      </c>
      <c r="C19" s="15"/>
      <c r="D19" s="26">
        <v>6781</v>
      </c>
      <c r="E19" s="15"/>
      <c r="F19" s="134"/>
      <c r="G19" s="15"/>
      <c r="H19" s="121"/>
    </row>
    <row r="20" spans="1:8" s="11" customFormat="1" ht="12.75">
      <c r="A20" s="15" t="s">
        <v>7</v>
      </c>
      <c r="B20" s="25">
        <v>14</v>
      </c>
      <c r="C20" s="15"/>
      <c r="D20" s="26">
        <v>1120</v>
      </c>
      <c r="E20" s="15"/>
      <c r="F20" s="136"/>
      <c r="G20" s="15"/>
      <c r="H20" s="123"/>
    </row>
    <row r="21" spans="1:8" s="11" customFormat="1" ht="12.75">
      <c r="A21" s="15" t="s">
        <v>3</v>
      </c>
      <c r="B21" s="25">
        <f>CashFlow!C58</f>
        <v>6233</v>
      </c>
      <c r="C21" s="15"/>
      <c r="D21" s="27">
        <v>4512</v>
      </c>
      <c r="E21" s="15"/>
      <c r="F21" s="136"/>
      <c r="G21" s="15"/>
      <c r="H21" s="12"/>
    </row>
    <row r="22" spans="1:8" s="11" customFormat="1" ht="12.75">
      <c r="A22" s="15"/>
      <c r="B22" s="28">
        <f>SUM(B18:B21)</f>
        <v>31452</v>
      </c>
      <c r="C22" s="15"/>
      <c r="D22" s="28">
        <f>SUM(D18:D21)</f>
        <v>26024</v>
      </c>
      <c r="E22" s="15"/>
      <c r="F22" s="4"/>
      <c r="G22" s="15"/>
      <c r="H22" s="12"/>
    </row>
    <row r="23" spans="1:8" s="11" customFormat="1" ht="12.75">
      <c r="A23" s="29" t="s">
        <v>4</v>
      </c>
      <c r="B23" s="25"/>
      <c r="C23" s="15"/>
      <c r="D23" s="26"/>
      <c r="E23" s="15"/>
      <c r="F23" s="4"/>
      <c r="G23" s="15"/>
      <c r="H23" s="12"/>
    </row>
    <row r="24" spans="1:8" s="11" customFormat="1" ht="12.75">
      <c r="A24" s="15" t="s">
        <v>52</v>
      </c>
      <c r="B24" s="25">
        <v>3802</v>
      </c>
      <c r="C24" s="15"/>
      <c r="D24" s="26">
        <v>3291</v>
      </c>
      <c r="E24" s="15"/>
      <c r="F24" s="134"/>
      <c r="G24" s="15"/>
      <c r="H24" s="121"/>
    </row>
    <row r="25" spans="1:8" s="11" customFormat="1" ht="12.75">
      <c r="A25" s="15" t="s">
        <v>120</v>
      </c>
      <c r="B25" s="25">
        <v>0</v>
      </c>
      <c r="C25" s="15"/>
      <c r="D25" s="26">
        <v>2000</v>
      </c>
      <c r="E25" s="15"/>
      <c r="F25" s="136"/>
      <c r="G25" s="15"/>
      <c r="H25" s="123"/>
    </row>
    <row r="26" spans="1:11" s="11" customFormat="1" ht="12.75">
      <c r="A26" s="15" t="s">
        <v>5</v>
      </c>
      <c r="B26" s="25">
        <v>513</v>
      </c>
      <c r="C26" s="15"/>
      <c r="D26" s="26">
        <v>117</v>
      </c>
      <c r="E26" s="15"/>
      <c r="F26" s="134"/>
      <c r="G26" s="15"/>
      <c r="H26" s="4"/>
      <c r="I26" s="15"/>
      <c r="J26" s="4"/>
      <c r="K26" s="15"/>
    </row>
    <row r="27" spans="1:11" s="11" customFormat="1" ht="12.75">
      <c r="A27" s="15"/>
      <c r="B27" s="28">
        <f>SUM(B24:B26)</f>
        <v>4315</v>
      </c>
      <c r="C27" s="15"/>
      <c r="D27" s="28">
        <f>SUM(D24:D26)</f>
        <v>5408</v>
      </c>
      <c r="E27" s="15"/>
      <c r="F27" s="4"/>
      <c r="G27" s="15"/>
      <c r="H27" s="139"/>
      <c r="I27" s="140"/>
      <c r="J27" s="4"/>
      <c r="K27" s="15"/>
    </row>
    <row r="28" spans="4:11" s="11" customFormat="1" ht="12.75">
      <c r="D28" s="12"/>
      <c r="F28" s="135"/>
      <c r="G28" s="15"/>
      <c r="H28" s="139"/>
      <c r="I28" s="15"/>
      <c r="J28" s="4"/>
      <c r="K28" s="15"/>
    </row>
    <row r="29" spans="1:11" s="11" customFormat="1" ht="12.75">
      <c r="A29" s="22" t="s">
        <v>121</v>
      </c>
      <c r="B29" s="11">
        <f>+B22-B27</f>
        <v>27137</v>
      </c>
      <c r="D29" s="11">
        <f>+D22-D27</f>
        <v>20616</v>
      </c>
      <c r="F29" s="12"/>
      <c r="H29" s="4"/>
      <c r="I29" s="15"/>
      <c r="J29" s="4"/>
      <c r="K29" s="15"/>
    </row>
    <row r="30" spans="6:11" s="11" customFormat="1" ht="12.75">
      <c r="F30" s="135"/>
      <c r="G30" s="120"/>
      <c r="H30" s="4"/>
      <c r="I30" s="15"/>
      <c r="J30" s="15"/>
      <c r="K30" s="15"/>
    </row>
    <row r="31" spans="2:11" s="11" customFormat="1" ht="13.5" thickBot="1">
      <c r="B31" s="30">
        <f>B15+B29</f>
        <v>77651</v>
      </c>
      <c r="D31" s="30">
        <f>D15+D29</f>
        <v>69091</v>
      </c>
      <c r="F31" s="135"/>
      <c r="G31" s="120"/>
      <c r="H31" s="4"/>
      <c r="I31" s="15"/>
      <c r="J31" s="15"/>
      <c r="K31" s="122"/>
    </row>
    <row r="32" spans="6:10" s="11" customFormat="1" ht="13.5" thickTop="1">
      <c r="F32" s="12"/>
      <c r="H32" s="139"/>
      <c r="I32" s="141"/>
      <c r="J32" s="15"/>
    </row>
    <row r="33" spans="1:10" ht="12.75">
      <c r="A33" s="9" t="s">
        <v>8</v>
      </c>
      <c r="B33" s="11">
        <f>Equity!D23</f>
        <v>50006</v>
      </c>
      <c r="D33" s="31">
        <v>50000</v>
      </c>
      <c r="H33" s="142"/>
      <c r="I33" s="69"/>
      <c r="J33" s="69"/>
    </row>
    <row r="34" spans="1:10" ht="12.75">
      <c r="A34" s="59" t="s">
        <v>122</v>
      </c>
      <c r="B34" s="15">
        <f>Equity!E23+Equity!F23</f>
        <v>17425</v>
      </c>
      <c r="D34" s="15">
        <v>8463</v>
      </c>
      <c r="F34" s="94"/>
      <c r="H34" s="143"/>
      <c r="I34" s="69"/>
      <c r="J34" s="69"/>
    </row>
    <row r="35" spans="1:4" ht="12.75">
      <c r="A35" s="9"/>
      <c r="B35" s="15"/>
      <c r="D35" s="15"/>
    </row>
    <row r="36" spans="1:4" ht="12.75">
      <c r="A36" s="9" t="s">
        <v>123</v>
      </c>
      <c r="B36" s="32">
        <f>SUM(B33:B34)</f>
        <v>67431</v>
      </c>
      <c r="D36" s="32">
        <f>SUM(D33:D34)</f>
        <v>58463</v>
      </c>
    </row>
    <row r="37" spans="1:8" ht="12.75">
      <c r="A37" s="9" t="s">
        <v>36</v>
      </c>
      <c r="B37" s="15">
        <v>6193</v>
      </c>
      <c r="D37" s="15">
        <v>7133</v>
      </c>
      <c r="F37" s="94"/>
      <c r="H37" s="94"/>
    </row>
    <row r="38" spans="1:8" ht="12.75">
      <c r="A38" s="9" t="s">
        <v>130</v>
      </c>
      <c r="B38" s="15">
        <v>4027</v>
      </c>
      <c r="D38" s="15">
        <v>3495</v>
      </c>
      <c r="H38" s="124"/>
    </row>
    <row r="39" spans="1:4" ht="12.75">
      <c r="A39" s="9"/>
      <c r="B39" s="15"/>
      <c r="D39" s="15"/>
    </row>
    <row r="40" spans="1:4" ht="13.5" thickBot="1">
      <c r="A40" s="9"/>
      <c r="B40" s="30">
        <f>SUM(B36:B39)</f>
        <v>77651</v>
      </c>
      <c r="D40" s="30">
        <f>SUM(D36:D39)</f>
        <v>69091</v>
      </c>
    </row>
    <row r="41" spans="1:8" ht="13.5" thickTop="1">
      <c r="A41" s="33"/>
      <c r="B41" s="34"/>
      <c r="F41" s="35"/>
      <c r="H41" s="36"/>
    </row>
    <row r="42" spans="1:8" ht="12.75">
      <c r="A42" s="49" t="s">
        <v>202</v>
      </c>
      <c r="B42" s="50">
        <f>(B36)/100012</f>
        <v>0.674229092508899</v>
      </c>
      <c r="D42" s="50">
        <f>(D36)/100012</f>
        <v>0.5845598528176619</v>
      </c>
      <c r="F42" s="35"/>
      <c r="H42" s="36"/>
    </row>
    <row r="43" spans="1:8" ht="12.75">
      <c r="A43" s="33"/>
      <c r="B43" s="34"/>
      <c r="F43" s="35"/>
      <c r="H43" s="36"/>
    </row>
    <row r="44" spans="1:9" ht="12.75">
      <c r="A44" s="49" t="s">
        <v>33</v>
      </c>
      <c r="B44" s="37"/>
      <c r="F44" s="38"/>
      <c r="H44" s="39"/>
      <c r="I44" s="40"/>
    </row>
    <row r="45" spans="1:9" ht="12.75">
      <c r="A45" s="11"/>
      <c r="B45" s="37"/>
      <c r="F45" s="38"/>
      <c r="H45" s="39"/>
      <c r="I45" s="40"/>
    </row>
    <row r="46" spans="1:9" ht="12.75">
      <c r="A46" s="11"/>
      <c r="B46" s="37"/>
      <c r="F46" s="38"/>
      <c r="H46" s="39"/>
      <c r="I46" s="40"/>
    </row>
    <row r="47" spans="1:9" ht="12.75">
      <c r="A47" s="11"/>
      <c r="B47" s="37"/>
      <c r="F47" s="38"/>
      <c r="H47" s="39"/>
      <c r="I47" s="40"/>
    </row>
    <row r="48" spans="1:9" ht="12.75">
      <c r="A48" s="11"/>
      <c r="B48" s="37"/>
      <c r="F48" s="38"/>
      <c r="H48" s="39"/>
      <c r="I48" s="40"/>
    </row>
    <row r="49" spans="1:9" ht="12.75">
      <c r="A49" s="11"/>
      <c r="B49" s="37"/>
      <c r="F49" s="38"/>
      <c r="H49" s="39"/>
      <c r="I49" s="40"/>
    </row>
    <row r="50" spans="1:9" ht="12.75">
      <c r="A50" s="11"/>
      <c r="B50" s="37"/>
      <c r="F50" s="38"/>
      <c r="H50" s="39"/>
      <c r="I50" s="40"/>
    </row>
    <row r="51" spans="1:9" ht="12.75">
      <c r="A51" s="11"/>
      <c r="B51" s="37"/>
      <c r="F51" s="38"/>
      <c r="H51" s="39"/>
      <c r="I51" s="40"/>
    </row>
    <row r="52" spans="1:9" ht="12.75">
      <c r="A52" s="11"/>
      <c r="B52" s="37"/>
      <c r="F52" s="38"/>
      <c r="H52" s="39"/>
      <c r="I52" s="40"/>
    </row>
    <row r="53" ht="12.75">
      <c r="A53" s="11" t="s">
        <v>34</v>
      </c>
    </row>
    <row r="54" ht="12.75">
      <c r="A54" s="11"/>
    </row>
    <row r="55" ht="12.75">
      <c r="A55" s="11"/>
    </row>
    <row r="56" ht="12.75">
      <c r="A56" s="11"/>
    </row>
  </sheetData>
  <printOptions/>
  <pageMargins left="1" right="0.27" top="0.5" bottom="0.5" header="0.5" footer="0.5"/>
  <pageSetup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H51"/>
  <sheetViews>
    <sheetView workbookViewId="0" topLeftCell="A5">
      <selection activeCell="E35" sqref="E35"/>
    </sheetView>
  </sheetViews>
  <sheetFormatPr defaultColWidth="9.140625" defaultRowHeight="12.75"/>
  <cols>
    <col min="1" max="1" width="36.28125" style="5" customWidth="1"/>
    <col min="2" max="2" width="10.421875" style="11" customWidth="1"/>
    <col min="3" max="3" width="1.7109375" style="11" customWidth="1"/>
    <col min="4" max="4" width="13.28125" style="11" customWidth="1"/>
    <col min="5" max="5" width="12.8515625" style="11" customWidth="1"/>
    <col min="6" max="6" width="17.7109375" style="11" customWidth="1"/>
    <col min="7" max="7" width="12.00390625" style="11" customWidth="1"/>
    <col min="8" max="16384" width="9.140625" style="5" customWidth="1"/>
  </cols>
  <sheetData>
    <row r="1" ht="12.75">
      <c r="A1" s="7"/>
    </row>
    <row r="2" ht="12.75">
      <c r="A2" s="8"/>
    </row>
    <row r="3" ht="12.75">
      <c r="A3" s="41"/>
    </row>
    <row r="4" ht="12.75">
      <c r="A4" s="9" t="s">
        <v>178</v>
      </c>
    </row>
    <row r="6" ht="12.75">
      <c r="A6" s="9" t="s">
        <v>161</v>
      </c>
    </row>
    <row r="7" ht="12.75">
      <c r="A7" s="9" t="s">
        <v>182</v>
      </c>
    </row>
    <row r="8" ht="12.75">
      <c r="A8" s="9" t="s">
        <v>14</v>
      </c>
    </row>
    <row r="9" ht="12.75">
      <c r="A9" s="9"/>
    </row>
    <row r="11" spans="4:8" ht="12.75">
      <c r="D11" s="12" t="s">
        <v>35</v>
      </c>
      <c r="E11" s="12" t="s">
        <v>35</v>
      </c>
      <c r="F11" s="12" t="s">
        <v>151</v>
      </c>
      <c r="H11" s="6"/>
    </row>
    <row r="12" spans="4:8" ht="12.75">
      <c r="D12" s="12" t="s">
        <v>26</v>
      </c>
      <c r="E12" s="12" t="s">
        <v>108</v>
      </c>
      <c r="F12" s="12" t="s">
        <v>203</v>
      </c>
      <c r="G12" s="12" t="s">
        <v>12</v>
      </c>
      <c r="H12" s="6"/>
    </row>
    <row r="13" spans="4:8" ht="12.75">
      <c r="D13" s="12" t="s">
        <v>6</v>
      </c>
      <c r="E13" s="12" t="s">
        <v>6</v>
      </c>
      <c r="F13" s="12" t="s">
        <v>6</v>
      </c>
      <c r="G13" s="12" t="s">
        <v>6</v>
      </c>
      <c r="H13" s="6"/>
    </row>
    <row r="14" spans="4:8" ht="12.75">
      <c r="D14" s="12"/>
      <c r="E14" s="12"/>
      <c r="F14" s="12"/>
      <c r="G14" s="12"/>
      <c r="H14" s="6"/>
    </row>
    <row r="15" spans="1:8" ht="12.75">
      <c r="A15" s="5" t="s">
        <v>114</v>
      </c>
      <c r="D15" s="15">
        <v>50000</v>
      </c>
      <c r="E15" s="15">
        <v>3100</v>
      </c>
      <c r="F15" s="15">
        <v>5363</v>
      </c>
      <c r="G15" s="2">
        <f>SUM(D15:F15)</f>
        <v>58463</v>
      </c>
      <c r="H15" s="6"/>
    </row>
    <row r="16" spans="4:8" ht="12.75">
      <c r="D16" s="15"/>
      <c r="E16" s="15"/>
      <c r="F16" s="15"/>
      <c r="G16" s="15"/>
      <c r="H16" s="6"/>
    </row>
    <row r="17" spans="1:8" ht="12.75">
      <c r="A17" s="5" t="s">
        <v>184</v>
      </c>
      <c r="D17" s="15">
        <v>0</v>
      </c>
      <c r="E17" s="15">
        <v>0</v>
      </c>
      <c r="F17" s="15">
        <f>'IS'!F45</f>
        <v>14953</v>
      </c>
      <c r="G17" s="2">
        <f>SUM(D17:F17)</f>
        <v>14953</v>
      </c>
      <c r="H17" s="6"/>
    </row>
    <row r="18" spans="4:8" ht="12.75">
      <c r="D18" s="15"/>
      <c r="E18" s="15"/>
      <c r="F18" s="15"/>
      <c r="G18" s="15"/>
      <c r="H18" s="6"/>
    </row>
    <row r="19" spans="1:8" ht="12.75">
      <c r="A19" s="44" t="s">
        <v>152</v>
      </c>
      <c r="D19" s="15">
        <v>0</v>
      </c>
      <c r="E19" s="15">
        <v>0</v>
      </c>
      <c r="F19" s="15">
        <v>-6000</v>
      </c>
      <c r="G19" s="2">
        <f>SUM(D19:F19)</f>
        <v>-6000</v>
      </c>
      <c r="H19" s="6"/>
    </row>
    <row r="20" spans="4:8" ht="12.75">
      <c r="D20" s="15"/>
      <c r="E20" s="15"/>
      <c r="F20" s="15"/>
      <c r="G20" s="15"/>
      <c r="H20" s="6"/>
    </row>
    <row r="21" spans="1:8" ht="12.75">
      <c r="A21" s="5" t="s">
        <v>115</v>
      </c>
      <c r="D21" s="15">
        <v>6</v>
      </c>
      <c r="E21" s="15">
        <v>9</v>
      </c>
      <c r="F21" s="15">
        <v>0</v>
      </c>
      <c r="G21" s="2">
        <f>SUM(D21:F21)</f>
        <v>15</v>
      </c>
      <c r="H21" s="6"/>
    </row>
    <row r="22" spans="4:8" ht="12.75">
      <c r="D22" s="15"/>
      <c r="E22" s="15"/>
      <c r="F22" s="15"/>
      <c r="G22" s="15"/>
      <c r="H22" s="6"/>
    </row>
    <row r="23" spans="1:8" ht="13.5" thickBot="1">
      <c r="A23" s="5" t="s">
        <v>183</v>
      </c>
      <c r="D23" s="30">
        <f>SUM(D15:D21)</f>
        <v>50006</v>
      </c>
      <c r="E23" s="30">
        <f>SUM(E15:E21)</f>
        <v>3109</v>
      </c>
      <c r="F23" s="30">
        <f>SUM(F15:F21)</f>
        <v>14316</v>
      </c>
      <c r="G23" s="30">
        <f>SUM(G15:G21)</f>
        <v>67431</v>
      </c>
      <c r="H23" s="6"/>
    </row>
    <row r="24" spans="4:8" ht="13.5" thickTop="1">
      <c r="D24" s="15"/>
      <c r="E24" s="15"/>
      <c r="F24" s="15"/>
      <c r="G24" s="15"/>
      <c r="H24" s="6"/>
    </row>
    <row r="25" spans="4:8" ht="12.75">
      <c r="D25" s="12"/>
      <c r="E25" s="12"/>
      <c r="F25" s="12"/>
      <c r="G25" s="12"/>
      <c r="H25" s="6"/>
    </row>
    <row r="26" spans="1:8" ht="12.75">
      <c r="A26" s="5" t="s">
        <v>154</v>
      </c>
      <c r="D26" s="12" t="s">
        <v>153</v>
      </c>
      <c r="E26" s="12">
        <v>0</v>
      </c>
      <c r="F26" s="12">
        <v>-9</v>
      </c>
      <c r="G26" s="12">
        <f>SUM(D26:F26)</f>
        <v>-9</v>
      </c>
      <c r="H26" s="6"/>
    </row>
    <row r="27" spans="4:8" ht="12.75">
      <c r="D27" s="12"/>
      <c r="E27" s="12"/>
      <c r="F27" s="12"/>
      <c r="G27" s="12"/>
      <c r="H27" s="6"/>
    </row>
    <row r="28" spans="1:8" ht="12.75">
      <c r="A28" s="5" t="s">
        <v>162</v>
      </c>
      <c r="D28" s="12">
        <v>40000</v>
      </c>
      <c r="E28" s="12">
        <v>0</v>
      </c>
      <c r="F28" s="12">
        <v>0</v>
      </c>
      <c r="G28" s="12">
        <f>SUM(D28:F28)</f>
        <v>40000</v>
      </c>
      <c r="H28" s="6"/>
    </row>
    <row r="29" spans="4:8" ht="12.75">
      <c r="D29" s="12"/>
      <c r="E29" s="12"/>
      <c r="F29" s="12"/>
      <c r="G29" s="12"/>
      <c r="H29" s="6"/>
    </row>
    <row r="30" spans="1:8" ht="12.75">
      <c r="A30" s="5" t="s">
        <v>163</v>
      </c>
      <c r="D30" s="12">
        <v>7000</v>
      </c>
      <c r="E30" s="12">
        <v>0</v>
      </c>
      <c r="F30" s="12">
        <v>0</v>
      </c>
      <c r="G30" s="12">
        <f>SUM(D30:F30)</f>
        <v>7000</v>
      </c>
      <c r="H30" s="6"/>
    </row>
    <row r="31" spans="4:8" ht="12.75">
      <c r="D31" s="12"/>
      <c r="E31" s="12"/>
      <c r="F31" s="12"/>
      <c r="G31" s="12"/>
      <c r="H31" s="6"/>
    </row>
    <row r="32" spans="1:8" ht="12.75">
      <c r="A32" s="5" t="s">
        <v>185</v>
      </c>
      <c r="D32" s="12">
        <v>3000</v>
      </c>
      <c r="E32" s="12">
        <v>4500</v>
      </c>
      <c r="F32" s="12">
        <v>0</v>
      </c>
      <c r="G32" s="12">
        <v>7500</v>
      </c>
      <c r="H32" s="6"/>
    </row>
    <row r="33" spans="4:8" ht="12.75">
      <c r="D33" s="12"/>
      <c r="E33" s="12"/>
      <c r="F33" s="12"/>
      <c r="G33" s="12"/>
      <c r="H33" s="6"/>
    </row>
    <row r="34" spans="1:8" ht="12.75">
      <c r="A34" s="5" t="s">
        <v>168</v>
      </c>
      <c r="D34" s="12">
        <v>0</v>
      </c>
      <c r="E34" s="12">
        <v>-1400</v>
      </c>
      <c r="F34" s="12">
        <v>0</v>
      </c>
      <c r="G34" s="12">
        <v>-1400</v>
      </c>
      <c r="H34" s="6"/>
    </row>
    <row r="35" spans="4:8" ht="12.75">
      <c r="D35" s="12"/>
      <c r="E35" s="12"/>
      <c r="F35" s="12"/>
      <c r="G35" s="12"/>
      <c r="H35" s="6"/>
    </row>
    <row r="36" spans="1:8" ht="12.75">
      <c r="A36" s="44" t="s">
        <v>184</v>
      </c>
      <c r="B36" s="2"/>
      <c r="C36" s="2"/>
      <c r="D36" s="52">
        <v>0</v>
      </c>
      <c r="E36" s="52">
        <v>0</v>
      </c>
      <c r="F36" s="52">
        <v>5372</v>
      </c>
      <c r="G36" s="52">
        <f>SUM(D36:F36)</f>
        <v>5372</v>
      </c>
      <c r="H36" s="6"/>
    </row>
    <row r="37" spans="4:8" ht="12.75">
      <c r="D37" s="12"/>
      <c r="E37" s="12"/>
      <c r="F37" s="12"/>
      <c r="G37" s="12"/>
      <c r="H37" s="6"/>
    </row>
    <row r="38" spans="1:8" ht="13.5" thickBot="1">
      <c r="A38" s="5" t="s">
        <v>189</v>
      </c>
      <c r="D38" s="112">
        <f>SUM(D26:D37)</f>
        <v>50000</v>
      </c>
      <c r="E38" s="112">
        <f>SUM(E26:E37)</f>
        <v>3100</v>
      </c>
      <c r="F38" s="112">
        <f>SUM(F26:F37)</f>
        <v>5363</v>
      </c>
      <c r="G38" s="112">
        <f>SUM(G26:G37)</f>
        <v>58463</v>
      </c>
      <c r="H38" s="6"/>
    </row>
    <row r="39" spans="4:8" ht="13.5" thickTop="1">
      <c r="D39" s="12"/>
      <c r="E39" s="12"/>
      <c r="F39" s="12"/>
      <c r="G39" s="12"/>
      <c r="H39" s="6"/>
    </row>
    <row r="40" spans="4:7" ht="12.75">
      <c r="D40" s="15"/>
      <c r="E40" s="15"/>
      <c r="F40" s="15"/>
      <c r="G40" s="15"/>
    </row>
    <row r="41" ht="12.75">
      <c r="A41" s="11"/>
    </row>
    <row r="42" ht="12.75">
      <c r="A42" s="11" t="s">
        <v>31</v>
      </c>
    </row>
    <row r="43" ht="12.75">
      <c r="A43" s="11" t="s">
        <v>155</v>
      </c>
    </row>
    <row r="44" ht="12.75">
      <c r="A44" s="11"/>
    </row>
    <row r="45" spans="1:7" ht="12.75">
      <c r="A45" s="48"/>
      <c r="B45" s="48"/>
      <c r="C45" s="48"/>
      <c r="D45" s="48"/>
      <c r="E45" s="48"/>
      <c r="F45" s="48"/>
      <c r="G45" s="48"/>
    </row>
    <row r="46" spans="1:7" ht="12.75">
      <c r="A46" s="48"/>
      <c r="B46" s="48"/>
      <c r="C46" s="48"/>
      <c r="D46" s="48"/>
      <c r="E46" s="48"/>
      <c r="F46" s="48"/>
      <c r="G46" s="48"/>
    </row>
    <row r="47" ht="12.75">
      <c r="A47" s="11"/>
    </row>
    <row r="48" ht="12.75">
      <c r="A48" s="11"/>
    </row>
    <row r="49" ht="12.75">
      <c r="A49" s="11"/>
    </row>
    <row r="50" ht="12.75">
      <c r="A50" s="11"/>
    </row>
    <row r="51" ht="12.75">
      <c r="H51" s="43"/>
    </row>
  </sheetData>
  <printOptions horizontalCentered="1"/>
  <pageMargins left="1" right="1" top="0.5" bottom="0.5" header="0.5" footer="0.5"/>
  <pageSetup fitToHeight="1" fitToWidth="1" horizontalDpi="600" verticalDpi="600" orientation="portrait" paperSize="9" scale="78" r:id="rId2"/>
  <drawing r:id="rId1"/>
</worksheet>
</file>

<file path=xl/worksheets/sheet4.xml><?xml version="1.0" encoding="utf-8"?>
<worksheet xmlns="http://schemas.openxmlformats.org/spreadsheetml/2006/main" xmlns:r="http://schemas.openxmlformats.org/officeDocument/2006/relationships">
  <dimension ref="A1:H86"/>
  <sheetViews>
    <sheetView workbookViewId="0" topLeftCell="A1">
      <selection activeCell="B14" sqref="B14"/>
    </sheetView>
  </sheetViews>
  <sheetFormatPr defaultColWidth="9.140625" defaultRowHeight="12.75"/>
  <cols>
    <col min="1" max="1" width="5.421875" style="5" customWidth="1"/>
    <col min="2" max="2" width="47.421875" style="5" customWidth="1"/>
    <col min="3" max="3" width="14.57421875" style="2" bestFit="1" customWidth="1"/>
    <col min="4" max="4" width="1.7109375" style="5" customWidth="1"/>
    <col min="5" max="5" width="14.57421875" style="2" bestFit="1" customWidth="1"/>
    <col min="6" max="16384" width="9.140625" style="5" customWidth="1"/>
  </cols>
  <sheetData>
    <row r="1" ht="12.75">
      <c r="A1" s="7"/>
    </row>
    <row r="2" ht="18.75" customHeight="1">
      <c r="A2" s="8"/>
    </row>
    <row r="3" ht="12.75">
      <c r="A3" s="41"/>
    </row>
    <row r="4" ht="12.75">
      <c r="A4" s="9" t="s">
        <v>178</v>
      </c>
    </row>
    <row r="6" ht="12.75">
      <c r="A6" s="9" t="s">
        <v>172</v>
      </c>
    </row>
    <row r="7" ht="12.75">
      <c r="A7" s="9" t="s">
        <v>182</v>
      </c>
    </row>
    <row r="8" spans="1:5" ht="12.75">
      <c r="A8" s="9" t="s">
        <v>14</v>
      </c>
      <c r="C8" s="44"/>
      <c r="E8" s="44"/>
    </row>
    <row r="9" spans="1:5" ht="12.75">
      <c r="A9" s="9"/>
      <c r="C9" s="45"/>
      <c r="E9" s="45"/>
    </row>
    <row r="10" spans="1:5" ht="12.75">
      <c r="A10" s="9"/>
      <c r="C10" s="6"/>
      <c r="E10" s="6"/>
    </row>
    <row r="11" spans="1:5" ht="12.75">
      <c r="A11" s="9"/>
      <c r="C11" s="6" t="s">
        <v>174</v>
      </c>
      <c r="D11" s="6"/>
      <c r="E11" s="6" t="s">
        <v>21</v>
      </c>
    </row>
    <row r="12" spans="1:5" ht="12.75">
      <c r="A12" s="9"/>
      <c r="C12" s="6" t="s">
        <v>173</v>
      </c>
      <c r="E12" s="6" t="s">
        <v>22</v>
      </c>
    </row>
    <row r="13" spans="1:5" ht="12.75">
      <c r="A13" s="9"/>
      <c r="C13" s="6"/>
      <c r="E13" s="6" t="s">
        <v>27</v>
      </c>
    </row>
    <row r="14" spans="1:5" ht="12.75">
      <c r="A14" s="9"/>
      <c r="B14" s="9"/>
      <c r="C14" s="21" t="s">
        <v>180</v>
      </c>
      <c r="E14" s="21" t="s">
        <v>119</v>
      </c>
    </row>
    <row r="15" spans="1:5" ht="12.75">
      <c r="A15" s="9"/>
      <c r="C15" s="45" t="s">
        <v>6</v>
      </c>
      <c r="D15" s="45"/>
      <c r="E15" s="45" t="s">
        <v>6</v>
      </c>
    </row>
    <row r="16" spans="1:5" ht="12.75">
      <c r="A16" s="9"/>
      <c r="C16" s="44"/>
      <c r="E16" s="44"/>
    </row>
    <row r="17" spans="1:5" ht="12.75">
      <c r="A17" s="9" t="s">
        <v>38</v>
      </c>
      <c r="C17" s="44"/>
      <c r="E17" s="44"/>
    </row>
    <row r="18" spans="1:5" ht="12.75">
      <c r="A18" s="5" t="s">
        <v>37</v>
      </c>
      <c r="C18" s="2">
        <f>'IS'!F37</f>
        <v>18531</v>
      </c>
      <c r="D18" s="11"/>
      <c r="E18" s="52">
        <f>'IS'!H37</f>
        <v>15099</v>
      </c>
    </row>
    <row r="19" spans="1:5" ht="12.75">
      <c r="A19" s="5" t="s">
        <v>165</v>
      </c>
      <c r="C19" s="46">
        <v>0</v>
      </c>
      <c r="D19" s="11"/>
      <c r="E19" s="53">
        <v>-8636</v>
      </c>
    </row>
    <row r="20" spans="3:5" ht="12.75">
      <c r="C20" s="52">
        <f>SUM(C18:C19)</f>
        <v>18531</v>
      </c>
      <c r="D20" s="11"/>
      <c r="E20" s="52">
        <f>SUM(E18:E19)</f>
        <v>6463</v>
      </c>
    </row>
    <row r="21" spans="4:5" ht="12.75">
      <c r="D21" s="11"/>
      <c r="E21" s="52"/>
    </row>
    <row r="22" spans="1:5" ht="12.75">
      <c r="A22" s="44" t="s">
        <v>39</v>
      </c>
      <c r="B22" s="44"/>
      <c r="D22" s="2"/>
      <c r="E22" s="52"/>
    </row>
    <row r="23" spans="1:5" ht="12.75">
      <c r="A23" s="58" t="s">
        <v>40</v>
      </c>
      <c r="B23" s="44"/>
      <c r="C23" s="2">
        <v>2203</v>
      </c>
      <c r="D23" s="2"/>
      <c r="E23" s="52">
        <v>861</v>
      </c>
    </row>
    <row r="24" spans="1:5" ht="12.75">
      <c r="A24" s="58" t="s">
        <v>41</v>
      </c>
      <c r="B24" s="44"/>
      <c r="C24" s="46">
        <v>-1034</v>
      </c>
      <c r="D24" s="2"/>
      <c r="E24" s="53">
        <v>-300</v>
      </c>
    </row>
    <row r="25" spans="1:5" ht="12.75">
      <c r="A25" s="44" t="s">
        <v>42</v>
      </c>
      <c r="B25" s="44"/>
      <c r="C25" s="2">
        <f>SUM(C20:C24)</f>
        <v>19700</v>
      </c>
      <c r="D25" s="2"/>
      <c r="E25" s="2">
        <f>SUM(E20:E24)</f>
        <v>7024</v>
      </c>
    </row>
    <row r="26" spans="1:5" ht="12.75">
      <c r="A26" s="44"/>
      <c r="B26" s="44"/>
      <c r="D26" s="2"/>
      <c r="E26" s="52"/>
    </row>
    <row r="27" spans="1:5" ht="12.75">
      <c r="A27" s="44" t="s">
        <v>111</v>
      </c>
      <c r="B27" s="44"/>
      <c r="D27" s="2"/>
      <c r="E27" s="52"/>
    </row>
    <row r="28" spans="1:5" ht="12.75">
      <c r="A28" s="58" t="s">
        <v>146</v>
      </c>
      <c r="B28" s="44"/>
      <c r="C28" s="2">
        <v>-4796</v>
      </c>
      <c r="D28" s="2"/>
      <c r="E28" s="52">
        <v>270</v>
      </c>
    </row>
    <row r="29" spans="1:5" ht="12.75">
      <c r="A29" s="58" t="s">
        <v>147</v>
      </c>
      <c r="B29" s="44"/>
      <c r="C29" s="46">
        <v>508</v>
      </c>
      <c r="D29" s="2"/>
      <c r="E29" s="53">
        <v>741</v>
      </c>
    </row>
    <row r="30" spans="1:5" ht="12.75">
      <c r="A30" s="44" t="s">
        <v>43</v>
      </c>
      <c r="B30" s="44"/>
      <c r="C30" s="2">
        <f>SUM(C25:C29)</f>
        <v>15412</v>
      </c>
      <c r="D30" s="2"/>
      <c r="E30" s="2">
        <f>SUM(E25:E29)</f>
        <v>8035</v>
      </c>
    </row>
    <row r="31" spans="1:5" ht="12.75">
      <c r="A31" s="44"/>
      <c r="B31" s="44"/>
      <c r="D31" s="2"/>
      <c r="E31" s="52"/>
    </row>
    <row r="32" spans="1:5" ht="12.75">
      <c r="A32" s="44" t="s">
        <v>45</v>
      </c>
      <c r="B32" s="44"/>
      <c r="C32" s="2">
        <v>93</v>
      </c>
      <c r="D32" s="2"/>
      <c r="E32" s="52">
        <v>62</v>
      </c>
    </row>
    <row r="33" spans="1:5" ht="12.75">
      <c r="A33" s="44" t="s">
        <v>170</v>
      </c>
      <c r="B33" s="44"/>
      <c r="C33" s="3">
        <v>-1544</v>
      </c>
      <c r="D33" s="3"/>
      <c r="E33" s="1">
        <v>-627</v>
      </c>
    </row>
    <row r="34" spans="1:5" ht="12.75">
      <c r="A34" s="44" t="s">
        <v>49</v>
      </c>
      <c r="B34" s="44"/>
      <c r="C34" s="57">
        <f>SUM(C30:C33)</f>
        <v>13961</v>
      </c>
      <c r="D34" s="2"/>
      <c r="E34" s="57">
        <f>SUM(E30:E33)</f>
        <v>7470</v>
      </c>
    </row>
    <row r="35" spans="1:5" ht="12.75">
      <c r="A35" s="44"/>
      <c r="B35" s="44"/>
      <c r="D35" s="2"/>
      <c r="E35" s="52"/>
    </row>
    <row r="36" spans="1:5" ht="12.75">
      <c r="A36" s="59" t="s">
        <v>44</v>
      </c>
      <c r="B36" s="44"/>
      <c r="D36" s="2"/>
      <c r="E36" s="52"/>
    </row>
    <row r="37" spans="1:5" ht="12.75">
      <c r="A37" s="44" t="s">
        <v>190</v>
      </c>
      <c r="B37" s="44"/>
      <c r="C37" s="2">
        <v>0</v>
      </c>
      <c r="D37" s="2"/>
      <c r="E37" s="52">
        <v>3222</v>
      </c>
    </row>
    <row r="38" spans="1:5" ht="12.75">
      <c r="A38" s="44" t="s">
        <v>191</v>
      </c>
      <c r="B38" s="44"/>
      <c r="C38" s="2">
        <v>193</v>
      </c>
      <c r="D38" s="2"/>
      <c r="E38" s="52">
        <v>17</v>
      </c>
    </row>
    <row r="39" spans="1:5" ht="12.75">
      <c r="A39" s="44" t="s">
        <v>109</v>
      </c>
      <c r="B39" s="44"/>
      <c r="C39" s="2">
        <v>-4449</v>
      </c>
      <c r="D39" s="2"/>
      <c r="E39" s="52">
        <v>-2292</v>
      </c>
    </row>
    <row r="40" spans="1:6" s="44" customFormat="1" ht="12.75">
      <c r="A40" s="44" t="s">
        <v>192</v>
      </c>
      <c r="C40" s="3">
        <v>0</v>
      </c>
      <c r="D40" s="3"/>
      <c r="E40" s="1">
        <v>8</v>
      </c>
      <c r="F40" s="70"/>
    </row>
    <row r="41" spans="1:5" s="44" customFormat="1" ht="12.75">
      <c r="A41" s="44" t="s">
        <v>193</v>
      </c>
      <c r="C41" s="46">
        <v>507</v>
      </c>
      <c r="D41" s="2"/>
      <c r="E41" s="53">
        <v>-506</v>
      </c>
    </row>
    <row r="42" spans="1:5" ht="12.75">
      <c r="A42" s="44" t="s">
        <v>169</v>
      </c>
      <c r="B42" s="44"/>
      <c r="C42" s="57">
        <f>SUM(C37:C41)</f>
        <v>-3749</v>
      </c>
      <c r="D42" s="2"/>
      <c r="E42" s="57">
        <f>SUM(E37:E41)</f>
        <v>449</v>
      </c>
    </row>
    <row r="43" spans="1:5" ht="12.75">
      <c r="A43" s="59"/>
      <c r="B43" s="44"/>
      <c r="D43" s="2"/>
      <c r="E43" s="52"/>
    </row>
    <row r="44" spans="1:5" ht="12.75">
      <c r="A44" s="59"/>
      <c r="B44" s="44"/>
      <c r="D44" s="2"/>
      <c r="E44" s="52"/>
    </row>
    <row r="45" spans="1:5" ht="12.75">
      <c r="A45" s="59" t="s">
        <v>46</v>
      </c>
      <c r="B45" s="44"/>
      <c r="D45" s="2"/>
      <c r="E45" s="52"/>
    </row>
    <row r="46" spans="1:5" ht="12.75">
      <c r="A46" s="44" t="s">
        <v>116</v>
      </c>
      <c r="B46" s="60"/>
      <c r="C46" s="2">
        <v>15</v>
      </c>
      <c r="D46" s="2"/>
      <c r="E46" s="52">
        <v>14500</v>
      </c>
    </row>
    <row r="47" spans="1:5" ht="12.75">
      <c r="A47" s="44" t="s">
        <v>186</v>
      </c>
      <c r="B47" s="60"/>
      <c r="C47" s="2">
        <v>0</v>
      </c>
      <c r="D47" s="2"/>
      <c r="E47" s="52">
        <v>19000</v>
      </c>
    </row>
    <row r="48" spans="1:5" ht="12.75">
      <c r="A48" s="44" t="s">
        <v>96</v>
      </c>
      <c r="B48" s="44"/>
      <c r="C48" s="2">
        <v>-2000</v>
      </c>
      <c r="D48" s="2"/>
      <c r="E48" s="1">
        <v>-17000</v>
      </c>
    </row>
    <row r="49" spans="1:5" ht="12.75">
      <c r="A49" s="44" t="s">
        <v>167</v>
      </c>
      <c r="B49" s="44"/>
      <c r="C49" s="2">
        <v>0</v>
      </c>
      <c r="D49" s="2"/>
      <c r="E49" s="1">
        <v>-18860</v>
      </c>
    </row>
    <row r="50" spans="1:5" ht="12.75">
      <c r="A50" s="44" t="s">
        <v>158</v>
      </c>
      <c r="B50" s="44"/>
      <c r="C50" s="2">
        <v>-6000</v>
      </c>
      <c r="D50" s="2"/>
      <c r="E50" s="1">
        <v>0</v>
      </c>
    </row>
    <row r="51" spans="1:5" ht="12.75">
      <c r="A51" s="44" t="s">
        <v>166</v>
      </c>
      <c r="B51" s="44"/>
      <c r="C51" s="2">
        <v>0</v>
      </c>
      <c r="D51" s="2"/>
      <c r="E51" s="1">
        <v>-153</v>
      </c>
    </row>
    <row r="52" spans="1:5" ht="12.75">
      <c r="A52" s="44" t="s">
        <v>168</v>
      </c>
      <c r="B52" s="44"/>
      <c r="C52" s="2">
        <v>0</v>
      </c>
      <c r="D52" s="2"/>
      <c r="E52" s="53">
        <v>-1400</v>
      </c>
    </row>
    <row r="53" spans="1:5" ht="12.75">
      <c r="A53" s="44" t="s">
        <v>194</v>
      </c>
      <c r="B53" s="44"/>
      <c r="C53" s="57">
        <f>SUM(C46:C52)</f>
        <v>-7985</v>
      </c>
      <c r="D53" s="2"/>
      <c r="E53" s="57">
        <f>SUM(E46:E52)</f>
        <v>-3913</v>
      </c>
    </row>
    <row r="54" spans="1:5" ht="12.75">
      <c r="A54" s="44"/>
      <c r="B54" s="44"/>
      <c r="C54" s="3"/>
      <c r="D54" s="2"/>
      <c r="E54" s="1"/>
    </row>
    <row r="55" spans="1:5" ht="12.75">
      <c r="A55" s="59"/>
      <c r="B55" s="44"/>
      <c r="C55" s="3"/>
      <c r="D55" s="2"/>
      <c r="E55" s="1"/>
    </row>
    <row r="56" spans="1:6" ht="12.75">
      <c r="A56" s="44" t="s">
        <v>50</v>
      </c>
      <c r="B56" s="44"/>
      <c r="C56" s="3">
        <f>C34+C42+C53</f>
        <v>2227</v>
      </c>
      <c r="D56" s="3"/>
      <c r="E56" s="3">
        <f>E34+E42+E53</f>
        <v>4006</v>
      </c>
      <c r="F56" s="118"/>
    </row>
    <row r="57" spans="1:6" ht="12.75">
      <c r="A57" s="44" t="s">
        <v>195</v>
      </c>
      <c r="B57" s="44"/>
      <c r="C57" s="55">
        <f>'BS'!D21-506</f>
        <v>4006</v>
      </c>
      <c r="D57" s="2"/>
      <c r="E57" s="114" t="s">
        <v>156</v>
      </c>
      <c r="F57" s="125"/>
    </row>
    <row r="58" spans="1:6" ht="13.5" thickBot="1">
      <c r="A58" s="44" t="s">
        <v>196</v>
      </c>
      <c r="B58" s="44"/>
      <c r="C58" s="47">
        <f>SUM(C56:C57)</f>
        <v>6233</v>
      </c>
      <c r="D58" s="2"/>
      <c r="E58" s="54">
        <f>SUM(E56:E57)</f>
        <v>4006</v>
      </c>
      <c r="F58" s="118"/>
    </row>
    <row r="59" spans="1:6" ht="15" customHeight="1" thickTop="1">
      <c r="A59" s="44"/>
      <c r="B59" s="44"/>
      <c r="C59" s="56"/>
      <c r="D59" s="2"/>
      <c r="E59" s="1"/>
      <c r="F59" s="125"/>
    </row>
    <row r="60" spans="1:5" ht="9" customHeight="1">
      <c r="A60" s="44"/>
      <c r="B60" s="44"/>
      <c r="C60" s="3"/>
      <c r="D60" s="3"/>
      <c r="E60" s="3"/>
    </row>
    <row r="61" spans="1:5" ht="12.75">
      <c r="A61" s="2" t="s">
        <v>155</v>
      </c>
      <c r="B61" s="44"/>
      <c r="C61" s="3"/>
      <c r="D61" s="61"/>
      <c r="E61" s="3"/>
    </row>
    <row r="62" spans="1:5" ht="13.5" customHeight="1">
      <c r="A62" s="44"/>
      <c r="B62" s="44"/>
      <c r="C62" s="3"/>
      <c r="D62" s="61"/>
      <c r="E62" s="3"/>
    </row>
    <row r="63" spans="1:5" ht="13.5" customHeight="1">
      <c r="A63" s="44"/>
      <c r="B63" s="44"/>
      <c r="C63" s="3"/>
      <c r="D63" s="61"/>
      <c r="E63" s="3"/>
    </row>
    <row r="64" spans="1:5" ht="12.75">
      <c r="A64" s="95"/>
      <c r="B64" s="95"/>
      <c r="C64" s="95"/>
      <c r="D64" s="95"/>
      <c r="E64" s="95"/>
    </row>
    <row r="65" spans="1:5" ht="12.75">
      <c r="A65" s="95"/>
      <c r="B65" s="95"/>
      <c r="C65" s="95"/>
      <c r="D65" s="95"/>
      <c r="E65" s="95"/>
    </row>
    <row r="66" ht="13.5" customHeight="1">
      <c r="A66" s="2" t="s">
        <v>51</v>
      </c>
    </row>
    <row r="67" ht="13.5" customHeight="1">
      <c r="C67" s="62" t="s">
        <v>6</v>
      </c>
    </row>
    <row r="68" ht="5.25" customHeight="1">
      <c r="C68" s="62"/>
    </row>
    <row r="69" spans="2:4" ht="13.5" customHeight="1">
      <c r="B69" s="96" t="s">
        <v>112</v>
      </c>
      <c r="C69" s="11">
        <v>1016</v>
      </c>
      <c r="D69"/>
    </row>
    <row r="70" spans="2:3" ht="13.5" customHeight="1">
      <c r="B70" s="97" t="s">
        <v>113</v>
      </c>
      <c r="C70" s="46">
        <v>5217</v>
      </c>
    </row>
    <row r="71" spans="2:3" ht="13.5" customHeight="1" thickBot="1">
      <c r="B71" s="97"/>
      <c r="C71" s="47">
        <f>SUM(C69:C70)</f>
        <v>6233</v>
      </c>
    </row>
    <row r="72" spans="2:3" ht="13.5" customHeight="1" thickTop="1">
      <c r="B72" s="97"/>
      <c r="C72" s="3"/>
    </row>
    <row r="73" ht="13.5" customHeight="1"/>
    <row r="74" ht="12.75">
      <c r="A74" s="11"/>
    </row>
    <row r="75" ht="12.75">
      <c r="A75" s="11"/>
    </row>
    <row r="76" ht="12.75">
      <c r="A76" s="11"/>
    </row>
    <row r="77" ht="12.75">
      <c r="A77" s="11"/>
    </row>
    <row r="78" ht="12.75">
      <c r="A78" s="11"/>
    </row>
    <row r="79" spans="3:8" s="11" customFormat="1" ht="12.75">
      <c r="C79" s="2"/>
      <c r="D79" s="12"/>
      <c r="E79" s="2"/>
      <c r="F79" s="12"/>
      <c r="H79" s="12"/>
    </row>
    <row r="80" spans="3:8" s="11" customFormat="1" ht="12.75">
      <c r="C80" s="2"/>
      <c r="D80" s="12"/>
      <c r="E80" s="2"/>
      <c r="F80" s="12"/>
      <c r="H80" s="12"/>
    </row>
    <row r="81" spans="3:8" ht="12.75">
      <c r="C81" s="44"/>
      <c r="D81" s="6"/>
      <c r="E81" s="44"/>
      <c r="F81" s="6"/>
      <c r="H81" s="6"/>
    </row>
    <row r="82" spans="3:8" ht="12.75">
      <c r="C82" s="44"/>
      <c r="D82" s="6"/>
      <c r="E82" s="44"/>
      <c r="F82" s="6"/>
      <c r="H82" s="6"/>
    </row>
    <row r="83" spans="3:8" ht="12.75">
      <c r="C83" s="44"/>
      <c r="D83" s="6"/>
      <c r="E83" s="44"/>
      <c r="F83" s="6"/>
      <c r="H83" s="6"/>
    </row>
    <row r="84" spans="3:8" ht="12.75">
      <c r="C84" s="44"/>
      <c r="D84" s="6"/>
      <c r="E84" s="44"/>
      <c r="F84" s="6"/>
      <c r="H84" s="6"/>
    </row>
    <row r="85" spans="3:8" ht="12.75">
      <c r="C85" s="44"/>
      <c r="D85" s="6"/>
      <c r="E85" s="44"/>
      <c r="F85" s="6"/>
      <c r="H85" s="6"/>
    </row>
    <row r="86" spans="3:8" ht="12.75">
      <c r="C86" s="44"/>
      <c r="D86" s="6"/>
      <c r="E86" s="44"/>
      <c r="F86" s="6"/>
      <c r="H86" s="6"/>
    </row>
  </sheetData>
  <printOptions/>
  <pageMargins left="0.8" right="0.01" top="0.5" bottom="0.5" header="0.5" footer="0.5"/>
  <pageSetup horizontalDpi="1200" verticalDpi="1200" orientation="portrait" paperSize="9" scale="92" r:id="rId2"/>
  <rowBreaks count="1" manualBreakCount="1">
    <brk id="62" max="255" man="1"/>
  </rowBreaks>
  <drawing r:id="rId1"/>
</worksheet>
</file>

<file path=xl/worksheets/sheet5.xml><?xml version="1.0" encoding="utf-8"?>
<worksheet xmlns="http://schemas.openxmlformats.org/spreadsheetml/2006/main" xmlns:r="http://schemas.openxmlformats.org/officeDocument/2006/relationships">
  <dimension ref="A1:M250"/>
  <sheetViews>
    <sheetView view="pageBreakPreview" zoomScaleSheetLayoutView="100" workbookViewId="0" topLeftCell="A229">
      <selection activeCell="C235" sqref="C235"/>
    </sheetView>
  </sheetViews>
  <sheetFormatPr defaultColWidth="9.140625" defaultRowHeight="12.75"/>
  <cols>
    <col min="1" max="1" width="4.8515625" style="64" customWidth="1"/>
    <col min="2" max="2" width="11.57421875" style="5" customWidth="1"/>
    <col min="3" max="3" width="13.00390625" style="5" customWidth="1"/>
    <col min="4" max="4" width="10.421875" style="5" customWidth="1"/>
    <col min="5" max="6" width="13.28125" style="5" customWidth="1"/>
    <col min="7" max="7" width="0.9921875" style="5" customWidth="1"/>
    <col min="8" max="8" width="12.28125" style="5" customWidth="1"/>
    <col min="9" max="9" width="0.9921875" style="5" customWidth="1"/>
    <col min="10" max="10" width="12.140625" style="5" customWidth="1"/>
    <col min="11" max="11" width="0.9921875" style="5" customWidth="1"/>
    <col min="12" max="12" width="12.8515625" style="5" customWidth="1"/>
    <col min="13" max="13" width="9.28125" style="5" bestFit="1" customWidth="1"/>
    <col min="14" max="16384" width="9.140625" style="5" customWidth="1"/>
  </cols>
  <sheetData>
    <row r="1" ht="12.75">
      <c r="A1" s="7"/>
    </row>
    <row r="2" ht="12.75">
      <c r="A2" s="8"/>
    </row>
    <row r="3" ht="12.75">
      <c r="A3" s="63"/>
    </row>
    <row r="4" ht="12.75">
      <c r="A4" s="9" t="s">
        <v>178</v>
      </c>
    </row>
    <row r="5" ht="12.75">
      <c r="A5" s="63"/>
    </row>
    <row r="6" spans="1:9" ht="12.75">
      <c r="A6" s="64" t="s">
        <v>175</v>
      </c>
      <c r="E6" s="118"/>
      <c r="F6" s="118"/>
      <c r="G6" s="118"/>
      <c r="H6" s="118"/>
      <c r="I6" s="118"/>
    </row>
    <row r="7" ht="6.75" customHeight="1"/>
    <row r="8" ht="12.75">
      <c r="A8" s="64" t="s">
        <v>143</v>
      </c>
    </row>
    <row r="10" spans="1:2" ht="12.75">
      <c r="A10" s="65" t="s">
        <v>55</v>
      </c>
      <c r="B10" s="9" t="s">
        <v>56</v>
      </c>
    </row>
    <row r="12" spans="2:12" ht="12.75" customHeight="1">
      <c r="B12" s="153" t="s">
        <v>144</v>
      </c>
      <c r="C12" s="153"/>
      <c r="D12" s="153"/>
      <c r="E12" s="153"/>
      <c r="F12" s="153"/>
      <c r="G12" s="153"/>
      <c r="H12" s="153"/>
      <c r="I12" s="153"/>
      <c r="J12" s="153"/>
      <c r="K12" s="153"/>
      <c r="L12" s="153"/>
    </row>
    <row r="13" spans="2:12" ht="12.75">
      <c r="B13" s="153"/>
      <c r="C13" s="153"/>
      <c r="D13" s="153"/>
      <c r="E13" s="153"/>
      <c r="F13" s="153"/>
      <c r="G13" s="153"/>
      <c r="H13" s="153"/>
      <c r="I13" s="153"/>
      <c r="J13" s="153"/>
      <c r="K13" s="153"/>
      <c r="L13" s="153"/>
    </row>
    <row r="14" spans="2:12" ht="12.75">
      <c r="B14" s="153"/>
      <c r="C14" s="153"/>
      <c r="D14" s="153"/>
      <c r="E14" s="153"/>
      <c r="F14" s="153"/>
      <c r="G14" s="153"/>
      <c r="H14" s="153"/>
      <c r="I14" s="153"/>
      <c r="J14" s="153"/>
      <c r="K14" s="153"/>
      <c r="L14" s="153"/>
    </row>
    <row r="15" spans="2:12" ht="12.75">
      <c r="B15" s="66"/>
      <c r="C15" s="66"/>
      <c r="D15" s="66"/>
      <c r="E15" s="66"/>
      <c r="F15" s="66"/>
      <c r="G15" s="66"/>
      <c r="H15" s="66"/>
      <c r="I15" s="66"/>
      <c r="J15" s="66"/>
      <c r="K15" s="66"/>
      <c r="L15" s="66"/>
    </row>
    <row r="16" spans="2:12" ht="9.75" customHeight="1">
      <c r="B16" s="153" t="s">
        <v>131</v>
      </c>
      <c r="C16" s="153"/>
      <c r="D16" s="153"/>
      <c r="E16" s="153"/>
      <c r="F16" s="153"/>
      <c r="G16" s="153"/>
      <c r="H16" s="153"/>
      <c r="I16" s="153"/>
      <c r="J16" s="153"/>
      <c r="K16" s="153"/>
      <c r="L16" s="153"/>
    </row>
    <row r="17" spans="2:12" ht="12.75">
      <c r="B17" s="153"/>
      <c r="C17" s="153"/>
      <c r="D17" s="153"/>
      <c r="E17" s="153"/>
      <c r="F17" s="153"/>
      <c r="G17" s="153"/>
      <c r="H17" s="153"/>
      <c r="I17" s="153"/>
      <c r="J17" s="153"/>
      <c r="K17" s="153"/>
      <c r="L17" s="153"/>
    </row>
    <row r="18" spans="2:12" ht="12.75">
      <c r="B18" s="153"/>
      <c r="C18" s="153"/>
      <c r="D18" s="153"/>
      <c r="E18" s="153"/>
      <c r="F18" s="153"/>
      <c r="G18" s="153"/>
      <c r="H18" s="153"/>
      <c r="I18" s="153"/>
      <c r="J18" s="153"/>
      <c r="K18" s="153"/>
      <c r="L18" s="153"/>
    </row>
    <row r="19" spans="2:12" ht="18" customHeight="1">
      <c r="B19" s="153"/>
      <c r="C19" s="153"/>
      <c r="D19" s="153"/>
      <c r="E19" s="153"/>
      <c r="F19" s="153"/>
      <c r="G19" s="153"/>
      <c r="H19" s="153"/>
      <c r="I19" s="153"/>
      <c r="J19" s="153"/>
      <c r="K19" s="153"/>
      <c r="L19" s="153"/>
    </row>
    <row r="20" spans="2:12" ht="12.75">
      <c r="B20" s="67"/>
      <c r="C20" s="67"/>
      <c r="D20" s="67"/>
      <c r="E20" s="67"/>
      <c r="F20" s="67"/>
      <c r="G20" s="67"/>
      <c r="H20" s="67"/>
      <c r="I20" s="67"/>
      <c r="J20" s="67"/>
      <c r="K20" s="67"/>
      <c r="L20" s="67"/>
    </row>
    <row r="21" spans="2:12" ht="12.75" customHeight="1">
      <c r="B21" s="148" t="s">
        <v>124</v>
      </c>
      <c r="C21" s="148"/>
      <c r="D21" s="148"/>
      <c r="E21" s="148"/>
      <c r="F21" s="148"/>
      <c r="G21" s="148"/>
      <c r="H21" s="148"/>
      <c r="I21" s="148"/>
      <c r="J21" s="148"/>
      <c r="K21" s="148"/>
      <c r="L21" s="148"/>
    </row>
    <row r="22" spans="2:12" ht="12.75">
      <c r="B22" s="148"/>
      <c r="C22" s="148"/>
      <c r="D22" s="148"/>
      <c r="E22" s="148"/>
      <c r="F22" s="148"/>
      <c r="G22" s="148"/>
      <c r="H22" s="148"/>
      <c r="I22" s="148"/>
      <c r="J22" s="148"/>
      <c r="K22" s="148"/>
      <c r="L22" s="148"/>
    </row>
    <row r="23" spans="2:12" ht="12.75">
      <c r="B23" s="68"/>
      <c r="C23" s="68"/>
      <c r="D23" s="68"/>
      <c r="E23" s="68"/>
      <c r="F23" s="68"/>
      <c r="G23" s="68"/>
      <c r="H23" s="68"/>
      <c r="I23" s="68"/>
      <c r="J23" s="68"/>
      <c r="K23" s="68"/>
      <c r="L23" s="68"/>
    </row>
    <row r="25" spans="1:2" ht="12.75">
      <c r="A25" s="65" t="s">
        <v>57</v>
      </c>
      <c r="B25" s="9" t="s">
        <v>58</v>
      </c>
    </row>
    <row r="27" spans="2:12" ht="12.75" customHeight="1">
      <c r="B27" s="148" t="s">
        <v>125</v>
      </c>
      <c r="C27" s="148"/>
      <c r="D27" s="148"/>
      <c r="E27" s="148"/>
      <c r="F27" s="148"/>
      <c r="G27" s="148"/>
      <c r="H27" s="148"/>
      <c r="I27" s="148"/>
      <c r="J27" s="148"/>
      <c r="K27" s="148"/>
      <c r="L27" s="148"/>
    </row>
    <row r="28" spans="2:12" ht="12.75">
      <c r="B28" s="148"/>
      <c r="C28" s="148"/>
      <c r="D28" s="148"/>
      <c r="E28" s="148"/>
      <c r="F28" s="148"/>
      <c r="G28" s="148"/>
      <c r="H28" s="148"/>
      <c r="I28" s="148"/>
      <c r="J28" s="148"/>
      <c r="K28" s="148"/>
      <c r="L28" s="148"/>
    </row>
    <row r="30" spans="1:2" ht="12.75">
      <c r="A30" s="65" t="s">
        <v>59</v>
      </c>
      <c r="B30" s="9" t="s">
        <v>60</v>
      </c>
    </row>
    <row r="31" spans="1:2" ht="12.75">
      <c r="A31" s="65"/>
      <c r="B31" s="9"/>
    </row>
    <row r="32" spans="1:3" ht="12.75">
      <c r="A32" s="65"/>
      <c r="B32" s="44" t="s">
        <v>61</v>
      </c>
      <c r="C32" s="44"/>
    </row>
    <row r="33" spans="1:3" ht="12.75">
      <c r="A33" s="65"/>
      <c r="B33" s="44"/>
      <c r="C33" s="44"/>
    </row>
    <row r="34" spans="1:3" ht="12.75">
      <c r="A34" s="65"/>
      <c r="B34" s="44"/>
      <c r="C34" s="44"/>
    </row>
    <row r="35" spans="1:2" ht="12.75">
      <c r="A35" s="65" t="s">
        <v>62</v>
      </c>
      <c r="B35" s="9" t="s">
        <v>63</v>
      </c>
    </row>
    <row r="37" spans="2:12" ht="12.75">
      <c r="B37" s="148" t="s">
        <v>157</v>
      </c>
      <c r="C37" s="148"/>
      <c r="D37" s="148"/>
      <c r="E37" s="148"/>
      <c r="F37" s="148"/>
      <c r="G37" s="148"/>
      <c r="H37" s="148"/>
      <c r="I37" s="148"/>
      <c r="J37" s="148"/>
      <c r="K37" s="148"/>
      <c r="L37" s="148"/>
    </row>
    <row r="38" spans="2:12" ht="12.75">
      <c r="B38" s="148"/>
      <c r="C38" s="148"/>
      <c r="D38" s="148"/>
      <c r="E38" s="148"/>
      <c r="F38" s="148"/>
      <c r="G38" s="148"/>
      <c r="H38" s="148"/>
      <c r="I38" s="148"/>
      <c r="J38" s="148"/>
      <c r="K38" s="148"/>
      <c r="L38" s="148"/>
    </row>
    <row r="39" spans="2:12" ht="12.75">
      <c r="B39" s="67"/>
      <c r="C39" s="67"/>
      <c r="D39" s="67"/>
      <c r="E39" s="67"/>
      <c r="F39" s="67"/>
      <c r="G39" s="67"/>
      <c r="H39" s="67"/>
      <c r="I39" s="67"/>
      <c r="J39" s="67"/>
      <c r="K39" s="67"/>
      <c r="L39" s="67"/>
    </row>
    <row r="41" spans="1:11" ht="12.75">
      <c r="A41" s="81" t="s">
        <v>64</v>
      </c>
      <c r="B41" s="59" t="s">
        <v>65</v>
      </c>
      <c r="C41" s="44"/>
      <c r="D41" s="44"/>
      <c r="E41" s="44"/>
      <c r="F41" s="44"/>
      <c r="G41" s="44"/>
      <c r="H41" s="44"/>
      <c r="I41" s="44"/>
      <c r="J41" s="44"/>
      <c r="K41" s="44"/>
    </row>
    <row r="42" spans="1:11" ht="12.75">
      <c r="A42" s="71"/>
      <c r="B42" s="44"/>
      <c r="C42" s="44"/>
      <c r="D42" s="44"/>
      <c r="E42" s="44"/>
      <c r="F42" s="44"/>
      <c r="G42" s="44"/>
      <c r="H42" s="44"/>
      <c r="I42" s="44"/>
      <c r="J42" s="44"/>
      <c r="K42" s="44"/>
    </row>
    <row r="43" spans="1:11" ht="12.75">
      <c r="A43" s="71"/>
      <c r="B43" s="44"/>
      <c r="C43" s="44"/>
      <c r="D43" s="44"/>
      <c r="E43" s="44"/>
      <c r="F43" s="44"/>
      <c r="G43" s="44"/>
      <c r="H43" s="44"/>
      <c r="I43" s="44"/>
      <c r="J43" s="44"/>
      <c r="K43" s="44"/>
    </row>
    <row r="47" spans="1:2" ht="12.75">
      <c r="A47" s="65" t="s">
        <v>66</v>
      </c>
      <c r="B47" s="59" t="s">
        <v>67</v>
      </c>
    </row>
    <row r="49" spans="2:13" ht="15.75" customHeight="1">
      <c r="B49" s="153" t="s">
        <v>201</v>
      </c>
      <c r="C49" s="153"/>
      <c r="D49" s="153"/>
      <c r="E49" s="153"/>
      <c r="F49" s="153"/>
      <c r="G49" s="153"/>
      <c r="H49" s="153"/>
      <c r="I49" s="153"/>
      <c r="J49" s="153"/>
      <c r="K49" s="153"/>
      <c r="L49" s="153"/>
      <c r="M49" s="100"/>
    </row>
    <row r="50" spans="2:12" ht="12.75" customHeight="1">
      <c r="B50" s="153"/>
      <c r="C50" s="153"/>
      <c r="D50" s="153"/>
      <c r="E50" s="153"/>
      <c r="F50" s="153"/>
      <c r="G50" s="153"/>
      <c r="H50" s="153"/>
      <c r="I50" s="153"/>
      <c r="J50" s="153"/>
      <c r="K50" s="153"/>
      <c r="L50" s="153"/>
    </row>
    <row r="51" spans="2:12" ht="12.75" customHeight="1">
      <c r="B51" s="153"/>
      <c r="C51" s="153"/>
      <c r="D51" s="153"/>
      <c r="E51" s="153"/>
      <c r="F51" s="153"/>
      <c r="G51" s="153"/>
      <c r="H51" s="153"/>
      <c r="I51" s="153"/>
      <c r="J51" s="153"/>
      <c r="K51" s="153"/>
      <c r="L51" s="153"/>
    </row>
    <row r="52" spans="2:13" ht="12.75" customHeight="1">
      <c r="B52" s="153"/>
      <c r="C52" s="153"/>
      <c r="D52" s="153"/>
      <c r="E52" s="153"/>
      <c r="F52" s="153"/>
      <c r="G52" s="153"/>
      <c r="H52" s="153"/>
      <c r="I52" s="153"/>
      <c r="J52" s="153"/>
      <c r="K52" s="153"/>
      <c r="L52" s="153"/>
      <c r="M52" s="118"/>
    </row>
    <row r="53" spans="2:12" ht="12.75">
      <c r="B53" s="137"/>
      <c r="C53" s="138"/>
      <c r="D53" s="138"/>
      <c r="E53" s="138"/>
      <c r="F53" s="113"/>
      <c r="G53" s="113"/>
      <c r="H53" s="113"/>
      <c r="I53" s="113"/>
      <c r="J53" s="113"/>
      <c r="K53" s="113"/>
      <c r="L53" s="113"/>
    </row>
    <row r="54" spans="2:12" ht="12.75">
      <c r="B54" s="113"/>
      <c r="C54" s="113"/>
      <c r="D54" s="113"/>
      <c r="E54" s="113"/>
      <c r="F54" s="113"/>
      <c r="G54" s="113"/>
      <c r="H54" s="113"/>
      <c r="I54" s="113"/>
      <c r="J54" s="113"/>
      <c r="K54" s="113"/>
      <c r="L54" s="113"/>
    </row>
    <row r="55" spans="1:9" ht="12.75">
      <c r="A55" s="81" t="s">
        <v>68</v>
      </c>
      <c r="B55" s="59" t="s">
        <v>158</v>
      </c>
      <c r="C55" s="109"/>
      <c r="D55" s="44"/>
      <c r="E55" s="44"/>
      <c r="F55" s="44"/>
      <c r="G55" s="44"/>
      <c r="H55" s="44"/>
      <c r="I55" s="44"/>
    </row>
    <row r="56" spans="1:9" ht="12.75">
      <c r="A56" s="71"/>
      <c r="B56" s="44"/>
      <c r="C56" s="44"/>
      <c r="D56" s="44"/>
      <c r="E56" s="44"/>
      <c r="F56" s="44"/>
      <c r="G56" s="44"/>
      <c r="H56" s="44"/>
      <c r="I56" s="44"/>
    </row>
    <row r="57" spans="1:9" ht="12.75">
      <c r="A57" s="71"/>
      <c r="B57" s="44"/>
      <c r="C57" s="44"/>
      <c r="D57" s="44"/>
      <c r="E57" s="44"/>
      <c r="F57" s="44"/>
      <c r="G57" s="44"/>
      <c r="H57" s="44"/>
      <c r="I57" s="44"/>
    </row>
    <row r="61" spans="1:12" ht="12.75">
      <c r="A61" s="81" t="s">
        <v>69</v>
      </c>
      <c r="B61" s="59" t="s">
        <v>70</v>
      </c>
      <c r="C61" s="44"/>
      <c r="D61" s="44"/>
      <c r="E61" s="44"/>
      <c r="F61" s="44"/>
      <c r="G61" s="44"/>
      <c r="H61" s="44"/>
      <c r="I61" s="44"/>
      <c r="J61" s="44"/>
      <c r="K61" s="44"/>
      <c r="L61" s="44"/>
    </row>
    <row r="62" spans="1:12" ht="12.75">
      <c r="A62" s="65"/>
      <c r="B62" s="59"/>
      <c r="C62" s="44"/>
      <c r="D62" s="44"/>
      <c r="E62" s="44"/>
      <c r="F62" s="44"/>
      <c r="G62" s="44"/>
      <c r="H62" s="44"/>
      <c r="I62" s="44"/>
      <c r="J62" s="44"/>
      <c r="K62" s="44"/>
      <c r="L62" s="44"/>
    </row>
    <row r="63" spans="2:12" ht="12.75">
      <c r="B63" s="148" t="s">
        <v>199</v>
      </c>
      <c r="C63" s="148"/>
      <c r="D63" s="148"/>
      <c r="E63" s="148"/>
      <c r="F63" s="148"/>
      <c r="G63" s="148"/>
      <c r="H63" s="148"/>
      <c r="I63" s="148"/>
      <c r="J63" s="148"/>
      <c r="K63" s="148"/>
      <c r="L63" s="148"/>
    </row>
    <row r="64" spans="2:12" ht="12.75">
      <c r="B64" s="148"/>
      <c r="C64" s="148"/>
      <c r="D64" s="148"/>
      <c r="E64" s="148"/>
      <c r="F64" s="148"/>
      <c r="G64" s="148"/>
      <c r="H64" s="148"/>
      <c r="I64" s="148"/>
      <c r="J64" s="148"/>
      <c r="K64" s="148"/>
      <c r="L64" s="148"/>
    </row>
    <row r="65" spans="2:12" ht="12.75">
      <c r="B65" s="67"/>
      <c r="C65" s="67"/>
      <c r="D65" s="67"/>
      <c r="E65" s="67"/>
      <c r="F65" s="67"/>
      <c r="G65" s="67"/>
      <c r="H65" s="67"/>
      <c r="I65" s="67"/>
      <c r="J65" s="67"/>
      <c r="K65" s="67"/>
      <c r="L65" s="67"/>
    </row>
    <row r="66" spans="2:12" ht="12.75">
      <c r="B66" s="67"/>
      <c r="C66" s="67"/>
      <c r="D66" s="67"/>
      <c r="E66" s="67"/>
      <c r="F66" s="67"/>
      <c r="G66" s="67"/>
      <c r="H66" s="67"/>
      <c r="I66" s="67"/>
      <c r="J66" s="67"/>
      <c r="K66" s="67"/>
      <c r="L66" s="67"/>
    </row>
    <row r="67" spans="1:7" ht="12.75">
      <c r="A67" s="65" t="s">
        <v>71</v>
      </c>
      <c r="B67" s="9" t="s">
        <v>72</v>
      </c>
      <c r="F67" s="37"/>
      <c r="G67" s="37"/>
    </row>
    <row r="69" spans="2:12" ht="12.75">
      <c r="B69" s="148" t="s">
        <v>132</v>
      </c>
      <c r="C69" s="148"/>
      <c r="D69" s="148"/>
      <c r="E69" s="148"/>
      <c r="F69" s="148"/>
      <c r="G69" s="148"/>
      <c r="H69" s="148"/>
      <c r="I69" s="148"/>
      <c r="J69" s="148"/>
      <c r="K69" s="148"/>
      <c r="L69" s="148"/>
    </row>
    <row r="70" spans="2:12" ht="13.5" customHeight="1">
      <c r="B70" s="148"/>
      <c r="C70" s="148"/>
      <c r="D70" s="148"/>
      <c r="E70" s="148"/>
      <c r="F70" s="148"/>
      <c r="G70" s="148"/>
      <c r="H70" s="148"/>
      <c r="I70" s="148"/>
      <c r="J70" s="148"/>
      <c r="K70" s="148"/>
      <c r="L70" s="148"/>
    </row>
    <row r="71" spans="2:12" ht="13.5" customHeight="1">
      <c r="B71" s="67"/>
      <c r="C71" s="67"/>
      <c r="D71" s="67"/>
      <c r="E71" s="67"/>
      <c r="F71" s="67"/>
      <c r="G71" s="67"/>
      <c r="H71" s="67"/>
      <c r="I71" s="67"/>
      <c r="J71" s="67"/>
      <c r="K71" s="67"/>
      <c r="L71" s="67"/>
    </row>
    <row r="72" spans="2:12" ht="12.75">
      <c r="B72" s="67"/>
      <c r="C72" s="67"/>
      <c r="D72" s="67"/>
      <c r="E72" s="67"/>
      <c r="F72" s="67"/>
      <c r="G72" s="67"/>
      <c r="H72" s="67"/>
      <c r="I72" s="67"/>
      <c r="J72" s="67"/>
      <c r="K72" s="67"/>
      <c r="L72" s="67"/>
    </row>
    <row r="73" spans="1:4" ht="12.75">
      <c r="A73" s="81" t="s">
        <v>73</v>
      </c>
      <c r="B73" s="59" t="s">
        <v>74</v>
      </c>
      <c r="C73" s="44"/>
      <c r="D73" s="118"/>
    </row>
    <row r="74" spans="1:4" ht="12.75">
      <c r="A74" s="81"/>
      <c r="B74" s="59"/>
      <c r="C74" s="44"/>
      <c r="D74" s="118"/>
    </row>
    <row r="75" ht="12.75">
      <c r="B75" s="5" t="s">
        <v>197</v>
      </c>
    </row>
    <row r="76" ht="4.5" customHeight="1"/>
    <row r="77" spans="2:12" ht="12.75" customHeight="1">
      <c r="B77" s="152" t="s">
        <v>204</v>
      </c>
      <c r="C77" s="152"/>
      <c r="D77" s="152"/>
      <c r="E77" s="152"/>
      <c r="F77" s="152"/>
      <c r="G77" s="152"/>
      <c r="H77" s="152"/>
      <c r="I77" s="152"/>
      <c r="J77" s="152"/>
      <c r="K77" s="152"/>
      <c r="L77" s="152"/>
    </row>
    <row r="78" spans="2:12" ht="12.75">
      <c r="B78" s="152"/>
      <c r="C78" s="152"/>
      <c r="D78" s="152"/>
      <c r="E78" s="152"/>
      <c r="F78" s="152"/>
      <c r="G78" s="152"/>
      <c r="H78" s="152"/>
      <c r="I78" s="152"/>
      <c r="J78" s="152"/>
      <c r="K78" s="152"/>
      <c r="L78" s="152"/>
    </row>
    <row r="79" spans="2:12" ht="12.75">
      <c r="B79" s="152"/>
      <c r="C79" s="152"/>
      <c r="D79" s="152"/>
      <c r="E79" s="152"/>
      <c r="F79" s="152"/>
      <c r="G79" s="152"/>
      <c r="H79" s="152"/>
      <c r="I79" s="152"/>
      <c r="J79" s="152"/>
      <c r="K79" s="152"/>
      <c r="L79" s="152"/>
    </row>
    <row r="80" spans="2:12" ht="12.75">
      <c r="B80" s="152"/>
      <c r="C80" s="152"/>
      <c r="D80" s="152"/>
      <c r="E80" s="152"/>
      <c r="F80" s="152"/>
      <c r="G80" s="152"/>
      <c r="H80" s="152"/>
      <c r="I80" s="152"/>
      <c r="J80" s="152"/>
      <c r="K80" s="152"/>
      <c r="L80" s="152"/>
    </row>
    <row r="81" spans="2:12" ht="12.75">
      <c r="B81" s="129"/>
      <c r="C81" s="129"/>
      <c r="D81" s="129"/>
      <c r="E81" s="129"/>
      <c r="F81" s="129"/>
      <c r="G81" s="129"/>
      <c r="H81" s="129"/>
      <c r="I81" s="129"/>
      <c r="J81" s="129"/>
      <c r="K81" s="129"/>
      <c r="L81" s="129"/>
    </row>
    <row r="82" spans="1:2" ht="12.75">
      <c r="A82" s="65" t="s">
        <v>75</v>
      </c>
      <c r="B82" s="9" t="s">
        <v>126</v>
      </c>
    </row>
    <row r="84" spans="2:12" ht="12.75">
      <c r="B84" s="148" t="s">
        <v>187</v>
      </c>
      <c r="C84" s="148"/>
      <c r="D84" s="148"/>
      <c r="E84" s="148"/>
      <c r="F84" s="148"/>
      <c r="G84" s="148"/>
      <c r="H84" s="148"/>
      <c r="I84" s="148"/>
      <c r="J84" s="148"/>
      <c r="K84" s="148"/>
      <c r="L84" s="148"/>
    </row>
    <row r="85" spans="2:12" ht="14.25" customHeight="1">
      <c r="B85" s="148"/>
      <c r="C85" s="148"/>
      <c r="D85" s="148"/>
      <c r="E85" s="148"/>
      <c r="F85" s="148"/>
      <c r="G85" s="148"/>
      <c r="H85" s="148"/>
      <c r="I85" s="148"/>
      <c r="J85" s="148"/>
      <c r="K85" s="148"/>
      <c r="L85" s="148"/>
    </row>
    <row r="86" spans="2:12" ht="12.75">
      <c r="B86" s="67"/>
      <c r="C86" s="67"/>
      <c r="D86" s="67"/>
      <c r="E86" s="67"/>
      <c r="F86" s="67"/>
      <c r="G86" s="67"/>
      <c r="H86" s="67"/>
      <c r="I86" s="67"/>
      <c r="J86" s="67"/>
      <c r="K86" s="67"/>
      <c r="L86" s="67"/>
    </row>
    <row r="88" spans="1:5" ht="12.75">
      <c r="A88" s="81" t="s">
        <v>76</v>
      </c>
      <c r="B88" s="59" t="s">
        <v>127</v>
      </c>
      <c r="C88" s="44"/>
      <c r="D88" s="44"/>
      <c r="E88" s="44"/>
    </row>
    <row r="89" spans="1:2" ht="12.75">
      <c r="A89" s="65"/>
      <c r="B89" s="9"/>
    </row>
    <row r="90" spans="1:2" ht="12.75">
      <c r="A90" s="65"/>
      <c r="B90" s="9"/>
    </row>
    <row r="91" spans="1:2" ht="12.75">
      <c r="A91" s="65"/>
      <c r="B91" s="9"/>
    </row>
    <row r="93" spans="8:11" ht="12.75">
      <c r="H93" s="102" t="s">
        <v>6</v>
      </c>
      <c r="I93" s="102"/>
      <c r="J93" s="130"/>
      <c r="K93" s="130"/>
    </row>
    <row r="94" spans="8:11" ht="7.5" customHeight="1">
      <c r="H94" s="102"/>
      <c r="I94" s="102"/>
      <c r="J94" s="131"/>
      <c r="K94" s="131"/>
    </row>
    <row r="95" spans="2:11" ht="12.75">
      <c r="B95" s="42" t="s">
        <v>128</v>
      </c>
      <c r="C95" s="42"/>
      <c r="D95" s="42"/>
      <c r="E95" s="42"/>
      <c r="F95" s="44"/>
      <c r="G95" s="44"/>
      <c r="H95" s="44"/>
      <c r="I95" s="44"/>
      <c r="J95" s="70"/>
      <c r="K95" s="70"/>
    </row>
    <row r="96" spans="2:11" ht="13.5" thickBot="1">
      <c r="B96" s="42" t="s">
        <v>129</v>
      </c>
      <c r="C96" s="42"/>
      <c r="D96" s="42"/>
      <c r="E96" s="42"/>
      <c r="F96" s="44"/>
      <c r="G96" s="44"/>
      <c r="H96" s="128">
        <v>10500</v>
      </c>
      <c r="I96" s="103"/>
      <c r="J96" s="132"/>
      <c r="K96" s="132"/>
    </row>
    <row r="97" spans="2:11" ht="13.5" thickTop="1">
      <c r="B97" s="101"/>
      <c r="F97" s="103"/>
      <c r="G97" s="103"/>
      <c r="J97" s="69"/>
      <c r="K97" s="69"/>
    </row>
    <row r="98" spans="10:11" ht="12.75">
      <c r="J98" s="69"/>
      <c r="K98" s="69"/>
    </row>
    <row r="99" spans="1:11" ht="12.75">
      <c r="A99" s="81" t="s">
        <v>77</v>
      </c>
      <c r="B99" s="59" t="s">
        <v>78</v>
      </c>
      <c r="C99" s="44"/>
      <c r="D99" s="44"/>
      <c r="E99" s="44"/>
      <c r="F99" s="44"/>
      <c r="G99" s="44"/>
      <c r="H99" s="44"/>
      <c r="I99" s="44"/>
      <c r="J99" s="69"/>
      <c r="K99" s="69"/>
    </row>
    <row r="100" spans="1:11" ht="12.75">
      <c r="A100" s="71"/>
      <c r="B100" s="44"/>
      <c r="C100" s="44"/>
      <c r="D100" s="44"/>
      <c r="E100" s="44"/>
      <c r="F100" s="44"/>
      <c r="G100" s="44"/>
      <c r="H100" s="104"/>
      <c r="I100" s="104"/>
      <c r="J100" s="133"/>
      <c r="K100" s="133"/>
    </row>
    <row r="101" spans="1:11" ht="12.75">
      <c r="A101" s="71"/>
      <c r="B101" s="44"/>
      <c r="C101" s="44"/>
      <c r="D101" s="44"/>
      <c r="E101" s="44"/>
      <c r="F101" s="44"/>
      <c r="G101" s="44"/>
      <c r="H101" s="45" t="s">
        <v>6</v>
      </c>
      <c r="I101" s="45"/>
      <c r="J101" s="130"/>
      <c r="K101" s="130"/>
    </row>
    <row r="102" spans="1:11" ht="12.75">
      <c r="A102" s="71"/>
      <c r="B102" s="44" t="s">
        <v>79</v>
      </c>
      <c r="C102" s="44"/>
      <c r="D102" s="44"/>
      <c r="E102" s="44"/>
      <c r="F102" s="44"/>
      <c r="G102" s="44"/>
      <c r="H102" s="45"/>
      <c r="I102" s="45"/>
      <c r="J102" s="51"/>
      <c r="K102" s="51"/>
    </row>
    <row r="103" spans="1:11" ht="6.75" customHeight="1">
      <c r="A103" s="71"/>
      <c r="B103" s="44"/>
      <c r="C103" s="44"/>
      <c r="D103" s="44"/>
      <c r="E103" s="44"/>
      <c r="F103" s="44"/>
      <c r="G103" s="44"/>
      <c r="H103" s="45"/>
      <c r="I103" s="45"/>
      <c r="J103" s="51"/>
      <c r="K103" s="51"/>
    </row>
    <row r="104" spans="1:11" ht="13.5" thickBot="1">
      <c r="A104" s="71"/>
      <c r="B104" s="44" t="s">
        <v>198</v>
      </c>
      <c r="C104" s="44"/>
      <c r="D104" s="44"/>
      <c r="E104" s="44"/>
      <c r="F104" s="44"/>
      <c r="G104" s="44"/>
      <c r="H104" s="19">
        <v>2280</v>
      </c>
      <c r="I104" s="1"/>
      <c r="J104" s="1"/>
      <c r="K104" s="1"/>
    </row>
    <row r="105" spans="2:11" ht="15" customHeight="1" thickTop="1">
      <c r="B105" s="118"/>
      <c r="C105" s="118"/>
      <c r="D105" s="118"/>
      <c r="E105" s="118"/>
      <c r="F105" s="118"/>
      <c r="G105" s="118"/>
      <c r="H105" s="119"/>
      <c r="I105" s="119"/>
      <c r="J105" s="51"/>
      <c r="K105" s="51"/>
    </row>
    <row r="106" spans="2:11" ht="12.75">
      <c r="B106" s="125"/>
      <c r="H106" s="1"/>
      <c r="I106" s="1"/>
      <c r="J106" s="45"/>
      <c r="K106" s="45"/>
    </row>
    <row r="107" spans="1:12" s="69" customFormat="1" ht="12.75" customHeight="1">
      <c r="A107" s="149" t="s">
        <v>176</v>
      </c>
      <c r="B107" s="149"/>
      <c r="C107" s="149"/>
      <c r="D107" s="149"/>
      <c r="E107" s="149"/>
      <c r="F107" s="149"/>
      <c r="G107" s="149"/>
      <c r="H107" s="149"/>
      <c r="I107" s="149"/>
      <c r="J107" s="149"/>
      <c r="K107" s="149"/>
      <c r="L107" s="149"/>
    </row>
    <row r="108" spans="1:12" s="69" customFormat="1" ht="12.75">
      <c r="A108" s="149"/>
      <c r="B108" s="149"/>
      <c r="C108" s="149"/>
      <c r="D108" s="149"/>
      <c r="E108" s="149"/>
      <c r="F108" s="149"/>
      <c r="G108" s="149"/>
      <c r="H108" s="149"/>
      <c r="I108" s="149"/>
      <c r="J108" s="149"/>
      <c r="K108" s="149"/>
      <c r="L108" s="149"/>
    </row>
    <row r="109" spans="1:12" s="69" customFormat="1" ht="12.75">
      <c r="A109" s="110"/>
      <c r="B109" s="110"/>
      <c r="C109" s="110"/>
      <c r="D109" s="110"/>
      <c r="E109" s="110"/>
      <c r="F109" s="110"/>
      <c r="G109" s="110"/>
      <c r="H109" s="110"/>
      <c r="I109" s="110"/>
      <c r="J109" s="110"/>
      <c r="K109" s="110"/>
      <c r="L109" s="110"/>
    </row>
    <row r="110" spans="1:5" s="69" customFormat="1" ht="12.75">
      <c r="A110" s="81" t="s">
        <v>80</v>
      </c>
      <c r="B110" s="59" t="s">
        <v>81</v>
      </c>
      <c r="C110" s="70"/>
      <c r="D110" s="70"/>
      <c r="E110" s="70"/>
    </row>
    <row r="111" spans="3:5" ht="12.75">
      <c r="C111" s="44"/>
      <c r="D111" s="44"/>
      <c r="E111" s="44"/>
    </row>
    <row r="112" spans="2:5" ht="5.25" customHeight="1">
      <c r="B112" s="44"/>
      <c r="C112" s="44"/>
      <c r="D112" s="44"/>
      <c r="E112" s="44"/>
    </row>
    <row r="113" spans="1:12" ht="12.75">
      <c r="A113" s="71"/>
      <c r="B113" s="44"/>
      <c r="C113" s="44"/>
      <c r="D113" s="44"/>
      <c r="E113" s="44"/>
      <c r="F113" s="44"/>
      <c r="G113" s="44"/>
      <c r="H113" s="44"/>
      <c r="I113" s="44"/>
      <c r="J113" s="44"/>
      <c r="K113" s="44"/>
      <c r="L113" s="44"/>
    </row>
    <row r="114" spans="1:12" ht="12.75">
      <c r="A114" s="71"/>
      <c r="B114" s="44"/>
      <c r="C114" s="44"/>
      <c r="D114" s="44"/>
      <c r="E114" s="44"/>
      <c r="F114" s="44"/>
      <c r="G114" s="44"/>
      <c r="H114" s="44"/>
      <c r="I114" s="44"/>
      <c r="J114" s="44"/>
      <c r="K114" s="44"/>
      <c r="L114" s="44"/>
    </row>
    <row r="115" spans="1:12" ht="12.75">
      <c r="A115" s="71"/>
      <c r="B115" s="44"/>
      <c r="C115" s="44"/>
      <c r="D115" s="44"/>
      <c r="E115" s="44"/>
      <c r="F115" s="44"/>
      <c r="G115" s="44"/>
      <c r="H115" s="44"/>
      <c r="I115" s="44"/>
      <c r="J115" s="44"/>
      <c r="K115" s="44"/>
      <c r="L115" s="44"/>
    </row>
    <row r="116" spans="1:12" ht="12.75">
      <c r="A116" s="71"/>
      <c r="B116" s="44"/>
      <c r="C116" s="44"/>
      <c r="D116" s="44"/>
      <c r="E116" s="44"/>
      <c r="F116" s="44"/>
      <c r="G116" s="44"/>
      <c r="H116" s="44"/>
      <c r="I116" s="44"/>
      <c r="J116" s="44"/>
      <c r="K116" s="44"/>
      <c r="L116" s="44"/>
    </row>
    <row r="117" spans="1:12" ht="11.25" customHeight="1">
      <c r="A117" s="71"/>
      <c r="B117" s="44"/>
      <c r="C117" s="44"/>
      <c r="D117" s="44"/>
      <c r="E117" s="44"/>
      <c r="F117" s="44"/>
      <c r="G117" s="44"/>
      <c r="H117" s="44"/>
      <c r="I117" s="44"/>
      <c r="J117" s="44"/>
      <c r="K117" s="44"/>
      <c r="L117" s="44"/>
    </row>
    <row r="118" spans="1:12" ht="12.75">
      <c r="A118" s="71"/>
      <c r="B118" s="44"/>
      <c r="C118" s="44"/>
      <c r="D118" s="44"/>
      <c r="E118" s="44"/>
      <c r="F118" s="44"/>
      <c r="G118" s="44"/>
      <c r="H118" s="44"/>
      <c r="I118" s="44"/>
      <c r="J118" s="44"/>
      <c r="K118" s="44"/>
      <c r="L118" s="44"/>
    </row>
    <row r="119" spans="1:12" ht="12.75">
      <c r="A119" s="71"/>
      <c r="B119" s="44"/>
      <c r="C119" s="44"/>
      <c r="D119" s="44"/>
      <c r="E119" s="44"/>
      <c r="F119" s="44"/>
      <c r="G119" s="44"/>
      <c r="H119" s="44"/>
      <c r="I119" s="44"/>
      <c r="J119" s="44"/>
      <c r="K119" s="44"/>
      <c r="L119" s="44"/>
    </row>
    <row r="120" spans="1:12" ht="12.75">
      <c r="A120" s="71"/>
      <c r="B120" s="44"/>
      <c r="C120" s="44"/>
      <c r="D120" s="44"/>
      <c r="E120" s="44"/>
      <c r="F120" s="44"/>
      <c r="G120" s="44"/>
      <c r="H120" s="44"/>
      <c r="I120" s="44"/>
      <c r="J120" s="44"/>
      <c r="K120" s="44"/>
      <c r="L120" s="44"/>
    </row>
    <row r="121" spans="1:12" ht="12.75">
      <c r="A121" s="71"/>
      <c r="B121" s="44"/>
      <c r="C121" s="44"/>
      <c r="D121" s="44"/>
      <c r="E121" s="44"/>
      <c r="F121" s="44"/>
      <c r="G121" s="44"/>
      <c r="H121" s="44"/>
      <c r="I121" s="44"/>
      <c r="J121" s="44"/>
      <c r="K121" s="44"/>
      <c r="L121" s="44"/>
    </row>
    <row r="122" spans="1:12" ht="12.75">
      <c r="A122" s="71"/>
      <c r="B122" s="44"/>
      <c r="C122" s="44"/>
      <c r="D122" s="44"/>
      <c r="E122" s="44"/>
      <c r="F122" s="44"/>
      <c r="G122" s="44"/>
      <c r="H122" s="44"/>
      <c r="I122" s="44"/>
      <c r="J122" s="44"/>
      <c r="K122" s="44"/>
      <c r="L122" s="44"/>
    </row>
    <row r="123" spans="1:12" ht="15" customHeight="1">
      <c r="A123" s="71"/>
      <c r="B123" s="44"/>
      <c r="C123" s="44"/>
      <c r="D123" s="44"/>
      <c r="E123" s="44"/>
      <c r="F123" s="44"/>
      <c r="G123" s="44"/>
      <c r="H123" s="44"/>
      <c r="I123" s="44"/>
      <c r="J123" s="44"/>
      <c r="K123" s="44"/>
      <c r="L123" s="44"/>
    </row>
    <row r="124" spans="1:12" ht="12.75">
      <c r="A124" s="81" t="s">
        <v>82</v>
      </c>
      <c r="B124" s="59" t="s">
        <v>83</v>
      </c>
      <c r="C124" s="44"/>
      <c r="D124" s="44"/>
      <c r="E124" s="44"/>
      <c r="F124" s="44"/>
      <c r="G124" s="44"/>
      <c r="H124" s="44"/>
      <c r="I124" s="44"/>
      <c r="J124" s="44"/>
      <c r="K124" s="44"/>
      <c r="L124" s="44"/>
    </row>
    <row r="125" spans="1:12" ht="12.75">
      <c r="A125" s="71"/>
      <c r="B125" s="44"/>
      <c r="C125" s="44"/>
      <c r="D125" s="44"/>
      <c r="E125" s="44"/>
      <c r="F125" s="44"/>
      <c r="G125" s="44"/>
      <c r="H125" s="44"/>
      <c r="I125" s="44"/>
      <c r="J125" s="44"/>
      <c r="K125" s="44"/>
      <c r="L125" s="44"/>
    </row>
    <row r="126" spans="1:12" ht="12.75">
      <c r="A126" s="71"/>
      <c r="B126" s="44"/>
      <c r="C126" s="44"/>
      <c r="D126" s="44"/>
      <c r="E126" s="44"/>
      <c r="F126" s="44"/>
      <c r="G126" s="44"/>
      <c r="H126" s="44"/>
      <c r="I126" s="44"/>
      <c r="J126" s="44"/>
      <c r="K126" s="44"/>
      <c r="L126" s="44"/>
    </row>
    <row r="127" spans="1:12" ht="12.75">
      <c r="A127" s="71"/>
      <c r="B127" s="44"/>
      <c r="C127" s="44"/>
      <c r="D127" s="44"/>
      <c r="E127" s="44"/>
      <c r="F127" s="44"/>
      <c r="G127" s="44"/>
      <c r="H127" s="44"/>
      <c r="I127" s="44"/>
      <c r="J127" s="44"/>
      <c r="K127" s="44"/>
      <c r="L127" s="44"/>
    </row>
    <row r="128" spans="1:12" ht="12.75">
      <c r="A128" s="71"/>
      <c r="B128" s="44"/>
      <c r="C128" s="44"/>
      <c r="D128" s="44"/>
      <c r="E128" s="44"/>
      <c r="F128" s="44"/>
      <c r="G128" s="44"/>
      <c r="H128" s="44"/>
      <c r="I128" s="44"/>
      <c r="J128" s="44"/>
      <c r="K128" s="44"/>
      <c r="L128" s="44"/>
    </row>
    <row r="129" spans="1:12" ht="12.75">
      <c r="A129" s="71"/>
      <c r="B129" s="44"/>
      <c r="C129" s="44"/>
      <c r="D129" s="44"/>
      <c r="E129" s="44"/>
      <c r="F129" s="44"/>
      <c r="G129" s="44"/>
      <c r="H129" s="44"/>
      <c r="I129" s="44"/>
      <c r="J129" s="44"/>
      <c r="K129" s="44"/>
      <c r="L129" s="44"/>
    </row>
    <row r="130" spans="1:12" ht="12.75">
      <c r="A130" s="71"/>
      <c r="B130" s="44"/>
      <c r="C130" s="44"/>
      <c r="D130" s="44"/>
      <c r="E130" s="44"/>
      <c r="F130" s="44"/>
      <c r="G130" s="44"/>
      <c r="H130" s="44"/>
      <c r="I130" s="44"/>
      <c r="J130" s="44"/>
      <c r="K130" s="44"/>
      <c r="L130" s="44"/>
    </row>
    <row r="131" spans="1:12" ht="12.75">
      <c r="A131" s="71"/>
      <c r="B131" s="44"/>
      <c r="C131" s="44"/>
      <c r="D131" s="44"/>
      <c r="E131" s="44"/>
      <c r="F131" s="44"/>
      <c r="G131" s="44"/>
      <c r="H131" s="44"/>
      <c r="I131" s="44"/>
      <c r="J131" s="44"/>
      <c r="K131" s="44"/>
      <c r="L131" s="44"/>
    </row>
    <row r="132" spans="1:12" ht="12.75">
      <c r="A132" s="71"/>
      <c r="B132" s="44"/>
      <c r="C132" s="44"/>
      <c r="D132" s="44"/>
      <c r="E132" s="44"/>
      <c r="F132" s="44"/>
      <c r="G132" s="44"/>
      <c r="H132" s="44"/>
      <c r="I132" s="44"/>
      <c r="J132" s="44"/>
      <c r="K132" s="44"/>
      <c r="L132" s="44"/>
    </row>
    <row r="133" spans="1:3" ht="12.75">
      <c r="A133" s="81" t="s">
        <v>84</v>
      </c>
      <c r="B133" s="59" t="s">
        <v>85</v>
      </c>
      <c r="C133" s="44"/>
    </row>
    <row r="134" ht="8.25" customHeight="1"/>
    <row r="142" spans="1:2" ht="12.75">
      <c r="A142" s="65" t="s">
        <v>86</v>
      </c>
      <c r="B142" s="9" t="s">
        <v>87</v>
      </c>
    </row>
    <row r="143" ht="5.25" customHeight="1"/>
    <row r="144" spans="2:12" ht="15" customHeight="1">
      <c r="B144" s="44" t="s">
        <v>117</v>
      </c>
      <c r="C144" s="67"/>
      <c r="D144" s="67"/>
      <c r="E144" s="67"/>
      <c r="F144" s="67"/>
      <c r="G144" s="67"/>
      <c r="H144" s="67"/>
      <c r="I144" s="67"/>
      <c r="J144" s="67"/>
      <c r="K144" s="67"/>
      <c r="L144" s="67"/>
    </row>
    <row r="145" spans="2:12" ht="12.75">
      <c r="B145" s="44"/>
      <c r="C145" s="67"/>
      <c r="D145" s="67"/>
      <c r="E145" s="67"/>
      <c r="F145" s="67"/>
      <c r="G145" s="67"/>
      <c r="H145" s="67"/>
      <c r="I145" s="67"/>
      <c r="J145" s="67"/>
      <c r="K145" s="67"/>
      <c r="L145" s="67"/>
    </row>
    <row r="146" spans="2:12" ht="12.75">
      <c r="B146" s="67"/>
      <c r="C146" s="67"/>
      <c r="D146" s="67"/>
      <c r="E146" s="67"/>
      <c r="F146" s="67"/>
      <c r="G146" s="67"/>
      <c r="H146" s="67"/>
      <c r="I146" s="67"/>
      <c r="J146" s="67"/>
      <c r="K146" s="67"/>
      <c r="L146" s="67"/>
    </row>
    <row r="147" spans="1:12" ht="12.75">
      <c r="A147" s="81" t="s">
        <v>88</v>
      </c>
      <c r="B147" s="59" t="s">
        <v>5</v>
      </c>
      <c r="C147" s="44"/>
      <c r="D147" s="44"/>
      <c r="E147" s="44"/>
      <c r="G147" s="44"/>
      <c r="H147" s="45" t="s">
        <v>21</v>
      </c>
      <c r="I147" s="44"/>
      <c r="J147" s="44"/>
      <c r="K147" s="44"/>
      <c r="L147" s="45" t="s">
        <v>21</v>
      </c>
    </row>
    <row r="148" spans="1:12" ht="12.75">
      <c r="A148" s="71"/>
      <c r="B148" s="44"/>
      <c r="C148" s="44"/>
      <c r="D148" s="44"/>
      <c r="F148" s="45" t="s">
        <v>20</v>
      </c>
      <c r="G148" s="44"/>
      <c r="H148" s="45" t="s">
        <v>22</v>
      </c>
      <c r="I148" s="45"/>
      <c r="J148" s="45" t="s">
        <v>20</v>
      </c>
      <c r="K148" s="45"/>
      <c r="L148" s="45" t="s">
        <v>22</v>
      </c>
    </row>
    <row r="149" spans="1:12" ht="12.75">
      <c r="A149" s="71"/>
      <c r="B149" s="44"/>
      <c r="C149" s="44"/>
      <c r="D149" s="44"/>
      <c r="F149" s="45" t="s">
        <v>16</v>
      </c>
      <c r="G149" s="44"/>
      <c r="H149" s="45" t="s">
        <v>16</v>
      </c>
      <c r="I149" s="45"/>
      <c r="J149" s="45" t="s">
        <v>23</v>
      </c>
      <c r="K149" s="45"/>
      <c r="L149" s="45" t="s">
        <v>27</v>
      </c>
    </row>
    <row r="150" spans="1:12" ht="12.75">
      <c r="A150" s="71"/>
      <c r="B150" s="44"/>
      <c r="C150" s="44"/>
      <c r="D150" s="44"/>
      <c r="F150" s="45" t="s">
        <v>180</v>
      </c>
      <c r="G150" s="44"/>
      <c r="H150" s="45" t="s">
        <v>119</v>
      </c>
      <c r="I150" s="45"/>
      <c r="J150" s="45" t="s">
        <v>180</v>
      </c>
      <c r="K150" s="45"/>
      <c r="L150" s="45" t="s">
        <v>119</v>
      </c>
    </row>
    <row r="151" spans="1:12" ht="12.75">
      <c r="A151" s="71"/>
      <c r="B151" s="44"/>
      <c r="C151" s="44"/>
      <c r="D151" s="44"/>
      <c r="F151" s="45" t="s">
        <v>6</v>
      </c>
      <c r="G151" s="44"/>
      <c r="H151" s="45" t="s">
        <v>6</v>
      </c>
      <c r="I151" s="45"/>
      <c r="J151" s="45" t="s">
        <v>6</v>
      </c>
      <c r="K151" s="45"/>
      <c r="L151" s="45" t="s">
        <v>6</v>
      </c>
    </row>
    <row r="152" spans="1:12" ht="12.75">
      <c r="A152" s="71"/>
      <c r="B152" s="44" t="s">
        <v>89</v>
      </c>
      <c r="C152" s="44"/>
      <c r="D152" s="44"/>
      <c r="F152" s="44"/>
      <c r="G152" s="44"/>
      <c r="H152" s="44"/>
      <c r="I152" s="44"/>
      <c r="J152" s="44"/>
      <c r="K152" s="44"/>
      <c r="L152" s="44"/>
    </row>
    <row r="153" spans="1:12" ht="12.75">
      <c r="A153" s="71"/>
      <c r="B153" s="44" t="s">
        <v>148</v>
      </c>
      <c r="C153" s="44"/>
      <c r="D153" s="44"/>
      <c r="F153" s="2">
        <v>551</v>
      </c>
      <c r="G153" s="44"/>
      <c r="H153" s="44">
        <v>591</v>
      </c>
      <c r="I153" s="72"/>
      <c r="J153" s="72">
        <v>3105</v>
      </c>
      <c r="K153" s="72"/>
      <c r="L153" s="44">
        <v>1542</v>
      </c>
    </row>
    <row r="154" spans="1:12" ht="12.75">
      <c r="A154" s="71"/>
      <c r="B154" s="44" t="s">
        <v>149</v>
      </c>
      <c r="C154" s="44"/>
      <c r="D154" s="44"/>
      <c r="F154" s="2">
        <v>-31</v>
      </c>
      <c r="G154" s="44"/>
      <c r="H154" s="44">
        <v>50</v>
      </c>
      <c r="I154" s="72"/>
      <c r="J154" s="72">
        <v>-59</v>
      </c>
      <c r="K154" s="72"/>
      <c r="L154" s="44">
        <v>110</v>
      </c>
    </row>
    <row r="155" spans="1:12" ht="12.75" customHeight="1">
      <c r="A155" s="71"/>
      <c r="B155" s="44"/>
      <c r="C155" s="44"/>
      <c r="D155" s="44"/>
      <c r="F155" s="72"/>
      <c r="G155" s="72"/>
      <c r="H155" s="72"/>
      <c r="I155" s="72"/>
      <c r="J155" s="72"/>
      <c r="K155" s="72"/>
      <c r="L155" s="44"/>
    </row>
    <row r="156" spans="1:12" ht="12.75">
      <c r="A156" s="71"/>
      <c r="B156" s="44" t="s">
        <v>90</v>
      </c>
      <c r="C156" s="44"/>
      <c r="D156" s="44"/>
      <c r="F156" s="72">
        <v>294</v>
      </c>
      <c r="G156" s="72"/>
      <c r="H156" s="72">
        <v>109</v>
      </c>
      <c r="I156" s="72"/>
      <c r="J156" s="72">
        <v>532</v>
      </c>
      <c r="K156" s="72"/>
      <c r="L156" s="44">
        <v>301</v>
      </c>
    </row>
    <row r="157" spans="1:12" ht="6" customHeight="1">
      <c r="A157" s="71"/>
      <c r="B157" s="44"/>
      <c r="C157" s="44"/>
      <c r="D157" s="44"/>
      <c r="F157" s="73"/>
      <c r="G157" s="72"/>
      <c r="H157" s="72"/>
      <c r="I157" s="73"/>
      <c r="J157" s="73"/>
      <c r="K157" s="73"/>
      <c r="L157" s="44"/>
    </row>
    <row r="158" spans="1:12" ht="13.5" thickBot="1">
      <c r="A158" s="71"/>
      <c r="B158" s="44"/>
      <c r="C158" s="44"/>
      <c r="D158" s="44"/>
      <c r="F158" s="54">
        <f>SUM(F153:F157)</f>
        <v>814</v>
      </c>
      <c r="G158" s="72"/>
      <c r="H158" s="54">
        <f>SUM(H153:H157)</f>
        <v>750</v>
      </c>
      <c r="I158" s="1"/>
      <c r="J158" s="54">
        <f>SUM(J153:J157)</f>
        <v>3578</v>
      </c>
      <c r="K158" s="1"/>
      <c r="L158" s="54">
        <f>SUM(L153:L157)</f>
        <v>1953</v>
      </c>
    </row>
    <row r="159" spans="1:12" ht="13.5" thickTop="1">
      <c r="A159" s="71"/>
      <c r="B159" s="44"/>
      <c r="C159" s="44"/>
      <c r="D159" s="44"/>
      <c r="E159" s="44"/>
      <c r="F159" s="44"/>
      <c r="G159" s="44"/>
      <c r="H159" s="44"/>
      <c r="I159" s="44"/>
      <c r="J159" s="44"/>
      <c r="K159" s="44"/>
      <c r="L159" s="44"/>
    </row>
    <row r="160" spans="1:13" ht="12.75" customHeight="1">
      <c r="A160" s="65"/>
      <c r="B160" s="150" t="s">
        <v>160</v>
      </c>
      <c r="C160" s="151"/>
      <c r="D160" s="151"/>
      <c r="E160" s="151"/>
      <c r="F160" s="151"/>
      <c r="G160" s="151"/>
      <c r="H160" s="151"/>
      <c r="I160" s="151"/>
      <c r="J160" s="151"/>
      <c r="K160" s="151"/>
      <c r="L160" s="151"/>
      <c r="M160" s="74"/>
    </row>
    <row r="161" spans="1:13" ht="12.75">
      <c r="A161" s="65"/>
      <c r="B161" s="151"/>
      <c r="C161" s="151"/>
      <c r="D161" s="151"/>
      <c r="E161" s="151"/>
      <c r="F161" s="151"/>
      <c r="G161" s="151"/>
      <c r="H161" s="151"/>
      <c r="I161" s="151"/>
      <c r="J161" s="151"/>
      <c r="K161" s="151"/>
      <c r="L161" s="151"/>
      <c r="M161" s="74"/>
    </row>
    <row r="162" spans="1:13" ht="12.75">
      <c r="A162" s="65"/>
      <c r="B162" s="151"/>
      <c r="C162" s="151"/>
      <c r="D162" s="151"/>
      <c r="E162" s="151"/>
      <c r="F162" s="151"/>
      <c r="G162" s="151"/>
      <c r="H162" s="151"/>
      <c r="I162" s="151"/>
      <c r="J162" s="151"/>
      <c r="K162" s="151"/>
      <c r="L162" s="151"/>
      <c r="M162" s="74"/>
    </row>
    <row r="163" spans="1:11" ht="12.75">
      <c r="A163" s="71"/>
      <c r="B163" s="44"/>
      <c r="C163" s="44"/>
      <c r="D163" s="44"/>
      <c r="E163" s="73"/>
      <c r="F163" s="72"/>
      <c r="G163" s="72"/>
      <c r="H163" s="73"/>
      <c r="I163" s="73"/>
      <c r="J163" s="73"/>
      <c r="K163" s="73"/>
    </row>
    <row r="164" spans="1:4" ht="11.25" customHeight="1">
      <c r="A164" s="65" t="s">
        <v>91</v>
      </c>
      <c r="B164" s="59" t="s">
        <v>92</v>
      </c>
      <c r="C164" s="44"/>
      <c r="D164" s="44"/>
    </row>
    <row r="169" spans="1:4" ht="12.75">
      <c r="A169" s="65" t="s">
        <v>93</v>
      </c>
      <c r="B169" s="59" t="s">
        <v>94</v>
      </c>
      <c r="C169" s="44"/>
      <c r="D169" s="44"/>
    </row>
    <row r="171" spans="2:12" ht="12.75">
      <c r="B171" s="148" t="s">
        <v>150</v>
      </c>
      <c r="C171" s="148"/>
      <c r="D171" s="148"/>
      <c r="E171" s="148"/>
      <c r="F171" s="148"/>
      <c r="G171" s="148"/>
      <c r="H171" s="148"/>
      <c r="I171" s="148"/>
      <c r="J171" s="148"/>
      <c r="K171" s="148"/>
      <c r="L171" s="148"/>
    </row>
    <row r="172" spans="2:12" ht="12.75">
      <c r="B172" s="148"/>
      <c r="C172" s="148"/>
      <c r="D172" s="148"/>
      <c r="E172" s="148"/>
      <c r="F172" s="148"/>
      <c r="G172" s="148"/>
      <c r="H172" s="148"/>
      <c r="I172" s="148"/>
      <c r="J172" s="148"/>
      <c r="K172" s="148"/>
      <c r="L172" s="148"/>
    </row>
    <row r="173" spans="2:12" ht="12.75">
      <c r="B173" s="148"/>
      <c r="C173" s="148"/>
      <c r="D173" s="148"/>
      <c r="E173" s="148"/>
      <c r="F173" s="148"/>
      <c r="G173" s="148"/>
      <c r="H173" s="148"/>
      <c r="I173" s="148"/>
      <c r="J173" s="148"/>
      <c r="K173" s="148"/>
      <c r="L173" s="148"/>
    </row>
    <row r="174" spans="1:12" ht="12.75">
      <c r="A174" s="65" t="s">
        <v>95</v>
      </c>
      <c r="B174" s="9" t="s">
        <v>118</v>
      </c>
      <c r="C174" s="74"/>
      <c r="D174" s="74"/>
      <c r="E174" s="74"/>
      <c r="F174" s="74"/>
      <c r="G174" s="74"/>
      <c r="H174" s="74"/>
      <c r="I174" s="74"/>
      <c r="J174" s="74"/>
      <c r="K174" s="74"/>
      <c r="L174" s="74"/>
    </row>
    <row r="175" spans="2:12" ht="12.75">
      <c r="B175" s="74"/>
      <c r="C175" s="74"/>
      <c r="D175" s="74"/>
      <c r="E175" s="74"/>
      <c r="F175" s="74"/>
      <c r="G175" s="74"/>
      <c r="H175" s="74"/>
      <c r="I175" s="74"/>
      <c r="J175" s="74"/>
      <c r="K175" s="74"/>
      <c r="L175" s="74"/>
    </row>
    <row r="176" ht="12.75">
      <c r="A176" s="5"/>
    </row>
    <row r="177" spans="1:2" ht="12.75">
      <c r="A177" s="65"/>
      <c r="B177" s="9"/>
    </row>
    <row r="179" spans="1:5" ht="12.75">
      <c r="A179" s="65" t="s">
        <v>97</v>
      </c>
      <c r="B179" s="75" t="s">
        <v>98</v>
      </c>
      <c r="C179" s="44"/>
      <c r="D179" s="44"/>
      <c r="E179" s="59"/>
    </row>
    <row r="180" spans="1:2" ht="12.75">
      <c r="A180" s="65"/>
      <c r="B180" s="9"/>
    </row>
    <row r="181" spans="1:9" ht="12.75">
      <c r="A181" s="65"/>
      <c r="B181" s="70" t="s">
        <v>188</v>
      </c>
      <c r="C181" s="70"/>
      <c r="D181" s="70"/>
      <c r="E181" s="70"/>
      <c r="F181" s="70"/>
      <c r="G181" s="70"/>
      <c r="H181" s="70"/>
      <c r="I181" s="70"/>
    </row>
    <row r="182" spans="2:11" ht="12.75">
      <c r="B182" s="70"/>
      <c r="C182" s="70"/>
      <c r="D182" s="70"/>
      <c r="E182" s="3"/>
      <c r="F182" s="3"/>
      <c r="G182" s="3"/>
      <c r="H182" s="76"/>
      <c r="I182" s="76"/>
      <c r="J182" s="12"/>
      <c r="K182" s="12"/>
    </row>
    <row r="183" spans="2:11" ht="12.75">
      <c r="B183" s="70"/>
      <c r="C183" s="70"/>
      <c r="D183" s="70"/>
      <c r="E183" s="3"/>
      <c r="F183" s="3"/>
      <c r="G183" s="3"/>
      <c r="H183" s="76"/>
      <c r="I183" s="76"/>
      <c r="J183" s="12"/>
      <c r="K183" s="12"/>
    </row>
    <row r="184" spans="1:5" ht="12.75">
      <c r="A184" s="65" t="s">
        <v>99</v>
      </c>
      <c r="B184" s="75" t="s">
        <v>100</v>
      </c>
      <c r="C184" s="70"/>
      <c r="D184" s="70"/>
      <c r="E184" s="44"/>
    </row>
    <row r="189" spans="1:11" ht="12.75">
      <c r="A189" s="65" t="s">
        <v>101</v>
      </c>
      <c r="B189" s="9" t="s">
        <v>102</v>
      </c>
      <c r="H189" s="6"/>
      <c r="I189" s="6"/>
      <c r="J189" s="6"/>
      <c r="K189" s="6"/>
    </row>
    <row r="191" spans="2:12" ht="12" customHeight="1">
      <c r="B191" s="148" t="s">
        <v>145</v>
      </c>
      <c r="C191" s="148"/>
      <c r="D191" s="148"/>
      <c r="E191" s="148"/>
      <c r="F191" s="148"/>
      <c r="G191" s="148"/>
      <c r="H191" s="148"/>
      <c r="I191" s="148"/>
      <c r="J191" s="148"/>
      <c r="K191" s="148"/>
      <c r="L191" s="148"/>
    </row>
    <row r="192" spans="2:12" ht="15" customHeight="1">
      <c r="B192" s="148"/>
      <c r="C192" s="148"/>
      <c r="D192" s="148"/>
      <c r="E192" s="148"/>
      <c r="F192" s="148"/>
      <c r="G192" s="148"/>
      <c r="H192" s="148"/>
      <c r="I192" s="148"/>
      <c r="J192" s="148"/>
      <c r="K192" s="148"/>
      <c r="L192" s="148"/>
    </row>
    <row r="199" spans="1:11" ht="12.75">
      <c r="A199" s="65" t="s">
        <v>103</v>
      </c>
      <c r="B199" s="59" t="s">
        <v>200</v>
      </c>
      <c r="C199" s="44"/>
      <c r="H199" s="6"/>
      <c r="I199" s="6"/>
      <c r="J199" s="6"/>
      <c r="K199" s="6"/>
    </row>
    <row r="201" spans="2:12" ht="12.75">
      <c r="B201" s="67"/>
      <c r="C201" s="67"/>
      <c r="D201" s="67"/>
      <c r="E201" s="67"/>
      <c r="F201" s="67"/>
      <c r="G201" s="67"/>
      <c r="H201" s="67"/>
      <c r="I201" s="67"/>
      <c r="J201" s="67"/>
      <c r="K201" s="67"/>
      <c r="L201" s="67"/>
    </row>
    <row r="202" spans="2:12" ht="12.75">
      <c r="B202" s="67"/>
      <c r="C202" s="67"/>
      <c r="D202" s="67"/>
      <c r="E202" s="67"/>
      <c r="F202" s="67"/>
      <c r="G202" s="67"/>
      <c r="H202" s="67"/>
      <c r="I202" s="67"/>
      <c r="J202" s="67"/>
      <c r="K202" s="67"/>
      <c r="L202" s="67"/>
    </row>
    <row r="205" ht="12.75">
      <c r="A205" s="5"/>
    </row>
    <row r="206" ht="15.75">
      <c r="B206" s="99"/>
    </row>
    <row r="207" spans="1:12" ht="12.75">
      <c r="A207" s="81" t="s">
        <v>104</v>
      </c>
      <c r="B207" s="59" t="s">
        <v>105</v>
      </c>
      <c r="C207" s="44"/>
      <c r="D207" s="44"/>
      <c r="E207" s="42"/>
      <c r="F207" s="42"/>
      <c r="G207" s="42"/>
      <c r="H207" s="42"/>
      <c r="I207" s="42"/>
      <c r="J207" s="42"/>
      <c r="K207" s="42"/>
      <c r="L207" s="42"/>
    </row>
    <row r="208" spans="1:12" ht="12.75">
      <c r="A208" s="82"/>
      <c r="B208" s="83"/>
      <c r="C208" s="42"/>
      <c r="D208" s="42"/>
      <c r="E208" s="42"/>
      <c r="F208" s="42"/>
      <c r="G208" s="42"/>
      <c r="H208" s="42" t="s">
        <v>21</v>
      </c>
      <c r="I208" s="42"/>
      <c r="J208" s="42"/>
      <c r="K208" s="42"/>
      <c r="L208" s="42" t="s">
        <v>21</v>
      </c>
    </row>
    <row r="209" spans="1:13" ht="12.75">
      <c r="A209" s="82"/>
      <c r="B209" s="83"/>
      <c r="C209" s="42"/>
      <c r="D209" s="42"/>
      <c r="E209" s="42"/>
      <c r="F209" s="87" t="s">
        <v>20</v>
      </c>
      <c r="G209" s="87"/>
      <c r="H209" s="87" t="s">
        <v>22</v>
      </c>
      <c r="I209" s="85"/>
      <c r="J209" s="87" t="s">
        <v>20</v>
      </c>
      <c r="K209" s="87"/>
      <c r="L209" s="87" t="s">
        <v>22</v>
      </c>
      <c r="M209" s="77"/>
    </row>
    <row r="210" spans="1:13" ht="12.75">
      <c r="A210" s="82"/>
      <c r="B210" s="83"/>
      <c r="C210" s="42"/>
      <c r="D210" s="42"/>
      <c r="E210" s="42"/>
      <c r="F210" s="87" t="s">
        <v>16</v>
      </c>
      <c r="G210" s="87"/>
      <c r="H210" s="87" t="s">
        <v>16</v>
      </c>
      <c r="I210" s="85"/>
      <c r="J210" s="87" t="s">
        <v>23</v>
      </c>
      <c r="K210" s="87"/>
      <c r="L210" s="87" t="s">
        <v>27</v>
      </c>
      <c r="M210" s="77"/>
    </row>
    <row r="211" spans="1:12" ht="12.75">
      <c r="A211" s="88"/>
      <c r="B211" s="42"/>
      <c r="C211" s="42"/>
      <c r="D211" s="42"/>
      <c r="E211" s="42"/>
      <c r="F211" s="87" t="s">
        <v>180</v>
      </c>
      <c r="G211" s="87"/>
      <c r="H211" s="87" t="s">
        <v>119</v>
      </c>
      <c r="I211" s="42"/>
      <c r="J211" s="87" t="s">
        <v>180</v>
      </c>
      <c r="K211" s="87"/>
      <c r="L211" s="87" t="s">
        <v>119</v>
      </c>
    </row>
    <row r="212" spans="1:12" ht="12.75">
      <c r="A212" s="88"/>
      <c r="B212" s="83" t="s">
        <v>141</v>
      </c>
      <c r="C212" s="42"/>
      <c r="D212" s="42"/>
      <c r="E212" s="42"/>
      <c r="F212" s="87"/>
      <c r="G212" s="87"/>
      <c r="H212" s="87"/>
      <c r="I212" s="42"/>
      <c r="J212" s="87"/>
      <c r="K212" s="87"/>
      <c r="L212" s="87"/>
    </row>
    <row r="213" spans="1:12" ht="13.5" thickBot="1">
      <c r="A213" s="88"/>
      <c r="B213" s="42" t="s">
        <v>133</v>
      </c>
      <c r="C213" s="42"/>
      <c r="D213" s="42"/>
      <c r="E213" s="42"/>
      <c r="F213" s="89">
        <f>'IS'!B41</f>
        <v>3546</v>
      </c>
      <c r="G213" s="105"/>
      <c r="H213" s="89">
        <f>'IS'!D45</f>
        <v>2746</v>
      </c>
      <c r="I213" s="90"/>
      <c r="J213" s="89">
        <f>'IS'!F41</f>
        <v>14953</v>
      </c>
      <c r="K213" s="105"/>
      <c r="L213" s="89">
        <f>'IS'!H45</f>
        <v>5372</v>
      </c>
    </row>
    <row r="214" spans="1:12" ht="13.5" thickTop="1">
      <c r="A214" s="88"/>
      <c r="B214" s="42"/>
      <c r="C214" s="42"/>
      <c r="D214" s="42"/>
      <c r="E214" s="42"/>
      <c r="F214" s="91"/>
      <c r="G214" s="91"/>
      <c r="H214" s="90"/>
      <c r="I214" s="90"/>
      <c r="J214" s="91"/>
      <c r="K214" s="91"/>
      <c r="L214" s="42"/>
    </row>
    <row r="215" spans="1:12" ht="12.75">
      <c r="A215" s="88"/>
      <c r="B215" s="42" t="s">
        <v>106</v>
      </c>
      <c r="C215" s="42"/>
      <c r="D215" s="42"/>
      <c r="E215" s="42"/>
      <c r="F215" s="115"/>
      <c r="G215" s="115"/>
      <c r="H215" s="72"/>
      <c r="I215" s="72"/>
      <c r="J215" s="115"/>
      <c r="K215" s="115"/>
      <c r="L215" s="42"/>
    </row>
    <row r="216" spans="1:12" ht="13.5" thickBot="1">
      <c r="A216" s="88"/>
      <c r="B216" s="42" t="s">
        <v>107</v>
      </c>
      <c r="C216" s="42"/>
      <c r="D216" s="42"/>
      <c r="E216" s="42"/>
      <c r="F216" s="116">
        <v>100012</v>
      </c>
      <c r="G216" s="144"/>
      <c r="H216" s="116">
        <v>98200</v>
      </c>
      <c r="I216" s="72"/>
      <c r="J216" s="116">
        <v>100010</v>
      </c>
      <c r="K216" s="144"/>
      <c r="L216" s="116">
        <v>39633</v>
      </c>
    </row>
    <row r="217" spans="1:12" ht="13.5" thickTop="1">
      <c r="A217" s="88"/>
      <c r="B217" s="42"/>
      <c r="C217" s="42"/>
      <c r="D217" s="42"/>
      <c r="E217" s="42"/>
      <c r="F217" s="91"/>
      <c r="G217" s="91"/>
      <c r="H217" s="90"/>
      <c r="I217" s="90"/>
      <c r="J217" s="91"/>
      <c r="K217" s="91"/>
      <c r="L217" s="42"/>
    </row>
    <row r="218" spans="1:12" ht="13.5" thickBot="1">
      <c r="A218" s="88"/>
      <c r="B218" s="42" t="s">
        <v>137</v>
      </c>
      <c r="C218" s="42"/>
      <c r="D218" s="42"/>
      <c r="E218" s="42"/>
      <c r="F218" s="93">
        <f>(F213/F216)*100</f>
        <v>3.5455745310562734</v>
      </c>
      <c r="G218" s="91"/>
      <c r="H218" s="93">
        <f>(H213/H216)*100</f>
        <v>2.7963340122199596</v>
      </c>
      <c r="I218" s="90"/>
      <c r="J218" s="93">
        <f>(J213/J216)*100</f>
        <v>14.951504849515048</v>
      </c>
      <c r="K218" s="91"/>
      <c r="L218" s="93">
        <f>(L213/L216)*100</f>
        <v>13.55436126460273</v>
      </c>
    </row>
    <row r="219" spans="1:12" ht="13.5" thickTop="1">
      <c r="A219" s="88"/>
      <c r="B219" s="42"/>
      <c r="C219" s="42"/>
      <c r="D219" s="42"/>
      <c r="E219" s="42"/>
      <c r="F219" s="91"/>
      <c r="G219" s="91"/>
      <c r="H219" s="90"/>
      <c r="I219" s="90"/>
      <c r="J219" s="91"/>
      <c r="K219" s="91"/>
      <c r="L219" s="42"/>
    </row>
    <row r="220" spans="1:12" ht="12.75">
      <c r="A220" s="88"/>
      <c r="B220" s="42"/>
      <c r="C220" s="42"/>
      <c r="D220" s="42"/>
      <c r="E220" s="87"/>
      <c r="F220" s="42"/>
      <c r="G220" s="42"/>
      <c r="H220" s="87"/>
      <c r="I220" s="87"/>
      <c r="J220" s="87"/>
      <c r="K220" s="87"/>
      <c r="L220" s="42"/>
    </row>
    <row r="221" spans="1:12" ht="12.75">
      <c r="A221" s="88"/>
      <c r="B221" s="83"/>
      <c r="C221" s="42"/>
      <c r="D221" s="42"/>
      <c r="E221" s="42"/>
      <c r="F221" s="84"/>
      <c r="G221" s="84"/>
      <c r="H221" s="42" t="s">
        <v>21</v>
      </c>
      <c r="I221" s="85"/>
      <c r="J221" s="86"/>
      <c r="K221" s="86"/>
      <c r="L221" s="42" t="s">
        <v>21</v>
      </c>
    </row>
    <row r="222" spans="1:12" ht="12.75">
      <c r="A222" s="88"/>
      <c r="B222" s="83"/>
      <c r="C222" s="42"/>
      <c r="D222" s="42"/>
      <c r="E222" s="42"/>
      <c r="F222" s="87" t="s">
        <v>20</v>
      </c>
      <c r="G222" s="87"/>
      <c r="H222" s="87" t="s">
        <v>22</v>
      </c>
      <c r="I222" s="85"/>
      <c r="J222" s="87" t="s">
        <v>20</v>
      </c>
      <c r="K222" s="87"/>
      <c r="L222" s="87" t="s">
        <v>22</v>
      </c>
    </row>
    <row r="223" spans="1:12" ht="12.75">
      <c r="A223" s="88"/>
      <c r="B223" s="83"/>
      <c r="C223" s="42"/>
      <c r="D223" s="42"/>
      <c r="E223" s="42"/>
      <c r="F223" s="87" t="s">
        <v>16</v>
      </c>
      <c r="G223" s="87"/>
      <c r="H223" s="87" t="s">
        <v>16</v>
      </c>
      <c r="I223" s="85"/>
      <c r="J223" s="87" t="s">
        <v>23</v>
      </c>
      <c r="K223" s="87"/>
      <c r="L223" s="87" t="s">
        <v>27</v>
      </c>
    </row>
    <row r="224" spans="1:12" ht="12.75">
      <c r="A224" s="88"/>
      <c r="B224" s="42"/>
      <c r="C224" s="42"/>
      <c r="D224" s="42"/>
      <c r="E224" s="42"/>
      <c r="F224" s="87" t="s">
        <v>180</v>
      </c>
      <c r="G224" s="87"/>
      <c r="H224" s="87" t="s">
        <v>119</v>
      </c>
      <c r="I224" s="42"/>
      <c r="J224" s="87" t="s">
        <v>180</v>
      </c>
      <c r="K224" s="87"/>
      <c r="L224" s="87" t="s">
        <v>119</v>
      </c>
    </row>
    <row r="225" spans="1:12" ht="12.75">
      <c r="A225" s="88"/>
      <c r="B225" s="83" t="s">
        <v>142</v>
      </c>
      <c r="C225" s="42"/>
      <c r="D225" s="42"/>
      <c r="E225" s="42"/>
      <c r="F225" s="87"/>
      <c r="G225" s="87"/>
      <c r="H225" s="42"/>
      <c r="I225" s="42"/>
      <c r="J225" s="87"/>
      <c r="K225" s="87"/>
      <c r="L225" s="42"/>
    </row>
    <row r="226" spans="1:12" ht="13.5" thickBot="1">
      <c r="A226" s="88"/>
      <c r="B226" s="42" t="s">
        <v>133</v>
      </c>
      <c r="C226" s="42"/>
      <c r="D226" s="42"/>
      <c r="E226" s="42"/>
      <c r="F226" s="89">
        <f>'IS'!B41</f>
        <v>3546</v>
      </c>
      <c r="G226" s="105"/>
      <c r="H226" s="146">
        <f>'IS'!D45</f>
        <v>2746</v>
      </c>
      <c r="I226" s="90"/>
      <c r="J226" s="89">
        <f>'IS'!F41</f>
        <v>14953</v>
      </c>
      <c r="K226" s="105"/>
      <c r="L226" s="89">
        <f>'IS'!H45</f>
        <v>5372</v>
      </c>
    </row>
    <row r="227" spans="1:12" ht="13.5" thickTop="1">
      <c r="A227" s="88"/>
      <c r="B227" s="42"/>
      <c r="C227" s="42"/>
      <c r="D227" s="42"/>
      <c r="E227" s="42"/>
      <c r="F227" s="105"/>
      <c r="G227" s="105"/>
      <c r="H227" s="90"/>
      <c r="I227" s="90"/>
      <c r="J227" s="105"/>
      <c r="K227" s="105"/>
      <c r="L227" s="105"/>
    </row>
    <row r="228" spans="1:12" ht="12.75">
      <c r="A228" s="88"/>
      <c r="B228" s="42" t="s">
        <v>134</v>
      </c>
      <c r="C228" s="42"/>
      <c r="D228" s="42"/>
      <c r="E228" s="42"/>
      <c r="F228" s="92">
        <f>F216</f>
        <v>100012</v>
      </c>
      <c r="G228" s="92"/>
      <c r="H228" s="90">
        <v>98200</v>
      </c>
      <c r="I228" s="90"/>
      <c r="J228" s="92">
        <f>J216</f>
        <v>100010</v>
      </c>
      <c r="K228" s="92"/>
      <c r="L228" s="92">
        <v>39633</v>
      </c>
    </row>
    <row r="229" spans="1:12" ht="12.75">
      <c r="A229" s="88"/>
      <c r="B229" s="42" t="s">
        <v>136</v>
      </c>
      <c r="C229" s="42"/>
      <c r="D229" s="42"/>
      <c r="E229" s="42"/>
      <c r="F229" s="107">
        <v>619</v>
      </c>
      <c r="G229" s="105"/>
      <c r="H229" s="145">
        <v>704</v>
      </c>
      <c r="I229" s="106"/>
      <c r="J229" s="107">
        <v>619</v>
      </c>
      <c r="K229" s="105"/>
      <c r="L229" s="107">
        <v>176</v>
      </c>
    </row>
    <row r="230" spans="1:12" ht="12.75">
      <c r="A230" s="88"/>
      <c r="B230" s="42" t="s">
        <v>135</v>
      </c>
      <c r="C230" s="42"/>
      <c r="D230" s="42"/>
      <c r="E230" s="42"/>
      <c r="F230" s="105"/>
      <c r="G230" s="105"/>
      <c r="H230" s="106"/>
      <c r="I230" s="106"/>
      <c r="J230" s="105"/>
      <c r="K230" s="105"/>
      <c r="L230" s="105"/>
    </row>
    <row r="231" spans="1:12" ht="13.5" thickBot="1">
      <c r="A231" s="88"/>
      <c r="B231" s="42" t="s">
        <v>138</v>
      </c>
      <c r="C231" s="42"/>
      <c r="D231" s="42"/>
      <c r="E231" s="42"/>
      <c r="F231" s="89">
        <f>SUM(F228:F230)</f>
        <v>100631</v>
      </c>
      <c r="G231" s="105"/>
      <c r="H231" s="89">
        <f>SUM(H228:H230)</f>
        <v>98904</v>
      </c>
      <c r="I231" s="90"/>
      <c r="J231" s="89">
        <f>SUM(J228:J230)</f>
        <v>100629</v>
      </c>
      <c r="K231" s="105"/>
      <c r="L231" s="89">
        <f>SUM(L228:L230)</f>
        <v>39809</v>
      </c>
    </row>
    <row r="232" spans="1:12" ht="13.5" thickTop="1">
      <c r="A232" s="88"/>
      <c r="B232" s="42"/>
      <c r="C232" s="42"/>
      <c r="D232" s="42"/>
      <c r="E232" s="42"/>
      <c r="F232" s="91"/>
      <c r="G232" s="91"/>
      <c r="H232" s="90"/>
      <c r="I232" s="90"/>
      <c r="J232" s="91"/>
      <c r="K232" s="91"/>
      <c r="L232" s="91"/>
    </row>
    <row r="233" spans="1:12" ht="13.5" thickBot="1">
      <c r="A233" s="88"/>
      <c r="B233" s="42" t="s">
        <v>177</v>
      </c>
      <c r="C233" s="42"/>
      <c r="D233" s="42"/>
      <c r="E233" s="42"/>
      <c r="F233" s="93">
        <f>(F226/F231)*100</f>
        <v>3.523765042581312</v>
      </c>
      <c r="G233" s="91"/>
      <c r="H233" s="93">
        <f>(H226/H231)*100</f>
        <v>2.776429669174149</v>
      </c>
      <c r="I233" s="90"/>
      <c r="J233" s="93">
        <f>(J226/J231)*100</f>
        <v>14.859533534070696</v>
      </c>
      <c r="K233" s="91"/>
      <c r="L233" s="93">
        <f>(L226/L231)*100</f>
        <v>13.494435931573262</v>
      </c>
    </row>
    <row r="234" spans="6:11" ht="13.5" thickTop="1">
      <c r="F234" s="78"/>
      <c r="G234" s="78"/>
      <c r="H234" s="72"/>
      <c r="I234" s="72"/>
      <c r="J234" s="78"/>
      <c r="K234" s="78"/>
    </row>
    <row r="235" spans="6:11" ht="12.75">
      <c r="F235" s="78"/>
      <c r="G235" s="78"/>
      <c r="H235" s="72"/>
      <c r="I235" s="72"/>
      <c r="J235" s="78"/>
      <c r="K235" s="78"/>
    </row>
    <row r="236" spans="6:11" ht="12.75">
      <c r="F236" s="78"/>
      <c r="G236" s="78"/>
      <c r="H236" s="72"/>
      <c r="I236" s="72"/>
      <c r="J236" s="78"/>
      <c r="K236" s="78"/>
    </row>
    <row r="237" spans="6:11" ht="12.75">
      <c r="F237" s="78"/>
      <c r="G237" s="78"/>
      <c r="H237" s="72"/>
      <c r="I237" s="72"/>
      <c r="J237" s="78"/>
      <c r="K237" s="78"/>
    </row>
    <row r="238" spans="6:11" ht="12.75">
      <c r="F238" s="78"/>
      <c r="G238" s="78"/>
      <c r="H238" s="72"/>
      <c r="I238" s="72"/>
      <c r="J238" s="78"/>
      <c r="K238" s="78"/>
    </row>
    <row r="239" spans="6:11" ht="12.75">
      <c r="F239" s="78"/>
      <c r="G239" s="78"/>
      <c r="H239" s="72"/>
      <c r="I239" s="72"/>
      <c r="J239" s="78"/>
      <c r="K239" s="78"/>
    </row>
    <row r="240" spans="5:11" ht="12.75">
      <c r="E240" s="10"/>
      <c r="H240" s="10"/>
      <c r="I240" s="10"/>
      <c r="J240" s="10"/>
      <c r="K240" s="10"/>
    </row>
    <row r="241" spans="5:11" ht="12.75">
      <c r="E241" s="10"/>
      <c r="H241" s="10"/>
      <c r="I241" s="10"/>
      <c r="J241" s="10"/>
      <c r="K241" s="10"/>
    </row>
    <row r="242" spans="5:11" ht="12.75">
      <c r="E242" s="10"/>
      <c r="H242" s="10"/>
      <c r="I242" s="10"/>
      <c r="J242" s="10"/>
      <c r="K242" s="10"/>
    </row>
    <row r="243" spans="5:11" ht="12.75">
      <c r="E243" s="10"/>
      <c r="H243" s="10"/>
      <c r="I243" s="10"/>
      <c r="J243" s="10"/>
      <c r="K243" s="10"/>
    </row>
    <row r="244" spans="5:11" ht="12.75">
      <c r="E244" s="10"/>
      <c r="H244" s="10"/>
      <c r="I244" s="10"/>
      <c r="J244" s="10"/>
      <c r="K244" s="10"/>
    </row>
    <row r="245" spans="5:11" ht="12.75">
      <c r="E245" s="80"/>
      <c r="F245" s="79"/>
      <c r="G245" s="79"/>
      <c r="H245" s="80"/>
      <c r="I245" s="80"/>
      <c r="J245" s="80"/>
      <c r="K245" s="80"/>
    </row>
    <row r="246" spans="5:11" ht="12.75">
      <c r="E246" s="80"/>
      <c r="F246" s="79"/>
      <c r="G246" s="79"/>
      <c r="H246" s="80"/>
      <c r="I246" s="80"/>
      <c r="J246" s="80"/>
      <c r="K246" s="80"/>
    </row>
    <row r="247" spans="5:11" ht="12.75">
      <c r="E247" s="10"/>
      <c r="H247" s="10"/>
      <c r="I247" s="10"/>
      <c r="J247" s="10"/>
      <c r="K247" s="10"/>
    </row>
    <row r="248" spans="5:11" ht="12.75">
      <c r="E248" s="10"/>
      <c r="H248" s="10"/>
      <c r="I248" s="10"/>
      <c r="J248" s="10"/>
      <c r="K248" s="10"/>
    </row>
    <row r="249" spans="5:11" ht="12.75">
      <c r="E249" s="10"/>
      <c r="H249" s="10"/>
      <c r="I249" s="10"/>
      <c r="J249" s="10"/>
      <c r="K249" s="10"/>
    </row>
    <row r="250" spans="5:11" ht="12.75">
      <c r="E250" s="10"/>
      <c r="H250" s="10"/>
      <c r="I250" s="10"/>
      <c r="J250" s="10"/>
      <c r="K250" s="10"/>
    </row>
  </sheetData>
  <mergeCells count="14">
    <mergeCell ref="B12:L14"/>
    <mergeCell ref="B191:L192"/>
    <mergeCell ref="B21:L22"/>
    <mergeCell ref="B27:L28"/>
    <mergeCell ref="B16:L19"/>
    <mergeCell ref="B84:L85"/>
    <mergeCell ref="B37:L38"/>
    <mergeCell ref="B69:L70"/>
    <mergeCell ref="B63:L64"/>
    <mergeCell ref="B49:L52"/>
    <mergeCell ref="B171:L173"/>
    <mergeCell ref="A107:L108"/>
    <mergeCell ref="B160:L162"/>
    <mergeCell ref="B77:L80"/>
  </mergeCells>
  <printOptions/>
  <pageMargins left="0.75" right="0.4" top="0.49" bottom="0.6" header="0.5" footer="0.23"/>
  <pageSetup horizontalDpi="600" verticalDpi="600" orientation="portrait" scale="81" r:id="rId2"/>
  <rowBreaks count="3" manualBreakCount="3">
    <brk id="65" max="8" man="1"/>
    <brk id="131" max="8" man="1"/>
    <brk id="197"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KPMG</dc:creator>
  <cp:keywords/>
  <dc:description/>
  <cp:lastModifiedBy>T &amp; S</cp:lastModifiedBy>
  <cp:lastPrinted>2006-02-22T07:36:24Z</cp:lastPrinted>
  <dcterms:created xsi:type="dcterms:W3CDTF">2001-03-17T05:13:36Z</dcterms:created>
  <dcterms:modified xsi:type="dcterms:W3CDTF">2006-02-22T07:36:29Z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-1877761662</vt:i4>
  </property>
  <property fmtid="{D5CDD505-2E9C-101B-9397-08002B2CF9AE}" pid="3" name="_EmailSubject">
    <vt:lpwstr>Q4 Results - 2005</vt:lpwstr>
  </property>
  <property fmtid="{D5CDD505-2E9C-101B-9397-08002B2CF9AE}" pid="4" name="_AuthorEmail">
    <vt:lpwstr>kctang@kenholdings.com.my</vt:lpwstr>
  </property>
  <property fmtid="{D5CDD505-2E9C-101B-9397-08002B2CF9AE}" pid="5" name="_AuthorEmailDisplayName">
    <vt:lpwstr>KC TANG</vt:lpwstr>
  </property>
  <property fmtid="{D5CDD505-2E9C-101B-9397-08002B2CF9AE}" pid="6" name="_ReviewingToolsShownOnce">
    <vt:lpwstr/>
  </property>
</Properties>
</file>