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8445" activeTab="4"/>
  </bookViews>
  <sheets>
    <sheet name="IS" sheetId="1" r:id="rId1"/>
    <sheet name="BS" sheetId="2" r:id="rId2"/>
    <sheet name="Equity" sheetId="3" r:id="rId3"/>
    <sheet name="Cashflow" sheetId="4" r:id="rId4"/>
    <sheet name="Notes" sheetId="5" r:id="rId5"/>
  </sheets>
  <externalReferences>
    <externalReference r:id="rId8"/>
  </externalReferences>
  <definedNames>
    <definedName name="_xlnm.Print_Area" localSheetId="1">'BS'!$A$1:$E$56</definedName>
    <definedName name="_xlnm.Print_Area" localSheetId="3">'Cashflow'!$A$1:$E$98</definedName>
    <definedName name="_xlnm.Print_Area" localSheetId="2">'Equity'!$A$1:$H$56</definedName>
    <definedName name="_xlnm.Print_Area" localSheetId="0">'IS'!$A$1:$I$61</definedName>
    <definedName name="_xlnm.Print_Area" localSheetId="4">'Notes'!$A:$I</definedName>
  </definedNames>
  <calcPr fullCalcOnLoad="1"/>
</workbook>
</file>

<file path=xl/sharedStrings.xml><?xml version="1.0" encoding="utf-8"?>
<sst xmlns="http://schemas.openxmlformats.org/spreadsheetml/2006/main" count="335" uniqueCount="255">
  <si>
    <t>Current Year</t>
  </si>
  <si>
    <t>RM'000</t>
  </si>
  <si>
    <t>Taxation</t>
  </si>
  <si>
    <t>Gross profit</t>
  </si>
  <si>
    <t>Revenue</t>
  </si>
  <si>
    <t>Cumulative</t>
  </si>
  <si>
    <t>Actual</t>
  </si>
  <si>
    <t>Forecast</t>
  </si>
  <si>
    <t>Cost of sales</t>
  </si>
  <si>
    <t>Other operating income</t>
  </si>
  <si>
    <t>Interest income</t>
  </si>
  <si>
    <t>Profit before tax</t>
  </si>
  <si>
    <t>Tax expense</t>
  </si>
  <si>
    <t>Minority interest</t>
  </si>
  <si>
    <t>Interest expenses</t>
  </si>
  <si>
    <t>Property, plant and equipment</t>
  </si>
  <si>
    <t>Investment in associated company</t>
  </si>
  <si>
    <t>Inventories</t>
  </si>
  <si>
    <t>Cash and bank balances</t>
  </si>
  <si>
    <t>Tax recoverable</t>
  </si>
  <si>
    <t>Share capital</t>
  </si>
  <si>
    <t>Deferred taxation</t>
  </si>
  <si>
    <t>GOODWAY INTEGRATED INDUSTRIES BERHAD</t>
  </si>
  <si>
    <t>(Company No. 618972-T)</t>
  </si>
  <si>
    <t>CONDENSED CONSOLIDATED INCOME STATEMENTS</t>
  </si>
  <si>
    <t>FOR THE FOURTH QUARTER ENDED 31 DECEMBER 2004</t>
  </si>
  <si>
    <t>(The figures have not been audited)</t>
  </si>
  <si>
    <t>Individual Quarter</t>
  </si>
  <si>
    <t>Cumulative Quarter</t>
  </si>
  <si>
    <t>Preceding Year</t>
  </si>
  <si>
    <t>Corresponding</t>
  </si>
  <si>
    <t>Quarter</t>
  </si>
  <si>
    <t>To Date</t>
  </si>
  <si>
    <t>Period</t>
  </si>
  <si>
    <t>31.12.04</t>
  </si>
  <si>
    <t>31.12.03</t>
  </si>
  <si>
    <t>Operating expenses</t>
  </si>
  <si>
    <t>Profit from operations</t>
  </si>
  <si>
    <t>Finance cost</t>
  </si>
  <si>
    <t>Profit from operation after finance cost</t>
  </si>
  <si>
    <t>Share of results of associated company</t>
  </si>
  <si>
    <t xml:space="preserve">Profit after tax </t>
  </si>
  <si>
    <t>Profit for the period</t>
  </si>
  <si>
    <t>Earnings per share (sen)</t>
  </si>
  <si>
    <t>Diluted earnings per share (sen)</t>
  </si>
  <si>
    <t>N/A</t>
  </si>
  <si>
    <t>Notes:</t>
  </si>
  <si>
    <t>CONDENSED CONSOLIDATED  BALANCE SHEETS AS AT 31 DECEMBER 2004</t>
  </si>
  <si>
    <t>As At</t>
  </si>
  <si>
    <t>As At End</t>
  </si>
  <si>
    <t>Preceding</t>
  </si>
  <si>
    <t xml:space="preserve">Of Current </t>
  </si>
  <si>
    <t>Financial</t>
  </si>
  <si>
    <t>Year End</t>
  </si>
  <si>
    <t>Deferred tax asset</t>
  </si>
  <si>
    <t>Current assets</t>
  </si>
  <si>
    <t>Receivables</t>
  </si>
  <si>
    <t>Cash and cash equivalents</t>
  </si>
  <si>
    <t>*</t>
  </si>
  <si>
    <t>Current liabilities</t>
  </si>
  <si>
    <t>Payables</t>
  </si>
  <si>
    <t>Short term borrowings</t>
  </si>
  <si>
    <t xml:space="preserve">Net current assets </t>
  </si>
  <si>
    <t>Reserve on consolidation</t>
  </si>
  <si>
    <t>Shareholders' funds</t>
  </si>
  <si>
    <t>Negative goodwill</t>
  </si>
  <si>
    <t>Long term borrowings</t>
  </si>
  <si>
    <t>Net Tangible Assets per share (RM)</t>
  </si>
  <si>
    <t>Notes :</t>
  </si>
  <si>
    <t>* Represents RM2</t>
  </si>
  <si>
    <t xml:space="preserve">              </t>
  </si>
  <si>
    <t>CONDENSED CONSOLIDATED STATEMENT OF CHANGES IN EQUITY</t>
  </si>
  <si>
    <t>FOR THE FINANCIAL YEAR ENDED 31 DECEMBER 2004</t>
  </si>
  <si>
    <t>Non Distribution</t>
  </si>
  <si>
    <t>Distribution</t>
  </si>
  <si>
    <t>Share</t>
  </si>
  <si>
    <t xml:space="preserve">Revaluation </t>
  </si>
  <si>
    <t>Translation</t>
  </si>
  <si>
    <t>Retained</t>
  </si>
  <si>
    <t>Capital</t>
  </si>
  <si>
    <t>Premium</t>
  </si>
  <si>
    <t>Reserve</t>
  </si>
  <si>
    <t>Profit/(Loss)</t>
  </si>
  <si>
    <t>Total</t>
  </si>
  <si>
    <t>Balance as at 1 January 2004</t>
  </si>
  <si>
    <t>Issuance of shares-Acquisition of subsidiaries</t>
  </si>
  <si>
    <t>Issuance of shares-Public issue</t>
  </si>
  <si>
    <t>Less: Listing Expenses</t>
  </si>
  <si>
    <t>Exchange differences on</t>
  </si>
  <si>
    <t xml:space="preserve">  translation of foreign subsidiary</t>
  </si>
  <si>
    <t xml:space="preserve">  company not recognized in</t>
  </si>
  <si>
    <t xml:space="preserve">  the income statement</t>
  </si>
  <si>
    <t>Revalued during the year</t>
  </si>
  <si>
    <t>Profit for the year</t>
  </si>
  <si>
    <t>Balance as at 31 December 2004</t>
  </si>
  <si>
    <t>Loss for the year</t>
  </si>
  <si>
    <t>Balance as at 31 December 2003</t>
  </si>
  <si>
    <t>CONDENSED CONSOLIDATED CASH FLOW STATEMENTS</t>
  </si>
  <si>
    <t>Ended</t>
  </si>
  <si>
    <t>Cash flows from operating activities</t>
  </si>
  <si>
    <t>Profit before taxation</t>
  </si>
  <si>
    <t>Adjustments for :</t>
  </si>
  <si>
    <t>Non-cash items</t>
  </si>
  <si>
    <t>Share of loss from associated company</t>
  </si>
  <si>
    <t xml:space="preserve">Operating profit before working capital changes </t>
  </si>
  <si>
    <t xml:space="preserve">Increase in inventories </t>
  </si>
  <si>
    <t>Increase in trade and other receivables</t>
  </si>
  <si>
    <t>Increase in trade and other payables</t>
  </si>
  <si>
    <t>Interest received</t>
  </si>
  <si>
    <t>Interest paid</t>
  </si>
  <si>
    <t>Taxation paid</t>
  </si>
  <si>
    <t>Net cash flow used in operating activities</t>
  </si>
  <si>
    <t>Cash flows from investing activities</t>
  </si>
  <si>
    <t>Acquisition of subsidiary companies, net of cash &amp; cash equivalents acquired (Note 1)</t>
  </si>
  <si>
    <t xml:space="preserve">Purchase of property, plant and equipment </t>
  </si>
  <si>
    <t xml:space="preserve">Proceeds from disposal of property, plant and equipment </t>
  </si>
  <si>
    <t>Advance to associated company</t>
  </si>
  <si>
    <t>Net cash flow used in investing activities</t>
  </si>
  <si>
    <t>Cash flows from financing activities</t>
  </si>
  <si>
    <t>Proceed/(Repayment) from/(of) borrowings</t>
  </si>
  <si>
    <t>Repayment of hire purchase creditors</t>
  </si>
  <si>
    <t>Proceed from public issue of shares</t>
  </si>
  <si>
    <t>Repayment of listing expenses</t>
  </si>
  <si>
    <t>Net cash flow from financing activities</t>
  </si>
  <si>
    <t>Net changes in cash and cash equivalents</t>
  </si>
  <si>
    <t>Cash and cash equivalents at beginning of period</t>
  </si>
  <si>
    <t>Cash and cash equivalents at end of period</t>
  </si>
  <si>
    <t>Cash and cash equivalents comprises of</t>
  </si>
  <si>
    <t>Bank Overdraft</t>
  </si>
  <si>
    <t>Note 1:</t>
  </si>
  <si>
    <t>Acquisition of subsidiary companies</t>
  </si>
  <si>
    <t>The fair value of the net assets acquired, reserve on consolidation and cash flow arising from the above acquisition were as follows:</t>
  </si>
  <si>
    <t>Fair value of total net assets acquired</t>
  </si>
  <si>
    <t>Total purchase consideration</t>
  </si>
  <si>
    <t>Purchase consideration discharged by shares issued</t>
  </si>
  <si>
    <t xml:space="preserve">Purchase consideration discharged by cash </t>
  </si>
  <si>
    <t>Cash and cash equivalent of subsidiaries acquired</t>
  </si>
  <si>
    <t xml:space="preserve">Net cash outflow from acquisition </t>
  </si>
  <si>
    <t>A.</t>
  </si>
  <si>
    <t>EXPLANATORY NOTES TO THE INTERIM FINANCIAL REPORT - MASB 26</t>
  </si>
  <si>
    <t>A1.</t>
  </si>
  <si>
    <t>Basis Of Preparation</t>
  </si>
  <si>
    <t>A2.</t>
  </si>
  <si>
    <t>Audit Report Of Preceding Annual Financial Statements</t>
  </si>
  <si>
    <t>A3.</t>
  </si>
  <si>
    <t>Seasonality or Cyclicality</t>
  </si>
  <si>
    <t>The Group's operations are not materially affected by seasonality or cyclicality factors.</t>
  </si>
  <si>
    <t>A4.</t>
  </si>
  <si>
    <t>Unusual Items</t>
  </si>
  <si>
    <t>A5.</t>
  </si>
  <si>
    <t>Changes In Estimates</t>
  </si>
  <si>
    <t>A6.</t>
  </si>
  <si>
    <t>Debt And Equity Securities</t>
  </si>
  <si>
    <t>A7.</t>
  </si>
  <si>
    <t>Dividend Paid</t>
  </si>
  <si>
    <t>A8.</t>
  </si>
  <si>
    <t>Segment Reporting</t>
  </si>
  <si>
    <t>Segmental information is presented in respect of the Group's business segments:-</t>
  </si>
  <si>
    <t>Rubber</t>
  </si>
  <si>
    <t>Retreading</t>
  </si>
  <si>
    <t>Consolidation</t>
  </si>
  <si>
    <t>ended</t>
  </si>
  <si>
    <t>compound</t>
  </si>
  <si>
    <t>services</t>
  </si>
  <si>
    <t>adjustment</t>
  </si>
  <si>
    <t>Revenue from external customers</t>
  </si>
  <si>
    <t>Inter-segment revenue</t>
  </si>
  <si>
    <t>Total revenue</t>
  </si>
  <si>
    <t>Segment results</t>
  </si>
  <si>
    <t>Inter-segment results</t>
  </si>
  <si>
    <t>Total results</t>
  </si>
  <si>
    <t>A9.</t>
  </si>
  <si>
    <t>Valuation of Property, Plant and Equipment</t>
  </si>
  <si>
    <t>A10.</t>
  </si>
  <si>
    <t>Subsequent Events</t>
  </si>
  <si>
    <t>A11.</t>
  </si>
  <si>
    <t>Changes in the Composition of the Group</t>
  </si>
  <si>
    <t>Effect of acquisition:</t>
  </si>
  <si>
    <t>The acquisition had the following effect on the Group:</t>
  </si>
  <si>
    <t>Deferred tax assets</t>
  </si>
  <si>
    <t>Long term liabilities</t>
  </si>
  <si>
    <t xml:space="preserve">Pre-acquisition dividend declared </t>
  </si>
  <si>
    <t>Exchange reserve</t>
  </si>
  <si>
    <t>Net assets acquired</t>
  </si>
  <si>
    <t>Negative goodwill on acquisitions</t>
  </si>
  <si>
    <t>Consideration paid, satisfied by share capital</t>
  </si>
  <si>
    <t>A12.</t>
  </si>
  <si>
    <t>Contingent Liabilities and Contingent Assets</t>
  </si>
  <si>
    <t>A13.</t>
  </si>
  <si>
    <t>Capital Commitments</t>
  </si>
  <si>
    <t>(i) Property, plant and equipment</t>
  </si>
  <si>
    <t xml:space="preserve">    - Contracted on 18 January 2005</t>
  </si>
  <si>
    <t>B.</t>
  </si>
  <si>
    <t>BURSA MALAYSIA SECURITIES BERHAD LISTING REQUIREMENTS</t>
  </si>
  <si>
    <t>B1.</t>
  </si>
  <si>
    <t>Performance Review</t>
  </si>
  <si>
    <t>B2.</t>
  </si>
  <si>
    <t>Comparison Of The Current Quarter Results Against Preceding Quarter</t>
  </si>
  <si>
    <t>B3.</t>
  </si>
  <si>
    <t>Prospects</t>
  </si>
  <si>
    <t>B4.</t>
  </si>
  <si>
    <t>Profit forecast</t>
  </si>
  <si>
    <t>Variances</t>
  </si>
  <si>
    <t>Profit after tax and minority interest</t>
  </si>
  <si>
    <t>B5.</t>
  </si>
  <si>
    <t>Taxation Charge</t>
  </si>
  <si>
    <t>The taxation comprises the following :</t>
  </si>
  <si>
    <t>Based on results for the period</t>
  </si>
  <si>
    <t>- Current taxation</t>
  </si>
  <si>
    <t>-prior year</t>
  </si>
  <si>
    <t>B6.</t>
  </si>
  <si>
    <t>Unquoted Investments and/or Properties</t>
  </si>
  <si>
    <t>B7.</t>
  </si>
  <si>
    <t>Quoted Securities</t>
  </si>
  <si>
    <t>B8.</t>
  </si>
  <si>
    <t>Corporate Proposal</t>
  </si>
  <si>
    <t>(a) Status of Corporate Proposals</t>
  </si>
  <si>
    <t>There was no corporate proposal announced but not completed at the date of this quarterly report.</t>
  </si>
  <si>
    <t>(b) Status of Utilisation of Proceeds</t>
  </si>
  <si>
    <t>Utilised as at</t>
  </si>
  <si>
    <t>Approved</t>
  </si>
  <si>
    <t>Utilisation</t>
  </si>
  <si>
    <t>Timeframe for utilisation</t>
  </si>
  <si>
    <t>Repayment of borrowings</t>
  </si>
  <si>
    <t>By final quarter of 2004</t>
  </si>
  <si>
    <t>Working capital</t>
  </si>
  <si>
    <t>Within 1 year</t>
  </si>
  <si>
    <t>Estimated listing expenses</t>
  </si>
  <si>
    <t>Upon listing on MBSB</t>
  </si>
  <si>
    <t>B9.</t>
  </si>
  <si>
    <t>Group Borrowings</t>
  </si>
  <si>
    <t>The Group borrowings as at 31 December 2004 were as follows :-</t>
  </si>
  <si>
    <t>As at</t>
  </si>
  <si>
    <t>Secured</t>
  </si>
  <si>
    <t>Unsecured</t>
  </si>
  <si>
    <t xml:space="preserve"> - Local currency (RM)</t>
  </si>
  <si>
    <t xml:space="preserve"> - Foreign currency (AUD)</t>
  </si>
  <si>
    <t>B10.</t>
  </si>
  <si>
    <t>Off Balance Sheet Financial Instruments</t>
  </si>
  <si>
    <t>Forward foreign exchange contracts</t>
  </si>
  <si>
    <t>B11.</t>
  </si>
  <si>
    <t>Material litigation</t>
  </si>
  <si>
    <t>B12.</t>
  </si>
  <si>
    <t>Proposed Dividend</t>
  </si>
  <si>
    <t>B13.</t>
  </si>
  <si>
    <t>Earnings Per Share (EPS)</t>
  </si>
  <si>
    <t>Basic EPS</t>
  </si>
  <si>
    <t xml:space="preserve">Basic Earnings Per Share </t>
  </si>
  <si>
    <t>Net profit attributable to the shareholders (RM'000)</t>
  </si>
  <si>
    <t>Weighted average number of shares ('000)</t>
  </si>
  <si>
    <t>Basic Earnings Per Share (sen)</t>
  </si>
  <si>
    <t>Diluted EPS</t>
  </si>
  <si>
    <t>Balance as at 19 Jun 2003/date of incorporation</t>
  </si>
  <si>
    <t>Cash used in operations</t>
  </si>
  <si>
    <t>On 19 May 2004, the company acquired entire equity interest in Good Way Rubber Industries Sdn. Bhd. for a total consideration of RM31,577,998 which was satisfied through an issuance of 63,155,996 new ordinary shares of RM0.50 each of the company at an issue price of RM0.50 each.</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</si>
</sst>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_(* #,##0_);_(* \(#,##0\);_(* &quot;-&quot;??_);_(@_)"/>
    <numFmt numFmtId="173" formatCode="0.0%"/>
    <numFmt numFmtId="174" formatCode="_(* #,##0.00_);_(* \(#,##0.00\);_(* &quot;-&quot;_);_(@_)"/>
    <numFmt numFmtId="175" formatCode="0.0"/>
    <numFmt numFmtId="176" formatCode="_(* #,##0.0_);_(* \(#,##0.0\);_(* &quot;-&quot;??_);_(@_)"/>
    <numFmt numFmtId="177" formatCode="#\ ??/1000"/>
    <numFmt numFmtId="178" formatCode="0,000"/>
    <numFmt numFmtId="179" formatCode="#,_);\(#,\)"/>
    <numFmt numFmtId="180" formatCode="_(* #,##0.000_);_(* \(#,##0.000\);_(* &quot;-&quot;??_);_(@_)"/>
  </numFmts>
  <fonts count="14">
    <font>
      <sz val="10"/>
      <name val="Arial"/>
      <family val="2"/>
    </font>
    <font>
      <u val="single"/>
      <sz val="10"/>
      <color indexed="36"/>
      <name val="Arial"/>
      <family val="2"/>
    </font>
    <font>
      <u val="single"/>
      <sz val="10"/>
      <color indexed="12"/>
      <name val="Arial"/>
      <family val="2"/>
    </font>
    <font>
      <sz val="10"/>
      <color indexed="10"/>
      <name val="Times New Roman"/>
      <family val="1"/>
    </font>
    <font>
      <sz val="10"/>
      <name val="Times New Roman"/>
      <family val="1"/>
    </font>
    <font>
      <b/>
      <sz val="10"/>
      <name val="Times New Roman"/>
      <family val="1"/>
    </font>
    <font>
      <b/>
      <sz val="8"/>
      <name val="Times New Roman"/>
      <family val="1"/>
    </font>
    <font>
      <sz val="9"/>
      <name val="Times New Roman"/>
      <family val="1"/>
    </font>
    <font>
      <i/>
      <sz val="10"/>
      <name val="Times New Roman"/>
      <family val="1"/>
    </font>
    <font>
      <b/>
      <u val="single"/>
      <sz val="10"/>
      <name val="Times New Roman"/>
      <family val="1"/>
    </font>
    <font>
      <u val="single"/>
      <sz val="10"/>
      <name val="Times New Roman"/>
      <family val="1"/>
    </font>
    <font>
      <sz val="6"/>
      <color indexed="53"/>
      <name val="Times New Roman"/>
      <family val="1"/>
    </font>
    <font>
      <sz val="10"/>
      <color indexed="53"/>
      <name val="Times New Roman"/>
      <family val="1"/>
    </font>
    <font>
      <sz val="10"/>
      <color indexed="8"/>
      <name val="Times New Roman"/>
      <family val="1"/>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58">
    <xf numFmtId="0" fontId="0" fillId="0" borderId="0" xfId="0" applyAlignment="1">
      <alignment/>
    </xf>
    <xf numFmtId="172" fontId="0" fillId="0" borderId="0" xfId="15" applyNumberFormat="1" applyFont="1" applyAlignment="1">
      <alignment/>
    </xf>
    <xf numFmtId="0" fontId="0" fillId="0" borderId="0" xfId="0" applyFont="1" applyBorder="1" applyAlignment="1">
      <alignment/>
    </xf>
    <xf numFmtId="172" fontId="0" fillId="0" borderId="0" xfId="15" applyNumberFormat="1" applyFont="1" applyBorder="1" applyAlignment="1">
      <alignment/>
    </xf>
    <xf numFmtId="0" fontId="0" fillId="0" borderId="0" xfId="0" applyFont="1" applyAlignment="1">
      <alignment/>
    </xf>
    <xf numFmtId="0" fontId="5" fillId="0" borderId="0" xfId="23" applyFont="1" applyAlignment="1">
      <alignment/>
      <protection/>
    </xf>
    <xf numFmtId="0" fontId="4" fillId="0" borderId="0" xfId="23" applyFont="1">
      <alignment/>
      <protection/>
    </xf>
    <xf numFmtId="0" fontId="6" fillId="0" borderId="0" xfId="23" applyFont="1" applyAlignment="1" quotePrefix="1">
      <alignment/>
      <protection/>
    </xf>
    <xf numFmtId="0" fontId="5" fillId="0" borderId="0" xfId="23" applyFont="1">
      <alignment/>
      <protection/>
    </xf>
    <xf numFmtId="0" fontId="4" fillId="0" borderId="0" xfId="23" applyFont="1" applyAlignment="1">
      <alignment horizontal="center"/>
      <protection/>
    </xf>
    <xf numFmtId="0" fontId="7" fillId="0" borderId="0" xfId="23" applyFont="1" applyAlignment="1">
      <alignment horizontal="center"/>
      <protection/>
    </xf>
    <xf numFmtId="172" fontId="4" fillId="0" borderId="0" xfId="15" applyNumberFormat="1" applyFont="1" applyAlignment="1">
      <alignment horizontal="center"/>
    </xf>
    <xf numFmtId="172" fontId="4" fillId="0" borderId="0" xfId="15" applyNumberFormat="1" applyFont="1" applyAlignment="1">
      <alignment/>
    </xf>
    <xf numFmtId="172" fontId="4" fillId="0" borderId="1" xfId="15" applyNumberFormat="1" applyFont="1" applyBorder="1" applyAlignment="1">
      <alignment/>
    </xf>
    <xf numFmtId="172" fontId="4" fillId="0" borderId="1" xfId="15" applyNumberFormat="1" applyFont="1" applyBorder="1" applyAlignment="1">
      <alignment horizontal="center"/>
    </xf>
    <xf numFmtId="172" fontId="4" fillId="0" borderId="0" xfId="15" applyNumberFormat="1" applyFont="1" applyBorder="1" applyAlignment="1">
      <alignment horizontal="center"/>
    </xf>
    <xf numFmtId="172" fontId="4" fillId="0" borderId="0" xfId="15" applyNumberFormat="1" applyFont="1" applyBorder="1" applyAlignment="1">
      <alignment/>
    </xf>
    <xf numFmtId="172" fontId="4" fillId="0" borderId="2" xfId="15" applyNumberFormat="1" applyFont="1" applyBorder="1" applyAlignment="1">
      <alignment/>
    </xf>
    <xf numFmtId="172" fontId="4" fillId="0" borderId="3" xfId="15" applyNumberFormat="1" applyFont="1" applyBorder="1" applyAlignment="1">
      <alignment/>
    </xf>
    <xf numFmtId="43" fontId="4" fillId="0" borderId="0" xfId="15" applyFont="1" applyFill="1" applyBorder="1" applyAlignment="1">
      <alignment/>
    </xf>
    <xf numFmtId="172" fontId="4" fillId="0" borderId="0" xfId="15" applyNumberFormat="1" applyFont="1" applyFill="1" applyAlignment="1">
      <alignment/>
    </xf>
    <xf numFmtId="172" fontId="4" fillId="0" borderId="0" xfId="15" applyNumberFormat="1" applyFont="1" applyFill="1" applyBorder="1" applyAlignment="1">
      <alignment horizontal="center"/>
    </xf>
    <xf numFmtId="43" fontId="4" fillId="0" borderId="2" xfId="15" applyFont="1" applyFill="1" applyBorder="1" applyAlignment="1">
      <alignment/>
    </xf>
    <xf numFmtId="172" fontId="4" fillId="0" borderId="2" xfId="15" applyNumberFormat="1" applyFont="1" applyFill="1" applyBorder="1" applyAlignment="1">
      <alignment horizontal="center"/>
    </xf>
    <xf numFmtId="172" fontId="4" fillId="0" borderId="2" xfId="15" applyNumberFormat="1" applyFont="1" applyBorder="1" applyAlignment="1">
      <alignment horizontal="center"/>
    </xf>
    <xf numFmtId="43" fontId="4" fillId="0" borderId="2" xfId="15" applyFont="1" applyBorder="1" applyAlignment="1">
      <alignment horizontal="right"/>
    </xf>
    <xf numFmtId="43" fontId="4" fillId="0" borderId="0" xfId="15" applyFont="1" applyBorder="1" applyAlignment="1">
      <alignment/>
    </xf>
    <xf numFmtId="172" fontId="4" fillId="0" borderId="0" xfId="15" applyNumberFormat="1" applyFont="1" applyAlignment="1">
      <alignment horizontal="justify"/>
    </xf>
    <xf numFmtId="0" fontId="4" fillId="0" borderId="0" xfId="23" applyFont="1" applyAlignment="1">
      <alignment horizontal="justify"/>
      <protection/>
    </xf>
    <xf numFmtId="17" fontId="4" fillId="0" borderId="0" xfId="23" applyNumberFormat="1" applyFont="1">
      <alignment/>
      <protection/>
    </xf>
    <xf numFmtId="16" fontId="4" fillId="0" borderId="0" xfId="23" applyNumberFormat="1" applyFont="1" applyAlignment="1">
      <alignment horizontal="center"/>
      <protection/>
    </xf>
    <xf numFmtId="172" fontId="5" fillId="0" borderId="0" xfId="15" applyNumberFormat="1" applyFont="1" applyAlignment="1">
      <alignment/>
    </xf>
    <xf numFmtId="172" fontId="4" fillId="0" borderId="4" xfId="15" applyNumberFormat="1" applyFont="1" applyBorder="1" applyAlignment="1">
      <alignment/>
    </xf>
    <xf numFmtId="172" fontId="4" fillId="0" borderId="4" xfId="15" applyNumberFormat="1" applyFont="1" applyBorder="1" applyAlignment="1">
      <alignment horizontal="center"/>
    </xf>
    <xf numFmtId="172" fontId="4" fillId="0" borderId="5" xfId="15" applyNumberFormat="1" applyFont="1" applyBorder="1" applyAlignment="1">
      <alignment/>
    </xf>
    <xf numFmtId="172" fontId="4" fillId="0" borderId="5" xfId="15" applyNumberFormat="1" applyFont="1" applyBorder="1" applyAlignment="1">
      <alignment horizontal="center"/>
    </xf>
    <xf numFmtId="172" fontId="4" fillId="0" borderId="5" xfId="15" applyNumberFormat="1" applyFont="1" applyBorder="1" applyAlignment="1">
      <alignment horizontal="right"/>
    </xf>
    <xf numFmtId="172" fontId="4" fillId="0" borderId="6" xfId="15" applyNumberFormat="1" applyFont="1" applyBorder="1" applyAlignment="1">
      <alignment/>
    </xf>
    <xf numFmtId="172" fontId="5" fillId="0" borderId="0" xfId="15" applyNumberFormat="1" applyFont="1" applyBorder="1" applyAlignment="1">
      <alignment/>
    </xf>
    <xf numFmtId="172" fontId="4" fillId="0" borderId="0" xfId="15" applyNumberFormat="1" applyFont="1" applyAlignment="1">
      <alignment horizontal="right"/>
    </xf>
    <xf numFmtId="172" fontId="4" fillId="0" borderId="7" xfId="15" applyNumberFormat="1" applyFont="1" applyBorder="1" applyAlignment="1">
      <alignment/>
    </xf>
    <xf numFmtId="0" fontId="5" fillId="0" borderId="0" xfId="23" applyFont="1" applyFill="1">
      <alignment/>
      <protection/>
    </xf>
    <xf numFmtId="0" fontId="4" fillId="0" borderId="0" xfId="23" applyFont="1" applyFill="1">
      <alignment/>
      <protection/>
    </xf>
    <xf numFmtId="172" fontId="4" fillId="0" borderId="0" xfId="15" applyNumberFormat="1" applyFont="1" applyFill="1" applyBorder="1" applyAlignment="1">
      <alignment/>
    </xf>
    <xf numFmtId="0" fontId="0" fillId="0" borderId="0" xfId="0" applyFill="1" applyAlignment="1">
      <alignment/>
    </xf>
    <xf numFmtId="172" fontId="4" fillId="0" borderId="3" xfId="15" applyNumberFormat="1" applyFont="1" applyFill="1" applyBorder="1" applyAlignment="1">
      <alignment/>
    </xf>
    <xf numFmtId="0" fontId="4" fillId="0" borderId="0" xfId="23" applyFont="1" applyAlignment="1">
      <alignment horizontal="right"/>
      <protection/>
    </xf>
    <xf numFmtId="172" fontId="5" fillId="0" borderId="0" xfId="23" applyNumberFormat="1" applyFont="1">
      <alignment/>
      <protection/>
    </xf>
    <xf numFmtId="0" fontId="4" fillId="0" borderId="0" xfId="23" applyFont="1" applyAlignment="1">
      <alignment horizontal="left"/>
      <protection/>
    </xf>
    <xf numFmtId="43" fontId="4" fillId="0" borderId="0" xfId="15" applyFont="1" applyAlignment="1">
      <alignment/>
    </xf>
    <xf numFmtId="43" fontId="4" fillId="0" borderId="0" xfId="15" applyFont="1" applyAlignment="1">
      <alignment horizontal="center"/>
    </xf>
    <xf numFmtId="172" fontId="4" fillId="0" borderId="0" xfId="23" applyNumberFormat="1" applyFont="1">
      <alignment/>
      <protection/>
    </xf>
    <xf numFmtId="41" fontId="4" fillId="0" borderId="0" xfId="23" applyNumberFormat="1" applyFont="1">
      <alignment/>
      <protection/>
    </xf>
    <xf numFmtId="43" fontId="4" fillId="0" borderId="0" xfId="23" applyNumberFormat="1" applyFont="1">
      <alignment/>
      <protection/>
    </xf>
    <xf numFmtId="0" fontId="6" fillId="0" borderId="0" xfId="23" applyFont="1" applyAlignment="1">
      <alignment/>
      <protection/>
    </xf>
    <xf numFmtId="172" fontId="8" fillId="0" borderId="0" xfId="15" applyNumberFormat="1" applyFont="1" applyAlignment="1">
      <alignment/>
    </xf>
    <xf numFmtId="0" fontId="4" fillId="0" borderId="0" xfId="0" applyFont="1" applyAlignment="1">
      <alignment horizontal="justify"/>
    </xf>
    <xf numFmtId="0" fontId="4" fillId="0" borderId="0" xfId="0" applyFont="1" applyAlignment="1">
      <alignment/>
    </xf>
    <xf numFmtId="0" fontId="4" fillId="2" borderId="0" xfId="23" applyFont="1" applyFill="1">
      <alignment/>
      <protection/>
    </xf>
    <xf numFmtId="172" fontId="4" fillId="0" borderId="3" xfId="15" applyNumberFormat="1" applyFont="1" applyBorder="1" applyAlignment="1">
      <alignment horizontal="right"/>
    </xf>
    <xf numFmtId="15" fontId="4" fillId="0" borderId="0" xfId="23" applyNumberFormat="1" applyFont="1" applyAlignment="1">
      <alignment horizontal="center"/>
      <protection/>
    </xf>
    <xf numFmtId="0" fontId="4" fillId="0" borderId="0" xfId="23" applyFont="1" applyFill="1" applyAlignment="1">
      <alignment horizontal="center"/>
      <protection/>
    </xf>
    <xf numFmtId="172" fontId="4" fillId="0" borderId="0" xfId="15" applyNumberFormat="1" applyFont="1" applyFill="1" applyAlignment="1">
      <alignment horizontal="center"/>
    </xf>
    <xf numFmtId="0" fontId="4" fillId="0" borderId="0" xfId="23" applyFont="1" applyFill="1" quotePrefix="1">
      <alignment/>
      <protection/>
    </xf>
    <xf numFmtId="172" fontId="4" fillId="0" borderId="1" xfId="15" applyNumberFormat="1" applyFont="1" applyFill="1" applyBorder="1" applyAlignment="1">
      <alignment/>
    </xf>
    <xf numFmtId="172" fontId="5" fillId="0" borderId="8" xfId="15" applyNumberFormat="1" applyFont="1" applyFill="1" applyBorder="1" applyAlignment="1">
      <alignment/>
    </xf>
    <xf numFmtId="0" fontId="4" fillId="0" borderId="0" xfId="23" applyFont="1" applyFill="1" applyAlignment="1">
      <alignment horizontal="left" vertical="top" wrapText="1"/>
      <protection/>
    </xf>
    <xf numFmtId="0" fontId="4" fillId="0" borderId="0" xfId="23" applyFont="1" applyFill="1" applyAlignment="1">
      <alignment horizontal="left" vertical="top"/>
      <protection/>
    </xf>
    <xf numFmtId="172" fontId="4" fillId="0" borderId="0" xfId="15" applyNumberFormat="1" applyFont="1" applyAlignment="1">
      <alignment horizontal="left" vertical="top"/>
    </xf>
    <xf numFmtId="0" fontId="4" fillId="0" borderId="0" xfId="22" applyFont="1" applyAlignment="1">
      <alignment horizontal="left" vertical="top"/>
      <protection/>
    </xf>
    <xf numFmtId="0" fontId="4" fillId="0" borderId="0" xfId="23" applyFont="1" applyFill="1" applyAlignment="1">
      <alignment horizontal="left"/>
      <protection/>
    </xf>
    <xf numFmtId="0" fontId="5" fillId="0" borderId="0" xfId="0" applyFont="1" applyAlignment="1">
      <alignment/>
    </xf>
    <xf numFmtId="172" fontId="4" fillId="0" borderId="1" xfId="15" applyNumberFormat="1" applyFont="1" applyFill="1" applyBorder="1" applyAlignment="1">
      <alignment horizontal="right"/>
    </xf>
    <xf numFmtId="0" fontId="5" fillId="0" borderId="0" xfId="23" applyFont="1" applyFill="1" applyAlignment="1">
      <alignment horizontal="justify" vertical="top"/>
      <protection/>
    </xf>
    <xf numFmtId="172" fontId="4" fillId="0" borderId="2" xfId="15" applyNumberFormat="1" applyFont="1" applyFill="1" applyBorder="1" applyAlignment="1">
      <alignment/>
    </xf>
    <xf numFmtId="172" fontId="4" fillId="0" borderId="2" xfId="15" applyNumberFormat="1" applyFont="1" applyFill="1" applyBorder="1" applyAlignment="1">
      <alignment horizontal="right"/>
    </xf>
    <xf numFmtId="0" fontId="9" fillId="0" borderId="0" xfId="23" applyFont="1">
      <alignment/>
      <protection/>
    </xf>
    <xf numFmtId="0" fontId="4" fillId="0" borderId="0" xfId="0" applyFont="1" applyFill="1" applyAlignment="1">
      <alignment/>
    </xf>
    <xf numFmtId="0" fontId="0" fillId="0" borderId="0" xfId="0" applyFont="1" applyAlignment="1">
      <alignment/>
    </xf>
    <xf numFmtId="0" fontId="4" fillId="0" borderId="0" xfId="23" applyFont="1" applyAlignment="1">
      <alignment/>
      <protection/>
    </xf>
    <xf numFmtId="0" fontId="5" fillId="0" borderId="0" xfId="0" applyFont="1" applyFill="1" applyAlignment="1">
      <alignment horizontal="right"/>
    </xf>
    <xf numFmtId="43" fontId="4" fillId="0" borderId="0" xfId="15" applyFont="1" applyFill="1" applyAlignment="1">
      <alignment/>
    </xf>
    <xf numFmtId="0" fontId="4" fillId="0" borderId="0" xfId="23" applyFont="1" applyBorder="1">
      <alignment/>
      <protection/>
    </xf>
    <xf numFmtId="0" fontId="4" fillId="0" borderId="0" xfId="0" applyFont="1" applyAlignment="1">
      <alignment horizontal="left" vertical="top"/>
    </xf>
    <xf numFmtId="0" fontId="4" fillId="0" borderId="0" xfId="0" applyFont="1" applyBorder="1" applyAlignment="1">
      <alignment/>
    </xf>
    <xf numFmtId="0" fontId="0" fillId="0" borderId="0" xfId="0" applyFont="1" applyAlignment="1">
      <alignment horizontal="justify" vertical="top"/>
    </xf>
    <xf numFmtId="172" fontId="0" fillId="0" borderId="0" xfId="0" applyNumberFormat="1" applyFont="1" applyBorder="1" applyAlignment="1">
      <alignment horizontal="center"/>
    </xf>
    <xf numFmtId="0" fontId="0" fillId="0" borderId="0" xfId="0" applyFont="1" applyFill="1" applyAlignment="1">
      <alignment/>
    </xf>
    <xf numFmtId="0" fontId="0" fillId="0" borderId="0" xfId="22" applyFont="1">
      <alignment/>
      <protection/>
    </xf>
    <xf numFmtId="172" fontId="4" fillId="0" borderId="0" xfId="23" applyNumberFormat="1" applyFont="1" applyBorder="1" applyAlignment="1">
      <alignment horizontal="center"/>
      <protection/>
    </xf>
    <xf numFmtId="0" fontId="4" fillId="3" borderId="0" xfId="23" applyFont="1" applyFill="1" applyBorder="1">
      <alignment/>
      <protection/>
    </xf>
    <xf numFmtId="172" fontId="4" fillId="0" borderId="0" xfId="23" applyNumberFormat="1" applyFont="1" applyBorder="1">
      <alignment/>
      <protection/>
    </xf>
    <xf numFmtId="0" fontId="5" fillId="0" borderId="0" xfId="23" applyFont="1" applyAlignment="1">
      <alignment horizontal="left"/>
      <protection/>
    </xf>
    <xf numFmtId="0" fontId="5" fillId="0" borderId="0" xfId="23" applyFont="1" applyAlignment="1" quotePrefix="1">
      <alignment horizontal="left"/>
      <protection/>
    </xf>
    <xf numFmtId="0" fontId="4" fillId="0" borderId="0" xfId="21" applyFont="1" applyFill="1">
      <alignment/>
      <protection/>
    </xf>
    <xf numFmtId="0" fontId="4" fillId="0" borderId="0" xfId="21" applyFont="1" applyFill="1" applyAlignment="1">
      <alignment horizontal="center"/>
      <protection/>
    </xf>
    <xf numFmtId="0" fontId="0" fillId="0" borderId="0" xfId="21" applyFont="1" applyFill="1" applyAlignment="1">
      <alignment horizontal="center"/>
      <protection/>
    </xf>
    <xf numFmtId="0" fontId="4" fillId="0" borderId="0" xfId="21" applyFont="1" applyFill="1" applyBorder="1" applyAlignment="1">
      <alignment horizontal="center"/>
      <protection/>
    </xf>
    <xf numFmtId="0" fontId="0" fillId="0" borderId="0" xfId="21" applyFont="1" applyFill="1" applyBorder="1" applyAlignment="1">
      <alignment horizontal="center"/>
      <protection/>
    </xf>
    <xf numFmtId="0" fontId="4" fillId="0" borderId="0" xfId="23" applyFont="1" applyBorder="1" applyAlignment="1">
      <alignment horizontal="center"/>
      <protection/>
    </xf>
    <xf numFmtId="0" fontId="10" fillId="0" borderId="0" xfId="21" applyFont="1" applyFill="1" applyBorder="1" applyAlignment="1">
      <alignment horizontal="center"/>
      <protection/>
    </xf>
    <xf numFmtId="0" fontId="10" fillId="0" borderId="0" xfId="23" applyFont="1" applyAlignment="1">
      <alignment horizontal="center"/>
      <protection/>
    </xf>
    <xf numFmtId="0" fontId="10" fillId="0" borderId="0" xfId="21" applyFont="1" applyFill="1" applyAlignment="1">
      <alignment horizontal="center"/>
      <protection/>
    </xf>
    <xf numFmtId="0" fontId="10" fillId="0" borderId="0" xfId="23" applyFont="1" applyBorder="1" applyAlignment="1">
      <alignment horizontal="center"/>
      <protection/>
    </xf>
    <xf numFmtId="0" fontId="8" fillId="0" borderId="0" xfId="21" applyFont="1" applyFill="1" applyAlignment="1">
      <alignment horizontal="center"/>
      <protection/>
    </xf>
    <xf numFmtId="0" fontId="8" fillId="0" borderId="0" xfId="21" applyFont="1" applyFill="1">
      <alignment/>
      <protection/>
    </xf>
    <xf numFmtId="0" fontId="0" fillId="0" borderId="0" xfId="21" applyFont="1" applyFill="1">
      <alignment/>
      <protection/>
    </xf>
    <xf numFmtId="0" fontId="8" fillId="0" borderId="0" xfId="21" applyFont="1" applyFill="1" applyBorder="1">
      <alignment/>
      <protection/>
    </xf>
    <xf numFmtId="0" fontId="4" fillId="0" borderId="0" xfId="21" applyFont="1" applyFill="1" applyBorder="1">
      <alignment/>
      <protection/>
    </xf>
    <xf numFmtId="0" fontId="0" fillId="0" borderId="0" xfId="21" applyFont="1" applyFill="1" applyBorder="1">
      <alignment/>
      <protection/>
    </xf>
    <xf numFmtId="172" fontId="4" fillId="0" borderId="3" xfId="15" applyNumberFormat="1" applyFont="1" applyFill="1" applyBorder="1" applyAlignment="1">
      <alignment horizontal="center"/>
    </xf>
    <xf numFmtId="172" fontId="0" fillId="0" borderId="0" xfId="15" applyNumberFormat="1" applyFont="1" applyFill="1" applyAlignment="1">
      <alignment horizontal="center"/>
    </xf>
    <xf numFmtId="172" fontId="0" fillId="0" borderId="0" xfId="15" applyNumberFormat="1" applyFont="1" applyFill="1" applyBorder="1" applyAlignment="1">
      <alignment horizontal="center"/>
    </xf>
    <xf numFmtId="0" fontId="10" fillId="0" borderId="0" xfId="23" applyFont="1">
      <alignment/>
      <protection/>
    </xf>
    <xf numFmtId="37" fontId="4" fillId="0" borderId="1" xfId="23" applyNumberFormat="1" applyFont="1" applyBorder="1">
      <alignment/>
      <protection/>
    </xf>
    <xf numFmtId="37" fontId="4" fillId="0" borderId="0" xfId="23" applyNumberFormat="1" applyFont="1">
      <alignment/>
      <protection/>
    </xf>
    <xf numFmtId="37" fontId="4" fillId="0" borderId="3" xfId="23" applyNumberFormat="1" applyFont="1" applyBorder="1">
      <alignment/>
      <protection/>
    </xf>
    <xf numFmtId="0" fontId="3" fillId="0" borderId="0" xfId="23" applyFont="1">
      <alignment/>
      <protection/>
    </xf>
    <xf numFmtId="41" fontId="4" fillId="0" borderId="0" xfId="23" applyNumberFormat="1" applyFont="1" applyFill="1" applyBorder="1">
      <alignment/>
      <protection/>
    </xf>
    <xf numFmtId="37" fontId="4" fillId="0" borderId="0" xfId="23" applyNumberFormat="1" applyFont="1" applyFill="1">
      <alignment/>
      <protection/>
    </xf>
    <xf numFmtId="0" fontId="4" fillId="0" borderId="0" xfId="23" applyFont="1" quotePrefix="1">
      <alignment/>
      <protection/>
    </xf>
    <xf numFmtId="37" fontId="4" fillId="0" borderId="1" xfId="23" applyNumberFormat="1" applyFont="1" applyFill="1" applyBorder="1">
      <alignment/>
      <protection/>
    </xf>
    <xf numFmtId="172" fontId="11" fillId="0" borderId="0" xfId="23" applyNumberFormat="1" applyFont="1" applyFill="1">
      <alignment/>
      <protection/>
    </xf>
    <xf numFmtId="41" fontId="4" fillId="0" borderId="0" xfId="23" applyNumberFormat="1" applyFont="1" applyFill="1">
      <alignment/>
      <protection/>
    </xf>
    <xf numFmtId="174" fontId="4" fillId="0" borderId="0" xfId="23" applyNumberFormat="1" applyFont="1" applyFill="1" applyBorder="1">
      <alignment/>
      <protection/>
    </xf>
    <xf numFmtId="172" fontId="4" fillId="4" borderId="0" xfId="23" applyNumberFormat="1" applyFont="1" applyFill="1" applyBorder="1">
      <alignment/>
      <protection/>
    </xf>
    <xf numFmtId="41" fontId="4" fillId="0" borderId="3" xfId="23" applyNumberFormat="1" applyFont="1" applyFill="1" applyBorder="1">
      <alignment/>
      <protection/>
    </xf>
    <xf numFmtId="0" fontId="7" fillId="0" borderId="0" xfId="23" applyFont="1" applyBorder="1" applyAlignment="1">
      <alignment horizontal="center"/>
      <protection/>
    </xf>
    <xf numFmtId="0" fontId="4" fillId="0" borderId="0" xfId="23" applyFont="1" applyFill="1" applyBorder="1" applyAlignment="1">
      <alignment horizontal="center"/>
      <protection/>
    </xf>
    <xf numFmtId="0" fontId="4" fillId="0" borderId="0" xfId="23" applyFont="1" applyFill="1" applyBorder="1">
      <alignment/>
      <protection/>
    </xf>
    <xf numFmtId="41" fontId="12" fillId="0" borderId="0" xfId="23" applyNumberFormat="1" applyFont="1" applyBorder="1">
      <alignment/>
      <protection/>
    </xf>
    <xf numFmtId="41" fontId="4" fillId="0" borderId="8" xfId="23" applyNumberFormat="1" applyFont="1" applyFill="1" applyBorder="1">
      <alignment/>
      <protection/>
    </xf>
    <xf numFmtId="0" fontId="12" fillId="0" borderId="0" xfId="23" applyFont="1" applyBorder="1">
      <alignment/>
      <protection/>
    </xf>
    <xf numFmtId="0" fontId="12" fillId="0" borderId="0" xfId="23" applyFont="1">
      <alignment/>
      <protection/>
    </xf>
    <xf numFmtId="41" fontId="4" fillId="0" borderId="2" xfId="23" applyNumberFormat="1" applyFont="1" applyFill="1" applyBorder="1" applyAlignment="1">
      <alignment horizontal="center"/>
      <protection/>
    </xf>
    <xf numFmtId="174" fontId="4" fillId="0" borderId="0" xfId="23" applyNumberFormat="1" applyFont="1" applyFill="1" applyBorder="1" applyAlignment="1">
      <alignment horizontal="center"/>
      <protection/>
    </xf>
    <xf numFmtId="41" fontId="4" fillId="0" borderId="0" xfId="23" applyNumberFormat="1" applyFont="1" applyFill="1" applyAlignment="1">
      <alignment horizontal="center"/>
      <protection/>
    </xf>
    <xf numFmtId="39" fontId="4" fillId="0" borderId="2" xfId="23" applyNumberFormat="1" applyFont="1" applyFill="1" applyBorder="1" applyAlignment="1">
      <alignment horizontal="right"/>
      <protection/>
    </xf>
    <xf numFmtId="174" fontId="4" fillId="0" borderId="0" xfId="23" applyNumberFormat="1" applyFont="1" applyBorder="1" applyAlignment="1">
      <alignment horizontal="center"/>
      <protection/>
    </xf>
    <xf numFmtId="41" fontId="7" fillId="0" borderId="0" xfId="23" applyNumberFormat="1" applyFont="1" applyAlignment="1">
      <alignment horizontal="center"/>
      <protection/>
    </xf>
    <xf numFmtId="0" fontId="5" fillId="0" borderId="0" xfId="23" applyFont="1" applyFill="1" applyAlignment="1">
      <alignment horizontal="left"/>
      <protection/>
    </xf>
    <xf numFmtId="0" fontId="4" fillId="0" borderId="9" xfId="23" applyFont="1" applyFill="1" applyBorder="1">
      <alignment/>
      <protection/>
    </xf>
    <xf numFmtId="0" fontId="4" fillId="0" borderId="7" xfId="23" applyFont="1" applyFill="1" applyBorder="1">
      <alignment/>
      <protection/>
    </xf>
    <xf numFmtId="0" fontId="4" fillId="0" borderId="6" xfId="23" applyFont="1" applyFill="1" applyBorder="1" applyAlignment="1">
      <alignment horizontal="center"/>
      <protection/>
    </xf>
    <xf numFmtId="0" fontId="4" fillId="0" borderId="10" xfId="23" applyFont="1" applyFill="1" applyBorder="1" applyAlignment="1">
      <alignment horizontal="center"/>
      <protection/>
    </xf>
    <xf numFmtId="0" fontId="4" fillId="0" borderId="11" xfId="23" applyFont="1" applyFill="1" applyBorder="1">
      <alignment/>
      <protection/>
    </xf>
    <xf numFmtId="0" fontId="4" fillId="0" borderId="5" xfId="23" applyFont="1" applyFill="1" applyBorder="1" applyAlignment="1">
      <alignment horizontal="center"/>
      <protection/>
    </xf>
    <xf numFmtId="172" fontId="4" fillId="0" borderId="5" xfId="15" applyNumberFormat="1" applyFont="1" applyFill="1" applyBorder="1" applyAlignment="1">
      <alignment/>
    </xf>
    <xf numFmtId="172" fontId="4" fillId="0" borderId="5" xfId="23" applyNumberFormat="1" applyFont="1" applyFill="1" applyBorder="1">
      <alignment/>
      <protection/>
    </xf>
    <xf numFmtId="0" fontId="4" fillId="0" borderId="12" xfId="23" applyFont="1" applyFill="1" applyBorder="1">
      <alignment/>
      <protection/>
    </xf>
    <xf numFmtId="0" fontId="4" fillId="0" borderId="1" xfId="23" applyFont="1" applyFill="1" applyBorder="1">
      <alignment/>
      <protection/>
    </xf>
    <xf numFmtId="172" fontId="4" fillId="0" borderId="13" xfId="15" applyNumberFormat="1" applyFont="1" applyFill="1" applyBorder="1" applyAlignment="1">
      <alignment/>
    </xf>
    <xf numFmtId="0" fontId="4" fillId="0" borderId="13" xfId="23" applyFont="1" applyFill="1" applyBorder="1">
      <alignment/>
      <protection/>
    </xf>
    <xf numFmtId="0" fontId="4" fillId="0" borderId="0" xfId="23" applyFont="1" applyAlignment="1">
      <alignment horizontal="center"/>
      <protection/>
    </xf>
    <xf numFmtId="172" fontId="8" fillId="0" borderId="0" xfId="15" applyNumberFormat="1" applyFont="1" applyAlignment="1">
      <alignment horizontal="center"/>
    </xf>
    <xf numFmtId="0" fontId="4" fillId="0" borderId="0" xfId="0" applyFont="1" applyAlignment="1">
      <alignment horizontal="justify" vertical="top" wrapText="1"/>
    </xf>
    <xf numFmtId="0" fontId="0" fillId="0" borderId="0" xfId="0" applyAlignment="1">
      <alignment horizontal="justify" wrapText="1"/>
    </xf>
    <xf numFmtId="0" fontId="5" fillId="0" borderId="0" xfId="23" applyFont="1" applyFill="1" applyAlignment="1">
      <alignment horizontal="left" vertical="top"/>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85</xdr:row>
      <xdr:rowOff>0</xdr:rowOff>
    </xdr:from>
    <xdr:ext cx="76200" cy="200025"/>
    <xdr:sp>
      <xdr:nvSpPr>
        <xdr:cNvPr id="1" name="TextBox 1"/>
        <xdr:cNvSpPr txBox="1">
          <a:spLocks noChangeArrowheads="1"/>
        </xdr:cNvSpPr>
      </xdr:nvSpPr>
      <xdr:spPr>
        <a:xfrm>
          <a:off x="2571750" y="13811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50</xdr:row>
      <xdr:rowOff>0</xdr:rowOff>
    </xdr:from>
    <xdr:to>
      <xdr:col>8</xdr:col>
      <xdr:colOff>85725</xdr:colOff>
      <xdr:row>60</xdr:row>
      <xdr:rowOff>142875</xdr:rowOff>
    </xdr:to>
    <xdr:sp>
      <xdr:nvSpPr>
        <xdr:cNvPr id="2" name="TextBox 2"/>
        <xdr:cNvSpPr txBox="1">
          <a:spLocks noChangeArrowheads="1"/>
        </xdr:cNvSpPr>
      </xdr:nvSpPr>
      <xdr:spPr>
        <a:xfrm>
          <a:off x="0" y="8143875"/>
          <a:ext cx="5867400" cy="1762125"/>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financial period subsequent to the listing of the Company on 12 July 2004.
The acquisitions of the Goodway Integrated Industries Berhad (GIIB)'s subsidiaries were only completed on 19 May 2004. Accordingly, the results from these subsidiaries to the Group only commenced from that date. The above figures show only the post-acquisition results.
The unaudited Condensed Consolidated Income Statement should be read in conjunction with the accompanying explanatory notes to the interim financial statements.                                                                          
</a:t>
          </a:r>
        </a:p>
      </xdr:txBody>
    </xdr:sp>
    <xdr:clientData/>
  </xdr:twoCellAnchor>
  <xdr:twoCellAnchor>
    <xdr:from>
      <xdr:col>9</xdr:col>
      <xdr:colOff>0</xdr:colOff>
      <xdr:row>11</xdr:row>
      <xdr:rowOff>76200</xdr:rowOff>
    </xdr:from>
    <xdr:to>
      <xdr:col>9</xdr:col>
      <xdr:colOff>0</xdr:colOff>
      <xdr:row>11</xdr:row>
      <xdr:rowOff>76200</xdr:rowOff>
    </xdr:to>
    <xdr:sp>
      <xdr:nvSpPr>
        <xdr:cNvPr id="3" name="Line 3"/>
        <xdr:cNvSpPr>
          <a:spLocks/>
        </xdr:cNvSpPr>
      </xdr:nvSpPr>
      <xdr:spPr>
        <a:xfrm flipH="1">
          <a:off x="6048375" y="1857375"/>
          <a:ext cx="0"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0</xdr:colOff>
      <xdr:row>11</xdr:row>
      <xdr:rowOff>85725</xdr:rowOff>
    </xdr:to>
    <xdr:sp>
      <xdr:nvSpPr>
        <xdr:cNvPr id="4" name="Line 4"/>
        <xdr:cNvSpPr>
          <a:spLocks/>
        </xdr:cNvSpPr>
      </xdr:nvSpPr>
      <xdr:spPr>
        <a:xfrm>
          <a:off x="6048375" y="1866900"/>
          <a:ext cx="0"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47625</xdr:rowOff>
    </xdr:from>
    <xdr:ext cx="76200" cy="200025"/>
    <xdr:sp>
      <xdr:nvSpPr>
        <xdr:cNvPr id="1" name="TextBox 1"/>
        <xdr:cNvSpPr txBox="1">
          <a:spLocks noChangeArrowheads="1"/>
        </xdr:cNvSpPr>
      </xdr:nvSpPr>
      <xdr:spPr>
        <a:xfrm>
          <a:off x="3695700" y="9477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47</xdr:row>
      <xdr:rowOff>142875</xdr:rowOff>
    </xdr:from>
    <xdr:to>
      <xdr:col>4</xdr:col>
      <xdr:colOff>57150</xdr:colOff>
      <xdr:row>54</xdr:row>
      <xdr:rowOff>85725</xdr:rowOff>
    </xdr:to>
    <xdr:sp>
      <xdr:nvSpPr>
        <xdr:cNvPr id="2" name="TextBox 2"/>
        <xdr:cNvSpPr txBox="1">
          <a:spLocks noChangeArrowheads="1"/>
        </xdr:cNvSpPr>
      </xdr:nvSpPr>
      <xdr:spPr>
        <a:xfrm>
          <a:off x="28575" y="7791450"/>
          <a:ext cx="5162550" cy="1076325"/>
        </a:xfrm>
        <a:prstGeom prst="rect">
          <a:avLst/>
        </a:prstGeom>
        <a:solidFill>
          <a:srgbClr val="FFFFFF"/>
        </a:solidFill>
        <a:ln w="9525" cmpd="sng">
          <a:noFill/>
        </a:ln>
      </xdr:spPr>
      <xdr:txBody>
        <a:bodyPr vertOverflow="clip" wrap="square"/>
        <a:p>
          <a:pPr algn="just">
            <a:defRPr/>
          </a:pPr>
          <a:r>
            <a:rPr lang="en-US" cap="none" sz="1000" b="0" i="0" u="none" baseline="0"/>
            <a:t>The audited Balance Sheet as at 31 December 2003 was prepared at company level. No consolidated financial statements were prepared then, as the acquisitions of the Goodway Integrated Industries Berhad's subsidiaries were only completed on 19 May 2004. 
The unaudited Condensed Consolidated Balance Sheet should be read in conjunction with the accompanying explanatory notes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133350</xdr:rowOff>
    </xdr:from>
    <xdr:to>
      <xdr:col>7</xdr:col>
      <xdr:colOff>609600</xdr:colOff>
      <xdr:row>55</xdr:row>
      <xdr:rowOff>28575</xdr:rowOff>
    </xdr:to>
    <xdr:sp>
      <xdr:nvSpPr>
        <xdr:cNvPr id="1" name="Text Box 5"/>
        <xdr:cNvSpPr txBox="1">
          <a:spLocks noChangeArrowheads="1"/>
        </xdr:cNvSpPr>
      </xdr:nvSpPr>
      <xdr:spPr>
        <a:xfrm>
          <a:off x="38100" y="7296150"/>
          <a:ext cx="6762750" cy="1676400"/>
        </a:xfrm>
        <a:prstGeom prst="rect">
          <a:avLst/>
        </a:prstGeom>
        <a:solidFill>
          <a:srgbClr val="FFFFFF"/>
        </a:solidFill>
        <a:ln w="9525" cmpd="sng">
          <a:noFill/>
        </a:ln>
      </xdr:spPr>
      <xdr:txBody>
        <a:bodyPr vertOverflow="clip" wrap="square"/>
        <a:p>
          <a:pPr algn="just">
            <a:defRPr/>
          </a:pPr>
          <a:r>
            <a:rPr lang="en-US" cap="none" sz="1000" b="0" i="0" u="none" baseline="0"/>
            <a:t>The audited Statement of Changes in Equity for the financial period ended 31 December 2003 was prepared at company level. No consolidated financial statements were prepared then, as the acquisitions of the Goodway Integrated Industries Berhad's subsidiaries were only completed on 19 May 2004. 
The unaudited Condensed Consolidated Statement of Changes in Equity  should be read in conjunction with the accompanying explanatory notes to the interim financial statements.
</a:t>
          </a:r>
        </a:p>
      </xdr:txBody>
    </xdr:sp>
    <xdr:clientData/>
  </xdr:twoCellAnchor>
  <xdr:twoCellAnchor>
    <xdr:from>
      <xdr:col>5</xdr:col>
      <xdr:colOff>152400</xdr:colOff>
      <xdr:row>8</xdr:row>
      <xdr:rowOff>85725</xdr:rowOff>
    </xdr:from>
    <xdr:to>
      <xdr:col>5</xdr:col>
      <xdr:colOff>695325</xdr:colOff>
      <xdr:row>8</xdr:row>
      <xdr:rowOff>85725</xdr:rowOff>
    </xdr:to>
    <xdr:sp>
      <xdr:nvSpPr>
        <xdr:cNvPr id="2" name="Line 2"/>
        <xdr:cNvSpPr>
          <a:spLocks/>
        </xdr:cNvSpPr>
      </xdr:nvSpPr>
      <xdr:spPr>
        <a:xfrm>
          <a:off x="4752975" y="1381125"/>
          <a:ext cx="542925"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8</xdr:row>
      <xdr:rowOff>57150</xdr:rowOff>
    </xdr:from>
    <xdr:to>
      <xdr:col>3</xdr:col>
      <xdr:colOff>561975</xdr:colOff>
      <xdr:row>8</xdr:row>
      <xdr:rowOff>57150</xdr:rowOff>
    </xdr:to>
    <xdr:sp>
      <xdr:nvSpPr>
        <xdr:cNvPr id="3" name="Line 3"/>
        <xdr:cNvSpPr>
          <a:spLocks/>
        </xdr:cNvSpPr>
      </xdr:nvSpPr>
      <xdr:spPr>
        <a:xfrm flipH="1">
          <a:off x="3209925" y="1352550"/>
          <a:ext cx="552450"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59</xdr:row>
      <xdr:rowOff>152400</xdr:rowOff>
    </xdr:from>
    <xdr:to>
      <xdr:col>5</xdr:col>
      <xdr:colOff>590550</xdr:colOff>
      <xdr:row>61</xdr:row>
      <xdr:rowOff>95250</xdr:rowOff>
    </xdr:to>
    <xdr:sp>
      <xdr:nvSpPr>
        <xdr:cNvPr id="4" name="Line 4"/>
        <xdr:cNvSpPr>
          <a:spLocks/>
        </xdr:cNvSpPr>
      </xdr:nvSpPr>
      <xdr:spPr>
        <a:xfrm flipV="1">
          <a:off x="3019425" y="9744075"/>
          <a:ext cx="2171700" cy="26670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8</xdr:row>
      <xdr:rowOff>76200</xdr:rowOff>
    </xdr:from>
    <xdr:to>
      <xdr:col>5</xdr:col>
      <xdr:colOff>628650</xdr:colOff>
      <xdr:row>8</xdr:row>
      <xdr:rowOff>85725</xdr:rowOff>
    </xdr:to>
    <xdr:sp>
      <xdr:nvSpPr>
        <xdr:cNvPr id="5" name="Line 5"/>
        <xdr:cNvSpPr>
          <a:spLocks/>
        </xdr:cNvSpPr>
      </xdr:nvSpPr>
      <xdr:spPr>
        <a:xfrm flipV="1">
          <a:off x="4791075" y="1371600"/>
          <a:ext cx="438150" cy="9525"/>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8</xdr:row>
      <xdr:rowOff>76200</xdr:rowOff>
    </xdr:from>
    <xdr:to>
      <xdr:col>3</xdr:col>
      <xdr:colOff>390525</xdr:colOff>
      <xdr:row>8</xdr:row>
      <xdr:rowOff>76200</xdr:rowOff>
    </xdr:to>
    <xdr:sp>
      <xdr:nvSpPr>
        <xdr:cNvPr id="6" name="Line 6"/>
        <xdr:cNvSpPr>
          <a:spLocks/>
        </xdr:cNvSpPr>
      </xdr:nvSpPr>
      <xdr:spPr>
        <a:xfrm flipH="1" flipV="1">
          <a:off x="3228975" y="1371600"/>
          <a:ext cx="361950" cy="0"/>
        </a:xfrm>
        <a:prstGeom prst="line">
          <a:avLst/>
        </a:prstGeom>
        <a:noFill/>
        <a:ln w="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76</xdr:row>
      <xdr:rowOff>66675</xdr:rowOff>
    </xdr:from>
    <xdr:ext cx="76200" cy="200025"/>
    <xdr:sp>
      <xdr:nvSpPr>
        <xdr:cNvPr id="1" name="TextBox 1"/>
        <xdr:cNvSpPr txBox="1">
          <a:spLocks noChangeArrowheads="1"/>
        </xdr:cNvSpPr>
      </xdr:nvSpPr>
      <xdr:spPr>
        <a:xfrm>
          <a:off x="3552825" y="13020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83</xdr:row>
      <xdr:rowOff>123825</xdr:rowOff>
    </xdr:from>
    <xdr:to>
      <xdr:col>4</xdr:col>
      <xdr:colOff>942975</xdr:colOff>
      <xdr:row>91</xdr:row>
      <xdr:rowOff>85725</xdr:rowOff>
    </xdr:to>
    <xdr:sp>
      <xdr:nvSpPr>
        <xdr:cNvPr id="2" name="Text Box 5"/>
        <xdr:cNvSpPr txBox="1">
          <a:spLocks noChangeArrowheads="1"/>
        </xdr:cNvSpPr>
      </xdr:nvSpPr>
      <xdr:spPr>
        <a:xfrm>
          <a:off x="0" y="14230350"/>
          <a:ext cx="5886450" cy="1257300"/>
        </a:xfrm>
        <a:prstGeom prst="rect">
          <a:avLst/>
        </a:prstGeom>
        <a:solidFill>
          <a:srgbClr val="FFFFFF"/>
        </a:solidFill>
        <a:ln w="9525" cmpd="sng">
          <a:noFill/>
        </a:ln>
      </xdr:spPr>
      <xdr:txBody>
        <a:bodyPr vertOverflow="clip" wrap="square"/>
        <a:p>
          <a:pPr algn="just">
            <a:defRPr/>
          </a:pPr>
          <a:r>
            <a:rPr lang="en-US" cap="none" sz="1000" b="0" i="0" u="none" baseline="0"/>
            <a:t>The audited Cash Flow Statement for the financial period ended 31 December 2003 was prepared at company level. No consolidated cash flow statements were prepared then, as the acquisitions of the Goodway Integrated Industries Berhad's subsidiaries were only completed on 19 May 2004. 
The unaudited Condensed Consolidated Cash Flow Statement should be read in conjunction with the accompanying explanatory notes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218</xdr:row>
      <xdr:rowOff>28575</xdr:rowOff>
    </xdr:from>
    <xdr:to>
      <xdr:col>8</xdr:col>
      <xdr:colOff>419100</xdr:colOff>
      <xdr:row>218</xdr:row>
      <xdr:rowOff>28575</xdr:rowOff>
    </xdr:to>
    <xdr:sp>
      <xdr:nvSpPr>
        <xdr:cNvPr id="1" name="Text 18"/>
        <xdr:cNvSpPr txBox="1">
          <a:spLocks noChangeArrowheads="1"/>
        </xdr:cNvSpPr>
      </xdr:nvSpPr>
      <xdr:spPr>
        <a:xfrm>
          <a:off x="314325" y="35347275"/>
          <a:ext cx="57626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114</xdr:row>
      <xdr:rowOff>0</xdr:rowOff>
    </xdr:from>
    <xdr:to>
      <xdr:col>8</xdr:col>
      <xdr:colOff>419100</xdr:colOff>
      <xdr:row>114</xdr:row>
      <xdr:rowOff>0</xdr:rowOff>
    </xdr:to>
    <xdr:sp>
      <xdr:nvSpPr>
        <xdr:cNvPr id="2" name="TextBox 2"/>
        <xdr:cNvSpPr txBox="1">
          <a:spLocks noChangeArrowheads="1"/>
        </xdr:cNvSpPr>
      </xdr:nvSpPr>
      <xdr:spPr>
        <a:xfrm>
          <a:off x="323850" y="18564225"/>
          <a:ext cx="57531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114</xdr:row>
      <xdr:rowOff>0</xdr:rowOff>
    </xdr:from>
    <xdr:to>
      <xdr:col>8</xdr:col>
      <xdr:colOff>419100</xdr:colOff>
      <xdr:row>114</xdr:row>
      <xdr:rowOff>0</xdr:rowOff>
    </xdr:to>
    <xdr:sp>
      <xdr:nvSpPr>
        <xdr:cNvPr id="3" name="TextBox 3"/>
        <xdr:cNvSpPr txBox="1">
          <a:spLocks noChangeArrowheads="1"/>
        </xdr:cNvSpPr>
      </xdr:nvSpPr>
      <xdr:spPr>
        <a:xfrm>
          <a:off x="304800" y="18564225"/>
          <a:ext cx="57721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34</xdr:row>
      <xdr:rowOff>0</xdr:rowOff>
    </xdr:from>
    <xdr:to>
      <xdr:col>8</xdr:col>
      <xdr:colOff>419100</xdr:colOff>
      <xdr:row>34</xdr:row>
      <xdr:rowOff>0</xdr:rowOff>
    </xdr:to>
    <xdr:sp>
      <xdr:nvSpPr>
        <xdr:cNvPr id="4" name="TextBox 4"/>
        <xdr:cNvSpPr txBox="1">
          <a:spLocks noChangeArrowheads="1"/>
        </xdr:cNvSpPr>
      </xdr:nvSpPr>
      <xdr:spPr>
        <a:xfrm>
          <a:off x="314325" y="5505450"/>
          <a:ext cx="57626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9</xdr:col>
      <xdr:colOff>0</xdr:colOff>
      <xdr:row>20</xdr:row>
      <xdr:rowOff>104775</xdr:rowOff>
    </xdr:from>
    <xdr:to>
      <xdr:col>9</xdr:col>
      <xdr:colOff>0</xdr:colOff>
      <xdr:row>33</xdr:row>
      <xdr:rowOff>76200</xdr:rowOff>
    </xdr:to>
    <xdr:sp>
      <xdr:nvSpPr>
        <xdr:cNvPr id="5" name="AutoShape 5"/>
        <xdr:cNvSpPr>
          <a:spLocks/>
        </xdr:cNvSpPr>
      </xdr:nvSpPr>
      <xdr:spPr>
        <a:xfrm>
          <a:off x="6076950" y="3343275"/>
          <a:ext cx="0" cy="2076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47625</xdr:rowOff>
    </xdr:from>
    <xdr:to>
      <xdr:col>9</xdr:col>
      <xdr:colOff>0</xdr:colOff>
      <xdr:row>54</xdr:row>
      <xdr:rowOff>114300</xdr:rowOff>
    </xdr:to>
    <xdr:sp>
      <xdr:nvSpPr>
        <xdr:cNvPr id="6" name="AutoShape 6"/>
        <xdr:cNvSpPr>
          <a:spLocks/>
        </xdr:cNvSpPr>
      </xdr:nvSpPr>
      <xdr:spPr>
        <a:xfrm>
          <a:off x="6076950" y="6200775"/>
          <a:ext cx="0" cy="2657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81</xdr:row>
      <xdr:rowOff>47625</xdr:rowOff>
    </xdr:from>
    <xdr:to>
      <xdr:col>9</xdr:col>
      <xdr:colOff>0</xdr:colOff>
      <xdr:row>100</xdr:row>
      <xdr:rowOff>133350</xdr:rowOff>
    </xdr:to>
    <xdr:sp>
      <xdr:nvSpPr>
        <xdr:cNvPr id="7" name="AutoShape 7"/>
        <xdr:cNvSpPr>
          <a:spLocks/>
        </xdr:cNvSpPr>
      </xdr:nvSpPr>
      <xdr:spPr>
        <a:xfrm>
          <a:off x="6076950" y="13268325"/>
          <a:ext cx="0" cy="3162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23</xdr:row>
      <xdr:rowOff>9525</xdr:rowOff>
    </xdr:from>
    <xdr:to>
      <xdr:col>7</xdr:col>
      <xdr:colOff>742950</xdr:colOff>
      <xdr:row>26</xdr:row>
      <xdr:rowOff>0</xdr:rowOff>
    </xdr:to>
    <xdr:sp>
      <xdr:nvSpPr>
        <xdr:cNvPr id="8" name="TextBox 8"/>
        <xdr:cNvSpPr txBox="1">
          <a:spLocks noChangeArrowheads="1"/>
        </xdr:cNvSpPr>
      </xdr:nvSpPr>
      <xdr:spPr>
        <a:xfrm>
          <a:off x="314325" y="3733800"/>
          <a:ext cx="5343525"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 report of the Company's annual Financial Statements for the year ended 31 December 2003 was not subject to any qualifications.                                                                                                      
</a:t>
          </a:r>
        </a:p>
      </xdr:txBody>
    </xdr:sp>
    <xdr:clientData/>
  </xdr:twoCellAnchor>
  <xdr:twoCellAnchor>
    <xdr:from>
      <xdr:col>1</xdr:col>
      <xdr:colOff>9525</xdr:colOff>
      <xdr:row>82</xdr:row>
      <xdr:rowOff>123825</xdr:rowOff>
    </xdr:from>
    <xdr:to>
      <xdr:col>7</xdr:col>
      <xdr:colOff>723900</xdr:colOff>
      <xdr:row>86</xdr:row>
      <xdr:rowOff>66675</xdr:rowOff>
    </xdr:to>
    <xdr:sp>
      <xdr:nvSpPr>
        <xdr:cNvPr id="9" name="TextBox 9"/>
        <xdr:cNvSpPr txBox="1">
          <a:spLocks noChangeArrowheads="1"/>
        </xdr:cNvSpPr>
      </xdr:nvSpPr>
      <xdr:spPr>
        <a:xfrm>
          <a:off x="314325" y="13506450"/>
          <a:ext cx="5324475" cy="5905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valuation of property, plant and equipment for this quarter and financial period-to-date except for the revaluation of the land and building of one of subsidiary, Good Way Rubber Company Pty. Ltd. which was revalued from AUD435,723 to AUD707,723. </a:t>
          </a:r>
        </a:p>
      </xdr:txBody>
    </xdr:sp>
    <xdr:clientData/>
  </xdr:twoCellAnchor>
  <xdr:twoCellAnchor>
    <xdr:from>
      <xdr:col>1</xdr:col>
      <xdr:colOff>9525</xdr:colOff>
      <xdr:row>89</xdr:row>
      <xdr:rowOff>9525</xdr:rowOff>
    </xdr:from>
    <xdr:to>
      <xdr:col>8</xdr:col>
      <xdr:colOff>9525</xdr:colOff>
      <xdr:row>92</xdr:row>
      <xdr:rowOff>0</xdr:rowOff>
    </xdr:to>
    <xdr:sp>
      <xdr:nvSpPr>
        <xdr:cNvPr id="10" name="TextBox 10"/>
        <xdr:cNvSpPr txBox="1">
          <a:spLocks noChangeArrowheads="1"/>
        </xdr:cNvSpPr>
      </xdr:nvSpPr>
      <xdr:spPr>
        <a:xfrm>
          <a:off x="314325" y="14525625"/>
          <a:ext cx="5353050" cy="4762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period that have not been reflected in the financial statements for this quarter and financial period to-date.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94</xdr:row>
      <xdr:rowOff>47625</xdr:rowOff>
    </xdr:from>
    <xdr:to>
      <xdr:col>8</xdr:col>
      <xdr:colOff>47625</xdr:colOff>
      <xdr:row>117</xdr:row>
      <xdr:rowOff>209550</xdr:rowOff>
    </xdr:to>
    <xdr:sp>
      <xdr:nvSpPr>
        <xdr:cNvPr id="11" name="TextBox 11"/>
        <xdr:cNvSpPr txBox="1">
          <a:spLocks noChangeArrowheads="1"/>
        </xdr:cNvSpPr>
      </xdr:nvSpPr>
      <xdr:spPr>
        <a:xfrm>
          <a:off x="323850" y="15373350"/>
          <a:ext cx="5381625" cy="38862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Changes in the composition of the Group for the current quarter and financial period to-date are as follow:
In conjunction with the admission to the Official List and the listing of and quotation for the entire issued and paid-up share capital of GIIB on the Second Board of BMSB, the following restructuring was undertaken:-
(i) GIIB acquired the entire share capital of Good Way Rubber Industries Sdn. Bhd., comprising 12,458,482 ordinary shares of RM1 each for a total purchase consideration of RM31,577,998 satisfied by the issuance of 63,155,996 new GIIB shares at issue price of RM0.50 per ordinary share; 
(ii) GIIB acquired the entire share capital of Good Way Rubber Company Pty. Ltd., comprising 250,000 ordinary shares of AUD1 each for a total purchase consideration of RM1 satisfied in cash.
(iii) GIIB acquired the entire share capital of Kilotrac Industries Sdn. Bhd, comprising 2,235,274 ordinary shares of RM1 each for a total purchase consideration of RM1 satisfied in cash;
(iv) GIIB acquired the entire share capital of Good Way Marketing Sdn. Bhd., comprising 2 shares of RM1 each for a total purchase consideration of RM1 satisfied in cash;
(v) GIIB acquired the entire share capital of Good Way Rubber Technology Sdn. Bhd., comprising 2 ordinary shares of RM1 each for a total purchase consideration of RM1 satisfied in cash.
The acquisitions were completed on 19 May 2004. 
</a:t>
          </a:r>
        </a:p>
      </xdr:txBody>
    </xdr:sp>
    <xdr:clientData/>
  </xdr:twoCellAnchor>
  <xdr:twoCellAnchor>
    <xdr:from>
      <xdr:col>1</xdr:col>
      <xdr:colOff>9525</xdr:colOff>
      <xdr:row>144</xdr:row>
      <xdr:rowOff>9525</xdr:rowOff>
    </xdr:from>
    <xdr:to>
      <xdr:col>8</xdr:col>
      <xdr:colOff>0</xdr:colOff>
      <xdr:row>147</xdr:row>
      <xdr:rowOff>0</xdr:rowOff>
    </xdr:to>
    <xdr:sp>
      <xdr:nvSpPr>
        <xdr:cNvPr id="12" name="TextBox 12"/>
        <xdr:cNvSpPr txBox="1">
          <a:spLocks noChangeArrowheads="1"/>
        </xdr:cNvSpPr>
      </xdr:nvSpPr>
      <xdr:spPr>
        <a:xfrm>
          <a:off x="314325" y="23241000"/>
          <a:ext cx="5343525"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material changes in contingent liabilities and contingent assets for the current period save as disclosed in the Company's Prospectus dated 23 June 2004.</a:t>
          </a:r>
        </a:p>
      </xdr:txBody>
    </xdr:sp>
    <xdr:clientData/>
  </xdr:twoCellAnchor>
  <xdr:twoCellAnchor>
    <xdr:from>
      <xdr:col>1</xdr:col>
      <xdr:colOff>19050</xdr:colOff>
      <xdr:row>163</xdr:row>
      <xdr:rowOff>9525</xdr:rowOff>
    </xdr:from>
    <xdr:to>
      <xdr:col>8</xdr:col>
      <xdr:colOff>0</xdr:colOff>
      <xdr:row>167</xdr:row>
      <xdr:rowOff>9525</xdr:rowOff>
    </xdr:to>
    <xdr:sp>
      <xdr:nvSpPr>
        <xdr:cNvPr id="13" name="TextBox 13"/>
        <xdr:cNvSpPr txBox="1">
          <a:spLocks noChangeArrowheads="1"/>
        </xdr:cNvSpPr>
      </xdr:nvSpPr>
      <xdr:spPr>
        <a:xfrm>
          <a:off x="323850" y="26336625"/>
          <a:ext cx="5334000" cy="6477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For the financial year ended 31 December 2004, the Group achieved a total revenue of </a:t>
          </a:r>
          <a:r>
            <a:rPr lang="en-US" cap="none" sz="1000" b="0" i="0" u="none" baseline="0">
              <a:latin typeface="Times New Roman"/>
              <a:ea typeface="Times New Roman"/>
              <a:cs typeface="Times New Roman"/>
            </a:rPr>
            <a:t>RM80.3 </a:t>
          </a:r>
          <a:r>
            <a:rPr lang="en-US" cap="none" sz="1000" b="0" i="0" u="none" baseline="0">
              <a:solidFill>
                <a:srgbClr val="000000"/>
              </a:solidFill>
              <a:latin typeface="Times New Roman"/>
              <a:ea typeface="Times New Roman"/>
              <a:cs typeface="Times New Roman"/>
            </a:rPr>
            <a:t>million. Pofit before and after tax were </a:t>
          </a:r>
          <a:r>
            <a:rPr lang="en-US" cap="none" sz="1000" b="0" i="0" u="none" baseline="0">
              <a:latin typeface="Times New Roman"/>
              <a:ea typeface="Times New Roman"/>
              <a:cs typeface="Times New Roman"/>
            </a:rPr>
            <a:t>RM8.2 million and RM6.3 million</a:t>
          </a:r>
          <a:r>
            <a:rPr lang="en-US" cap="none" sz="1000" b="0" i="0" u="none" baseline="0">
              <a:solidFill>
                <a:srgbClr val="000000"/>
              </a:solidFill>
              <a:latin typeface="Times New Roman"/>
              <a:ea typeface="Times New Roman"/>
              <a:cs typeface="Times New Roman"/>
            </a:rPr>
            <a:t> respectively. These results were the post-acquisition results subsequent to the acquisitions of GIIB's subsidiaries on 19 May 2004.</a:t>
          </a:r>
        </a:p>
      </xdr:txBody>
    </xdr:sp>
    <xdr:clientData/>
  </xdr:twoCellAnchor>
  <xdr:twoCellAnchor>
    <xdr:from>
      <xdr:col>1</xdr:col>
      <xdr:colOff>19050</xdr:colOff>
      <xdr:row>172</xdr:row>
      <xdr:rowOff>114300</xdr:rowOff>
    </xdr:from>
    <xdr:to>
      <xdr:col>8</xdr:col>
      <xdr:colOff>0</xdr:colOff>
      <xdr:row>180</xdr:row>
      <xdr:rowOff>0</xdr:rowOff>
    </xdr:to>
    <xdr:sp>
      <xdr:nvSpPr>
        <xdr:cNvPr id="14" name="TextBox 14"/>
        <xdr:cNvSpPr txBox="1">
          <a:spLocks noChangeArrowheads="1"/>
        </xdr:cNvSpPr>
      </xdr:nvSpPr>
      <xdr:spPr>
        <a:xfrm>
          <a:off x="323850" y="27898725"/>
          <a:ext cx="5334000" cy="1181100"/>
        </a:xfrm>
        <a:prstGeom prst="rect">
          <a:avLst/>
        </a:prstGeom>
        <a:solidFill>
          <a:srgbClr val="FFFFFF"/>
        </a:solidFill>
        <a:ln w="1" cmpd="sng">
          <a:noFill/>
        </a:ln>
      </xdr:spPr>
      <xdr:txBody>
        <a:bodyPr vertOverflow="clip" wrap="square"/>
        <a:p>
          <a:pPr algn="just">
            <a:defRPr/>
          </a:pPr>
          <a:r>
            <a:rPr lang="en-US" cap="none" sz="1000" b="0" i="0" u="none" baseline="0"/>
            <a:t>For the quarter under review, the Group reported a revenue of RM34.5 million which was higher than that of the previous quarter of RM24.0 million.
The Group reported a profit before tax of RM2.7 million in the current quarter as compared to RM2.4 million in the previous quarter, an improvement of RM0.3 million from the preceeding quarter. This was mainly due to improvement in sales performance of the Group in the 4th quarter. </a:t>
          </a:r>
        </a:p>
      </xdr:txBody>
    </xdr:sp>
    <xdr:clientData/>
  </xdr:twoCellAnchor>
  <xdr:twoCellAnchor>
    <xdr:from>
      <xdr:col>1</xdr:col>
      <xdr:colOff>19050</xdr:colOff>
      <xdr:row>181</xdr:row>
      <xdr:rowOff>66675</xdr:rowOff>
    </xdr:from>
    <xdr:to>
      <xdr:col>7</xdr:col>
      <xdr:colOff>733425</xdr:colOff>
      <xdr:row>185</xdr:row>
      <xdr:rowOff>123825</xdr:rowOff>
    </xdr:to>
    <xdr:sp>
      <xdr:nvSpPr>
        <xdr:cNvPr id="15" name="TextBox 15"/>
        <xdr:cNvSpPr txBox="1">
          <a:spLocks noChangeArrowheads="1"/>
        </xdr:cNvSpPr>
      </xdr:nvSpPr>
      <xdr:spPr>
        <a:xfrm>
          <a:off x="323850" y="29308425"/>
          <a:ext cx="5324475" cy="704850"/>
        </a:xfrm>
        <a:prstGeom prst="rect">
          <a:avLst/>
        </a:prstGeom>
        <a:solidFill>
          <a:srgbClr val="FFFFFF"/>
        </a:solidFill>
        <a:ln w="1" cmpd="sng">
          <a:noFill/>
        </a:ln>
      </xdr:spPr>
      <xdr:txBody>
        <a:bodyPr vertOverflow="clip" wrap="square"/>
        <a:p>
          <a:pPr algn="just">
            <a:defRPr/>
          </a:pPr>
          <a:r>
            <a:rPr lang="en-US" cap="none" sz="1000" b="0" i="0" u="none" baseline="0"/>
            <a:t>Barring any unforeseen circumstances, the Group expects better performance in the next financial year due to the firm demand for existing and higher value added products, increases in sales volume and selling prices, the continuous improvements in the image, product range and strong marketing strategies to stay ahead of competition.</a:t>
          </a:r>
        </a:p>
      </xdr:txBody>
    </xdr:sp>
    <xdr:clientData/>
  </xdr:twoCellAnchor>
  <xdr:twoCellAnchor>
    <xdr:from>
      <xdr:col>1</xdr:col>
      <xdr:colOff>47625</xdr:colOff>
      <xdr:row>61</xdr:row>
      <xdr:rowOff>0</xdr:rowOff>
    </xdr:from>
    <xdr:to>
      <xdr:col>7</xdr:col>
      <xdr:colOff>704850</xdr:colOff>
      <xdr:row>62</xdr:row>
      <xdr:rowOff>104775</xdr:rowOff>
    </xdr:to>
    <xdr:sp>
      <xdr:nvSpPr>
        <xdr:cNvPr id="16" name="TextBox 16"/>
        <xdr:cNvSpPr txBox="1">
          <a:spLocks noChangeArrowheads="1"/>
        </xdr:cNvSpPr>
      </xdr:nvSpPr>
      <xdr:spPr>
        <a:xfrm>
          <a:off x="352425" y="9944100"/>
          <a:ext cx="5267325" cy="2667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in the quarter and the financial period-to-date.</a:t>
          </a:r>
        </a:p>
      </xdr:txBody>
    </xdr:sp>
    <xdr:clientData/>
  </xdr:twoCellAnchor>
  <xdr:twoCellAnchor>
    <xdr:from>
      <xdr:col>1</xdr:col>
      <xdr:colOff>9525</xdr:colOff>
      <xdr:row>193</xdr:row>
      <xdr:rowOff>0</xdr:rowOff>
    </xdr:from>
    <xdr:to>
      <xdr:col>7</xdr:col>
      <xdr:colOff>523875</xdr:colOff>
      <xdr:row>193</xdr:row>
      <xdr:rowOff>0</xdr:rowOff>
    </xdr:to>
    <xdr:sp>
      <xdr:nvSpPr>
        <xdr:cNvPr id="17" name="TextBox 17"/>
        <xdr:cNvSpPr txBox="1">
          <a:spLocks noChangeArrowheads="1"/>
        </xdr:cNvSpPr>
      </xdr:nvSpPr>
      <xdr:spPr>
        <a:xfrm>
          <a:off x="314325" y="31270575"/>
          <a:ext cx="51244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290</xdr:row>
      <xdr:rowOff>28575</xdr:rowOff>
    </xdr:from>
    <xdr:to>
      <xdr:col>8</xdr:col>
      <xdr:colOff>47625</xdr:colOff>
      <xdr:row>292</xdr:row>
      <xdr:rowOff>38100</xdr:rowOff>
    </xdr:to>
    <xdr:sp>
      <xdr:nvSpPr>
        <xdr:cNvPr id="18" name="TextBox 18"/>
        <xdr:cNvSpPr txBox="1">
          <a:spLocks noChangeArrowheads="1"/>
        </xdr:cNvSpPr>
      </xdr:nvSpPr>
      <xdr:spPr>
        <a:xfrm>
          <a:off x="314325" y="45605700"/>
          <a:ext cx="5391150" cy="333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9525</xdr:colOff>
      <xdr:row>319</xdr:row>
      <xdr:rowOff>9525</xdr:rowOff>
    </xdr:from>
    <xdr:to>
      <xdr:col>7</xdr:col>
      <xdr:colOff>742950</xdr:colOff>
      <xdr:row>322</xdr:row>
      <xdr:rowOff>0</xdr:rowOff>
    </xdr:to>
    <xdr:sp>
      <xdr:nvSpPr>
        <xdr:cNvPr id="19" name="TextBox 19"/>
        <xdr:cNvSpPr txBox="1">
          <a:spLocks noChangeArrowheads="1"/>
        </xdr:cNvSpPr>
      </xdr:nvSpPr>
      <xdr:spPr>
        <a:xfrm>
          <a:off x="314325" y="50177700"/>
          <a:ext cx="5343525"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 save as disclosed in the Company's Prospectus dated 23 June 2004.</a:t>
          </a:r>
        </a:p>
      </xdr:txBody>
    </xdr:sp>
    <xdr:clientData/>
  </xdr:twoCellAnchor>
  <xdr:twoCellAnchor>
    <xdr:from>
      <xdr:col>1</xdr:col>
      <xdr:colOff>0</xdr:colOff>
      <xdr:row>9</xdr:row>
      <xdr:rowOff>38100</xdr:rowOff>
    </xdr:from>
    <xdr:to>
      <xdr:col>7</xdr:col>
      <xdr:colOff>685800</xdr:colOff>
      <xdr:row>20</xdr:row>
      <xdr:rowOff>28575</xdr:rowOff>
    </xdr:to>
    <xdr:sp>
      <xdr:nvSpPr>
        <xdr:cNvPr id="20" name="TextBox 20"/>
        <xdr:cNvSpPr txBox="1">
          <a:spLocks noChangeArrowheads="1"/>
        </xdr:cNvSpPr>
      </xdr:nvSpPr>
      <xdr:spPr>
        <a:xfrm>
          <a:off x="304800" y="1495425"/>
          <a:ext cx="5295900" cy="1771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("BMSB"). 
These explanatory notes attached to the interim financial statements provide an explanation of events and transactions that are significant to an understanding of the changes in the financial position and performance of the Group since the financial period ended 31 December 2003.
The accounting policies and methods of computation adopted by the Group are consistent with those adopted in the Company's Prospectus dated 23 June 2004.                                                                                 
</a:t>
          </a:r>
        </a:p>
      </xdr:txBody>
    </xdr:sp>
    <xdr:clientData/>
  </xdr:twoCellAnchor>
  <xdr:twoCellAnchor>
    <xdr:from>
      <xdr:col>1</xdr:col>
      <xdr:colOff>19050</xdr:colOff>
      <xdr:row>94</xdr:row>
      <xdr:rowOff>0</xdr:rowOff>
    </xdr:from>
    <xdr:to>
      <xdr:col>8</xdr:col>
      <xdr:colOff>419100</xdr:colOff>
      <xdr:row>94</xdr:row>
      <xdr:rowOff>0</xdr:rowOff>
    </xdr:to>
    <xdr:sp>
      <xdr:nvSpPr>
        <xdr:cNvPr id="21" name="TextBox 21"/>
        <xdr:cNvSpPr txBox="1">
          <a:spLocks noChangeArrowheads="1"/>
        </xdr:cNvSpPr>
      </xdr:nvSpPr>
      <xdr:spPr>
        <a:xfrm>
          <a:off x="323850" y="15325725"/>
          <a:ext cx="57531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94</xdr:row>
      <xdr:rowOff>0</xdr:rowOff>
    </xdr:from>
    <xdr:to>
      <xdr:col>8</xdr:col>
      <xdr:colOff>419100</xdr:colOff>
      <xdr:row>94</xdr:row>
      <xdr:rowOff>0</xdr:rowOff>
    </xdr:to>
    <xdr:sp>
      <xdr:nvSpPr>
        <xdr:cNvPr id="22" name="TextBox 22"/>
        <xdr:cNvSpPr txBox="1">
          <a:spLocks noChangeArrowheads="1"/>
        </xdr:cNvSpPr>
      </xdr:nvSpPr>
      <xdr:spPr>
        <a:xfrm>
          <a:off x="304800" y="15325725"/>
          <a:ext cx="57721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350</xdr:row>
      <xdr:rowOff>95250</xdr:rowOff>
    </xdr:from>
    <xdr:to>
      <xdr:col>8</xdr:col>
      <xdr:colOff>9525</xdr:colOff>
      <xdr:row>355</xdr:row>
      <xdr:rowOff>104775</xdr:rowOff>
    </xdr:to>
    <xdr:sp>
      <xdr:nvSpPr>
        <xdr:cNvPr id="23" name="TextBox 23"/>
        <xdr:cNvSpPr txBox="1">
          <a:spLocks noChangeArrowheads="1"/>
        </xdr:cNvSpPr>
      </xdr:nvSpPr>
      <xdr:spPr>
        <a:xfrm>
          <a:off x="285750" y="55025925"/>
          <a:ext cx="5381625" cy="8191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28 February 2005  </a:t>
          </a:r>
        </a:p>
      </xdr:txBody>
    </xdr:sp>
    <xdr:clientData/>
  </xdr:twoCellAnchor>
  <xdr:twoCellAnchor>
    <xdr:from>
      <xdr:col>1</xdr:col>
      <xdr:colOff>9525</xdr:colOff>
      <xdr:row>299</xdr:row>
      <xdr:rowOff>9525</xdr:rowOff>
    </xdr:from>
    <xdr:to>
      <xdr:col>8</xdr:col>
      <xdr:colOff>47625</xdr:colOff>
      <xdr:row>315</xdr:row>
      <xdr:rowOff>85725</xdr:rowOff>
    </xdr:to>
    <xdr:sp>
      <xdr:nvSpPr>
        <xdr:cNvPr id="24" name="TextBox 24"/>
        <xdr:cNvSpPr txBox="1">
          <a:spLocks noChangeArrowheads="1"/>
        </xdr:cNvSpPr>
      </xdr:nvSpPr>
      <xdr:spPr>
        <a:xfrm>
          <a:off x="314325" y="46939200"/>
          <a:ext cx="5391150" cy="2667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forward foreign exchange contracts to hedge its exposure to foreign exchange rates risk arising from operational, financing and investment activities.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29</xdr:row>
      <xdr:rowOff>0</xdr:rowOff>
    </xdr:from>
    <xdr:to>
      <xdr:col>8</xdr:col>
      <xdr:colOff>419100</xdr:colOff>
      <xdr:row>29</xdr:row>
      <xdr:rowOff>0</xdr:rowOff>
    </xdr:to>
    <xdr:sp>
      <xdr:nvSpPr>
        <xdr:cNvPr id="25" name="TextBox 25"/>
        <xdr:cNvSpPr txBox="1">
          <a:spLocks noChangeArrowheads="1"/>
        </xdr:cNvSpPr>
      </xdr:nvSpPr>
      <xdr:spPr>
        <a:xfrm>
          <a:off x="314325" y="4695825"/>
          <a:ext cx="57626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1</xdr:col>
      <xdr:colOff>619125</xdr:colOff>
      <xdr:row>35</xdr:row>
      <xdr:rowOff>28575</xdr:rowOff>
    </xdr:from>
    <xdr:ext cx="76200" cy="200025"/>
    <xdr:sp>
      <xdr:nvSpPr>
        <xdr:cNvPr id="26" name="TextBox 26"/>
        <xdr:cNvSpPr txBox="1">
          <a:spLocks noChangeArrowheads="1"/>
        </xdr:cNvSpPr>
      </xdr:nvSpPr>
      <xdr:spPr>
        <a:xfrm>
          <a:off x="923925" y="5695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295275</xdr:colOff>
      <xdr:row>33</xdr:row>
      <xdr:rowOff>104775</xdr:rowOff>
    </xdr:from>
    <xdr:ext cx="5410200" cy="447675"/>
    <xdr:sp>
      <xdr:nvSpPr>
        <xdr:cNvPr id="27" name="TextBox 27"/>
        <xdr:cNvSpPr txBox="1">
          <a:spLocks noChangeArrowheads="1"/>
        </xdr:cNvSpPr>
      </xdr:nvSpPr>
      <xdr:spPr>
        <a:xfrm>
          <a:off x="295275" y="5448300"/>
          <a:ext cx="5410200" cy="447675"/>
        </a:xfrm>
        <a:prstGeom prst="rect">
          <a:avLst/>
        </a:prstGeom>
        <a:noFill/>
        <a:ln w="9525" cmpd="sng">
          <a:noFill/>
        </a:ln>
      </xdr:spPr>
      <xdr:txBody>
        <a:bodyPr vertOverflow="clip" wrap="square"/>
        <a:p>
          <a:pPr algn="just">
            <a:defRPr/>
          </a:pPr>
          <a:r>
            <a:rPr lang="en-US" cap="none" sz="1000" b="0" i="0" u="none" baseline="0"/>
            <a:t>There were no items affecting assets, liabilities, equity, net income or cash flows during the current financial period that are unusual because of their nature, size or incidence.</a:t>
          </a:r>
        </a:p>
      </xdr:txBody>
    </xdr:sp>
    <xdr:clientData/>
  </xdr:oneCellAnchor>
  <xdr:oneCellAnchor>
    <xdr:from>
      <xdr:col>0</xdr:col>
      <xdr:colOff>276225</xdr:colOff>
      <xdr:row>39</xdr:row>
      <xdr:rowOff>123825</xdr:rowOff>
    </xdr:from>
    <xdr:ext cx="5419725" cy="371475"/>
    <xdr:sp>
      <xdr:nvSpPr>
        <xdr:cNvPr id="28" name="TextBox 28"/>
        <xdr:cNvSpPr txBox="1">
          <a:spLocks noChangeArrowheads="1"/>
        </xdr:cNvSpPr>
      </xdr:nvSpPr>
      <xdr:spPr>
        <a:xfrm>
          <a:off x="276225" y="6438900"/>
          <a:ext cx="5419725" cy="371475"/>
        </a:xfrm>
        <a:prstGeom prst="rect">
          <a:avLst/>
        </a:prstGeom>
        <a:noFill/>
        <a:ln w="9525" cmpd="sng">
          <a:noFill/>
        </a:ln>
      </xdr:spPr>
      <xdr:txBody>
        <a:bodyPr vertOverflow="clip" wrap="square"/>
        <a:p>
          <a:pPr algn="just">
            <a:defRPr/>
          </a:pPr>
          <a:r>
            <a:rPr lang="en-US" cap="none" sz="1000" b="0" i="0" u="none" baseline="0"/>
            <a:t>There were no changes in estimates that have been used in the preparation of the current financial period ended 31 December 2004.</a:t>
          </a:r>
        </a:p>
      </xdr:txBody>
    </xdr:sp>
    <xdr:clientData/>
  </xdr:oneCellAnchor>
  <xdr:twoCellAnchor>
    <xdr:from>
      <xdr:col>1</xdr:col>
      <xdr:colOff>9525</xdr:colOff>
      <xdr:row>135</xdr:row>
      <xdr:rowOff>57150</xdr:rowOff>
    </xdr:from>
    <xdr:to>
      <xdr:col>8</xdr:col>
      <xdr:colOff>0</xdr:colOff>
      <xdr:row>141</xdr:row>
      <xdr:rowOff>0</xdr:rowOff>
    </xdr:to>
    <xdr:sp>
      <xdr:nvSpPr>
        <xdr:cNvPr id="29" name="TextBox 29"/>
        <xdr:cNvSpPr txBox="1">
          <a:spLocks noChangeArrowheads="1"/>
        </xdr:cNvSpPr>
      </xdr:nvSpPr>
      <xdr:spPr>
        <a:xfrm>
          <a:off x="314325" y="21831300"/>
          <a:ext cx="5343525" cy="914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1</xdr:col>
      <xdr:colOff>9525</xdr:colOff>
      <xdr:row>325</xdr:row>
      <xdr:rowOff>9525</xdr:rowOff>
    </xdr:from>
    <xdr:to>
      <xdr:col>8</xdr:col>
      <xdr:colOff>0</xdr:colOff>
      <xdr:row>329</xdr:row>
      <xdr:rowOff>133350</xdr:rowOff>
    </xdr:to>
    <xdr:sp>
      <xdr:nvSpPr>
        <xdr:cNvPr id="30" name="TextBox 30"/>
        <xdr:cNvSpPr txBox="1">
          <a:spLocks noChangeArrowheads="1"/>
        </xdr:cNvSpPr>
      </xdr:nvSpPr>
      <xdr:spPr>
        <a:xfrm>
          <a:off x="314325" y="51149250"/>
          <a:ext cx="5343525" cy="771525"/>
        </a:xfrm>
        <a:prstGeom prst="rect">
          <a:avLst/>
        </a:prstGeom>
        <a:solidFill>
          <a:srgbClr val="FFFFFF"/>
        </a:solidFill>
        <a:ln w="1" cmpd="sng">
          <a:noFill/>
        </a:ln>
      </xdr:spPr>
      <xdr:txBody>
        <a:bodyPr vertOverflow="clip" wrap="square"/>
        <a:p>
          <a:pPr algn="just">
            <a:defRPr/>
          </a:pPr>
          <a:r>
            <a:rPr lang="en-US" cap="none" sz="1000" b="0" i="0" u="none" baseline="0"/>
            <a:t>The Board of Directors of the Company has recommended the payment of a first &amp; final tax exempt dividend of 8.5% or RM0.0425 for the financial year ended 31 December 2004. 
The entitlement and payment dates would be announced at a later date.</a:t>
          </a:r>
        </a:p>
      </xdr:txBody>
    </xdr:sp>
    <xdr:clientData/>
  </xdr:twoCellAnchor>
  <xdr:twoCellAnchor>
    <xdr:from>
      <xdr:col>1</xdr:col>
      <xdr:colOff>9525</xdr:colOff>
      <xdr:row>256</xdr:row>
      <xdr:rowOff>9525</xdr:rowOff>
    </xdr:from>
    <xdr:to>
      <xdr:col>8</xdr:col>
      <xdr:colOff>0</xdr:colOff>
      <xdr:row>258</xdr:row>
      <xdr:rowOff>85725</xdr:rowOff>
    </xdr:to>
    <xdr:sp>
      <xdr:nvSpPr>
        <xdr:cNvPr id="31" name="TextBox 31"/>
        <xdr:cNvSpPr txBox="1">
          <a:spLocks noChangeArrowheads="1"/>
        </xdr:cNvSpPr>
      </xdr:nvSpPr>
      <xdr:spPr>
        <a:xfrm>
          <a:off x="314325" y="40614600"/>
          <a:ext cx="534352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47625</xdr:colOff>
      <xdr:row>148</xdr:row>
      <xdr:rowOff>66675</xdr:rowOff>
    </xdr:from>
    <xdr:to>
      <xdr:col>8</xdr:col>
      <xdr:colOff>0</xdr:colOff>
      <xdr:row>150</xdr:row>
      <xdr:rowOff>95250</xdr:rowOff>
    </xdr:to>
    <xdr:sp>
      <xdr:nvSpPr>
        <xdr:cNvPr id="32" name="TextBox 32"/>
        <xdr:cNvSpPr txBox="1">
          <a:spLocks noChangeArrowheads="1"/>
        </xdr:cNvSpPr>
      </xdr:nvSpPr>
      <xdr:spPr>
        <a:xfrm>
          <a:off x="352425" y="23945850"/>
          <a:ext cx="5305425"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except for the followings:-
. </a:t>
          </a:r>
        </a:p>
      </xdr:txBody>
    </xdr:sp>
    <xdr:clientData/>
  </xdr:twoCellAnchor>
  <xdr:oneCellAnchor>
    <xdr:from>
      <xdr:col>0</xdr:col>
      <xdr:colOff>276225</xdr:colOff>
      <xdr:row>347</xdr:row>
      <xdr:rowOff>47625</xdr:rowOff>
    </xdr:from>
    <xdr:ext cx="5476875" cy="438150"/>
    <xdr:sp>
      <xdr:nvSpPr>
        <xdr:cNvPr id="33" name="TextBox 33"/>
        <xdr:cNvSpPr txBox="1">
          <a:spLocks noChangeArrowheads="1"/>
        </xdr:cNvSpPr>
      </xdr:nvSpPr>
      <xdr:spPr>
        <a:xfrm>
          <a:off x="276225" y="54492525"/>
          <a:ext cx="5476875" cy="438150"/>
        </a:xfrm>
        <a:prstGeom prst="rect">
          <a:avLst/>
        </a:prstGeom>
        <a:noFill/>
        <a:ln w="9525" cmpd="sng">
          <a:noFill/>
        </a:ln>
      </xdr:spPr>
      <xdr:txBody>
        <a:bodyPr vertOverflow="clip" wrap="square"/>
        <a:p>
          <a:pPr algn="just">
            <a:defRPr/>
          </a:pPr>
          <a:r>
            <a:rPr lang="en-US" cap="none" sz="1000" b="0" i="0" u="none" baseline="0"/>
            <a:t>Not applicable for the Group as the effect on the earnings per share from the assumed exercise of share options is anti-dilutive. </a:t>
          </a:r>
        </a:p>
      </xdr:txBody>
    </xdr:sp>
    <xdr:clientData/>
  </xdr:oneCellAnchor>
  <xdr:twoCellAnchor>
    <xdr:from>
      <xdr:col>1</xdr:col>
      <xdr:colOff>9525</xdr:colOff>
      <xdr:row>232</xdr:row>
      <xdr:rowOff>0</xdr:rowOff>
    </xdr:from>
    <xdr:to>
      <xdr:col>8</xdr:col>
      <xdr:colOff>38100</xdr:colOff>
      <xdr:row>235</xdr:row>
      <xdr:rowOff>9525</xdr:rowOff>
    </xdr:to>
    <xdr:sp>
      <xdr:nvSpPr>
        <xdr:cNvPr id="34" name="TextBox 34"/>
        <xdr:cNvSpPr txBox="1">
          <a:spLocks noChangeArrowheads="1"/>
        </xdr:cNvSpPr>
      </xdr:nvSpPr>
      <xdr:spPr>
        <a:xfrm>
          <a:off x="314325" y="37233225"/>
          <a:ext cx="5381625" cy="495300"/>
        </a:xfrm>
        <a:prstGeom prst="rect">
          <a:avLst/>
        </a:prstGeom>
        <a:solidFill>
          <a:srgbClr val="FFFFFF"/>
        </a:solidFill>
        <a:ln w="1" cmpd="sng">
          <a:noFill/>
        </a:ln>
      </xdr:spPr>
      <xdr:txBody>
        <a:bodyPr vertOverflow="clip" wrap="square"/>
        <a:p>
          <a:pPr algn="just">
            <a:defRPr/>
          </a:pPr>
          <a:r>
            <a:rPr lang="en-US" cap="none" sz="1000" b="0" i="0" u="none" baseline="0"/>
            <a:t>The Group's effective tax rate is lower than the statutory tax rate as certain subsidiaries utilised its reinvestment allowance, unabsorbed capital allowances and unutilied business losses.</a:t>
          </a:r>
        </a:p>
      </xdr:txBody>
    </xdr:sp>
    <xdr:clientData/>
  </xdr:twoCellAnchor>
  <xdr:twoCellAnchor>
    <xdr:from>
      <xdr:col>1</xdr:col>
      <xdr:colOff>9525</xdr:colOff>
      <xdr:row>238</xdr:row>
      <xdr:rowOff>9525</xdr:rowOff>
    </xdr:from>
    <xdr:to>
      <xdr:col>8</xdr:col>
      <xdr:colOff>0</xdr:colOff>
      <xdr:row>240</xdr:row>
      <xdr:rowOff>28575</xdr:rowOff>
    </xdr:to>
    <xdr:sp>
      <xdr:nvSpPr>
        <xdr:cNvPr id="35" name="TextBox 35"/>
        <xdr:cNvSpPr txBox="1">
          <a:spLocks noChangeArrowheads="1"/>
        </xdr:cNvSpPr>
      </xdr:nvSpPr>
      <xdr:spPr>
        <a:xfrm>
          <a:off x="314325" y="38119050"/>
          <a:ext cx="534352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244</xdr:row>
      <xdr:rowOff>123825</xdr:rowOff>
    </xdr:from>
    <xdr:to>
      <xdr:col>7</xdr:col>
      <xdr:colOff>733425</xdr:colOff>
      <xdr:row>247</xdr:row>
      <xdr:rowOff>0</xdr:rowOff>
    </xdr:to>
    <xdr:sp>
      <xdr:nvSpPr>
        <xdr:cNvPr id="36" name="TextBox 36"/>
        <xdr:cNvSpPr txBox="1">
          <a:spLocks noChangeArrowheads="1"/>
        </xdr:cNvSpPr>
      </xdr:nvSpPr>
      <xdr:spPr>
        <a:xfrm>
          <a:off x="323850" y="38995350"/>
          <a:ext cx="5324475"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purchases or disposals of quoted securities  for the current quarter and financial year to date.</a:t>
          </a:r>
        </a:p>
      </xdr:txBody>
    </xdr:sp>
    <xdr:clientData/>
  </xdr:twoCellAnchor>
  <xdr:twoCellAnchor>
    <xdr:from>
      <xdr:col>1</xdr:col>
      <xdr:colOff>9525</xdr:colOff>
      <xdr:row>45</xdr:row>
      <xdr:rowOff>152400</xdr:rowOff>
    </xdr:from>
    <xdr:to>
      <xdr:col>7</xdr:col>
      <xdr:colOff>714375</xdr:colOff>
      <xdr:row>58</xdr:row>
      <xdr:rowOff>57150</xdr:rowOff>
    </xdr:to>
    <xdr:sp>
      <xdr:nvSpPr>
        <xdr:cNvPr id="37" name="TextBox 37"/>
        <xdr:cNvSpPr txBox="1">
          <a:spLocks noChangeArrowheads="1"/>
        </xdr:cNvSpPr>
      </xdr:nvSpPr>
      <xdr:spPr>
        <a:xfrm>
          <a:off x="314325" y="7439025"/>
          <a:ext cx="5314950" cy="2076450"/>
        </a:xfrm>
        <a:prstGeom prst="rect">
          <a:avLst/>
        </a:prstGeom>
        <a:solidFill>
          <a:srgbClr val="FFFFFF"/>
        </a:solidFill>
        <a:ln w="9525" cmpd="sng">
          <a:noFill/>
        </a:ln>
      </xdr:spPr>
      <xdr:txBody>
        <a:bodyPr vertOverflow="clip" wrap="square"/>
        <a:p>
          <a:pPr algn="just">
            <a:defRPr/>
          </a:pPr>
          <a:r>
            <a:rPr lang="en-US" cap="none" sz="1000" b="0" i="0" u="none" baseline="0"/>
            <a:t>There was no issuances, cancellations, repurchases, resale and repayments of debt and equity securities except for the following during the current period, in conjunction with GIIB's listing on the Second Board of BMSB on 12 July 2004:
a) Public issue of 16,844,000 new ordinary shares of RM0.50 each at an issue price of RM1.25 per ordinary share.
b) Offer for sale of 12,328,000 ordinary shares of RM0.50 each at an offer price of RM1.25 per ordinary share.
The issued and paid-up capital of the Company was increased to RM40,000,000 after the public issue.
</a:t>
          </a:r>
        </a:p>
      </xdr:txBody>
    </xdr:sp>
    <xdr:clientData/>
  </xdr:twoCellAnchor>
  <xdr:twoCellAnchor>
    <xdr:from>
      <xdr:col>1</xdr:col>
      <xdr:colOff>47625</xdr:colOff>
      <xdr:row>155</xdr:row>
      <xdr:rowOff>66675</xdr:rowOff>
    </xdr:from>
    <xdr:to>
      <xdr:col>8</xdr:col>
      <xdr:colOff>0</xdr:colOff>
      <xdr:row>157</xdr:row>
      <xdr:rowOff>95250</xdr:rowOff>
    </xdr:to>
    <xdr:sp>
      <xdr:nvSpPr>
        <xdr:cNvPr id="38" name="TextBox 38"/>
        <xdr:cNvSpPr txBox="1">
          <a:spLocks noChangeArrowheads="1"/>
        </xdr:cNvSpPr>
      </xdr:nvSpPr>
      <xdr:spPr>
        <a:xfrm>
          <a:off x="352425" y="25098375"/>
          <a:ext cx="5305425"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above capital commitment is for the purchase of the office suites in Kuala Lumpur for the Group's corporate office.
. </a:t>
          </a:r>
        </a:p>
      </xdr:txBody>
    </xdr:sp>
    <xdr:clientData/>
  </xdr:twoCellAnchor>
  <xdr:twoCellAnchor>
    <xdr:from>
      <xdr:col>1</xdr:col>
      <xdr:colOff>9525</xdr:colOff>
      <xdr:row>167</xdr:row>
      <xdr:rowOff>133350</xdr:rowOff>
    </xdr:from>
    <xdr:to>
      <xdr:col>8</xdr:col>
      <xdr:colOff>19050</xdr:colOff>
      <xdr:row>170</xdr:row>
      <xdr:rowOff>85725</xdr:rowOff>
    </xdr:to>
    <xdr:sp>
      <xdr:nvSpPr>
        <xdr:cNvPr id="39" name="TextBox 39"/>
        <xdr:cNvSpPr txBox="1">
          <a:spLocks noChangeArrowheads="1"/>
        </xdr:cNvSpPr>
      </xdr:nvSpPr>
      <xdr:spPr>
        <a:xfrm>
          <a:off x="314325" y="27108150"/>
          <a:ext cx="5362575"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pre-acquisition revenue and profit after tax of the subsidiaries acquired were RM34.6 million and RM1.5 million respectively for the financial period from 1 January 2004 to the date of aquisitions.                                                                                 
</a:t>
          </a:r>
        </a:p>
      </xdr:txBody>
    </xdr:sp>
    <xdr:clientData/>
  </xdr:twoCellAnchor>
  <xdr:twoCellAnchor>
    <xdr:from>
      <xdr:col>1</xdr:col>
      <xdr:colOff>66675</xdr:colOff>
      <xdr:row>188</xdr:row>
      <xdr:rowOff>104775</xdr:rowOff>
    </xdr:from>
    <xdr:to>
      <xdr:col>7</xdr:col>
      <xdr:colOff>723900</xdr:colOff>
      <xdr:row>190</xdr:row>
      <xdr:rowOff>238125</xdr:rowOff>
    </xdr:to>
    <xdr:sp>
      <xdr:nvSpPr>
        <xdr:cNvPr id="40" name="TextBox 40"/>
        <xdr:cNvSpPr txBox="1">
          <a:spLocks noChangeArrowheads="1"/>
        </xdr:cNvSpPr>
      </xdr:nvSpPr>
      <xdr:spPr>
        <a:xfrm>
          <a:off x="371475" y="30480000"/>
          <a:ext cx="5267325" cy="4572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comparative summary of the financial results of the Group for the year ended 31 December 2004 and the forecast published in the Prospectus dated 23 June 2004 are as follows;</a:t>
          </a:r>
          <a:r>
            <a:rPr lang="en-US" cap="none" sz="1000" b="0" i="0" u="none" baseline="0">
              <a:solidFill>
                <a:srgbClr val="FF66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0</xdr:col>
      <xdr:colOff>266700</xdr:colOff>
      <xdr:row>202</xdr:row>
      <xdr:rowOff>142875</xdr:rowOff>
    </xdr:from>
    <xdr:to>
      <xdr:col>7</xdr:col>
      <xdr:colOff>733425</xdr:colOff>
      <xdr:row>216</xdr:row>
      <xdr:rowOff>28575</xdr:rowOff>
    </xdr:to>
    <xdr:sp>
      <xdr:nvSpPr>
        <xdr:cNvPr id="41" name="TextBox 41"/>
        <xdr:cNvSpPr txBox="1">
          <a:spLocks noChangeArrowheads="1"/>
        </xdr:cNvSpPr>
      </xdr:nvSpPr>
      <xdr:spPr>
        <a:xfrm>
          <a:off x="266700" y="32870775"/>
          <a:ext cx="5381625" cy="2152650"/>
        </a:xfrm>
        <a:prstGeom prst="rect">
          <a:avLst/>
        </a:prstGeom>
        <a:solidFill>
          <a:srgbClr val="FFFFFF"/>
        </a:solidFill>
        <a:ln w="1" cmpd="sng">
          <a:noFill/>
        </a:ln>
      </xdr:spPr>
      <xdr:txBody>
        <a:bodyPr vertOverflow="clip" wrap="square"/>
        <a:p>
          <a:pPr algn="just">
            <a:defRPr/>
          </a:pPr>
          <a:r>
            <a:rPr lang="en-US" cap="none" sz="1000" b="0" i="0" u="none" baseline="0"/>
            <a:t>(i) The prices of raw material used for our products have escalated by 10% to 30% during the second half of year 2004 arising from the recent crude oil crisis, which has affected the whole industry. As the cost escalation was steep and over a very short period of time, the Group was only able to pass on part of the increased cost to the customers by increasing selling prices. The inability to increase selling prices in a corresponding manner to match the cost increase has resulted in a squeeze in the profit margin by over 4%. The management has initiated steps to rectify the raw material cost escalation by gradually increasing selling prices to re-establish the profit margin. However, there will be a time-lag between the upward adjustments in the products' selling prices and the increased raw material costs.
(ii) A delay in the launching of one of our new products ie. Off-The-Road (OTR) retreads has also affected our revenue and the subsequent profit. Barring any unforeseen circumstances, the management expects the new product ie. Off-The-Road (OTR) retreads to be launched by the second half of year 2005.</a:t>
          </a:r>
        </a:p>
      </xdr:txBody>
    </xdr:sp>
    <xdr:clientData/>
  </xdr:twoCellAnchor>
  <xdr:twoCellAnchor>
    <xdr:from>
      <xdr:col>1</xdr:col>
      <xdr:colOff>0</xdr:colOff>
      <xdr:row>197</xdr:row>
      <xdr:rowOff>114300</xdr:rowOff>
    </xdr:from>
    <xdr:to>
      <xdr:col>8</xdr:col>
      <xdr:colOff>19050</xdr:colOff>
      <xdr:row>200</xdr:row>
      <xdr:rowOff>142875</xdr:rowOff>
    </xdr:to>
    <xdr:sp>
      <xdr:nvSpPr>
        <xdr:cNvPr id="42" name="TextBox 42"/>
        <xdr:cNvSpPr txBox="1">
          <a:spLocks noChangeArrowheads="1"/>
        </xdr:cNvSpPr>
      </xdr:nvSpPr>
      <xdr:spPr>
        <a:xfrm>
          <a:off x="304800" y="32032575"/>
          <a:ext cx="5372100" cy="514350"/>
        </a:xfrm>
        <a:prstGeom prst="rect">
          <a:avLst/>
        </a:prstGeom>
        <a:solidFill>
          <a:srgbClr val="FFFFFF"/>
        </a:solidFill>
        <a:ln w="1" cmpd="sng">
          <a:noFill/>
        </a:ln>
      </xdr:spPr>
      <xdr:txBody>
        <a:bodyPr vertOverflow="clip" wrap="square"/>
        <a:p>
          <a:pPr algn="just">
            <a:defRPr/>
          </a:pPr>
          <a:r>
            <a:rPr lang="en-US" cap="none" sz="1000" b="0" i="0" u="none" baseline="0"/>
            <a:t>The Group's attributable profit after tax and minority interest to the shareholders was RM6.3 million as compared to forecasted amount of RM8.6 million. The shortfall of the profit after tax were mainly due to the following reasons:-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20Internet%20Files\OLKD1F0\12-DEC-04\GIIBGroup-DEC'04-(as%20per%20KLSE%20annoucement%20dated%2025.02.05-%20RM6.8m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2"/>
      <sheetName val="Conso CFS"/>
      <sheetName val="Cashflow"/>
      <sheetName val="Notes KLSE"/>
      <sheetName val="EPS"/>
      <sheetName val="NTA"/>
      <sheetName val="Exe Summ"/>
      <sheetName val="IS(BOD)"/>
      <sheetName val="Hightlight"/>
      <sheetName val="BS(BOD)"/>
      <sheetName val="Group Results"/>
      <sheetName val="Borrowing"/>
      <sheetName val="Cashf"/>
      <sheetName val="G-Cashflow-12"/>
      <sheetName val="BUDGET2004"/>
      <sheetName val="FS-2003G"/>
      <sheetName val="O.Operating Income"/>
      <sheetName val="Bal.Sheet-Mth"/>
      <sheetName val="Bal.Sheet"/>
      <sheetName val="GWR-tax"/>
      <sheetName val="Kilo-tax"/>
      <sheetName val="Notes"/>
      <sheetName val="Journal"/>
      <sheetName val="Goodwill"/>
      <sheetName val="GIIB (2)"/>
      <sheetName val="PDD2"/>
      <sheetName val="PDD"/>
      <sheetName val="CFS"/>
      <sheetName val="CashFlow "/>
      <sheetName val="MI"/>
      <sheetName val="Note 10-GWR"/>
      <sheetName val="Note 10-KLT"/>
      <sheetName val="GWR Aust."/>
      <sheetName val="GWA (P&amp;L)-xxx"/>
      <sheetName val="GWA (BS) (2)"/>
      <sheetName val="Exchange reserves-XXx"/>
    </sheetNames>
    <sheetDataSet>
      <sheetData sheetId="0">
        <row r="1">
          <cell r="A1" t="str">
            <v>GOODWAY INTEGRATED INDUSTRIES BERHAD</v>
          </cell>
        </row>
        <row r="2">
          <cell r="A2" t="str">
            <v>(Company No. 618972-T)</v>
          </cell>
        </row>
        <row r="7">
          <cell r="A7" t="str">
            <v>(The figures have not been audited)</v>
          </cell>
        </row>
        <row r="13">
          <cell r="B13" t="str">
            <v>31.12.04</v>
          </cell>
          <cell r="D13" t="str">
            <v>31.12.03</v>
          </cell>
        </row>
      </sheetData>
      <sheetData sheetId="1">
        <row r="1">
          <cell r="A1" t="str">
            <v>GOODWAY INTEGRATED INDUSTRIES BERHAD</v>
          </cell>
        </row>
        <row r="2">
          <cell r="A2" t="str">
            <v>(Company No. 618972-T)</v>
          </cell>
        </row>
        <row r="6">
          <cell r="A6" t="str">
            <v>(The figures have not been audited)</v>
          </cell>
        </row>
      </sheetData>
      <sheetData sheetId="2">
        <row r="6">
          <cell r="A6" t="str">
            <v>FOR THE FINANCIAL YEAR ENDED 31 DECEMBER 2004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view="pageBreakPreview" zoomScaleNormal="90" zoomScaleSheetLayoutView="100" workbookViewId="0" topLeftCell="A35">
      <selection activeCell="J49" sqref="J49:J50"/>
    </sheetView>
  </sheetViews>
  <sheetFormatPr defaultColWidth="9.140625" defaultRowHeight="12.75"/>
  <cols>
    <col min="1" max="1" width="33.28125" style="6" customWidth="1"/>
    <col min="2" max="2" width="12.57421875" style="6" customWidth="1"/>
    <col min="3" max="3" width="1.7109375" style="6" customWidth="1"/>
    <col min="4" max="4" width="12.57421875" style="9" bestFit="1" customWidth="1"/>
    <col min="5" max="5" width="2.00390625" style="6" customWidth="1"/>
    <col min="6" max="6" width="10.28125" style="9" bestFit="1" customWidth="1"/>
    <col min="7" max="7" width="2.00390625" style="6" customWidth="1"/>
    <col min="8" max="8" width="12.28125" style="9" customWidth="1"/>
    <col min="9" max="9" width="4.00390625" style="6" customWidth="1"/>
    <col min="10" max="16384" width="9.140625" style="6" customWidth="1"/>
  </cols>
  <sheetData>
    <row r="1" spans="1:8" ht="12.75">
      <c r="A1" s="5" t="s">
        <v>22</v>
      </c>
      <c r="B1" s="5"/>
      <c r="C1" s="5"/>
      <c r="D1" s="5"/>
      <c r="E1" s="5"/>
      <c r="F1" s="5"/>
      <c r="G1" s="5"/>
      <c r="H1" s="5"/>
    </row>
    <row r="2" spans="1:8" ht="12.75">
      <c r="A2" s="7" t="s">
        <v>23</v>
      </c>
      <c r="B2" s="5"/>
      <c r="C2" s="5"/>
      <c r="D2" s="5"/>
      <c r="E2" s="5"/>
      <c r="F2" s="5"/>
      <c r="G2" s="5"/>
      <c r="H2" s="5"/>
    </row>
    <row r="3" spans="1:8" ht="12.75">
      <c r="A3" s="7"/>
      <c r="B3" s="5"/>
      <c r="C3" s="5"/>
      <c r="D3" s="5"/>
      <c r="E3" s="5"/>
      <c r="F3" s="5"/>
      <c r="G3" s="5"/>
      <c r="H3" s="5"/>
    </row>
    <row r="5" ht="12.75">
      <c r="A5" s="8" t="s">
        <v>24</v>
      </c>
    </row>
    <row r="6" ht="12.75">
      <c r="A6" s="8" t="s">
        <v>25</v>
      </c>
    </row>
    <row r="7" spans="1:2" ht="12.75">
      <c r="A7" s="8" t="s">
        <v>26</v>
      </c>
      <c r="B7" s="9"/>
    </row>
    <row r="8" spans="1:2" ht="12.75">
      <c r="A8" s="8"/>
      <c r="B8" s="9"/>
    </row>
    <row r="9" spans="1:8" ht="12.75">
      <c r="A9" s="8"/>
      <c r="B9" s="153" t="s">
        <v>27</v>
      </c>
      <c r="C9" s="153"/>
      <c r="D9" s="153"/>
      <c r="F9" s="153" t="s">
        <v>28</v>
      </c>
      <c r="G9" s="153"/>
      <c r="H9" s="153"/>
    </row>
    <row r="10" spans="2:8" ht="12.75">
      <c r="B10" s="9"/>
      <c r="C10" s="9"/>
      <c r="D10" s="9" t="s">
        <v>29</v>
      </c>
      <c r="E10" s="9"/>
      <c r="G10" s="9"/>
      <c r="H10" s="9" t="s">
        <v>29</v>
      </c>
    </row>
    <row r="11" spans="2:8" ht="12.75">
      <c r="B11" s="9" t="s">
        <v>0</v>
      </c>
      <c r="C11" s="9"/>
      <c r="D11" s="9" t="s">
        <v>30</v>
      </c>
      <c r="E11" s="9"/>
      <c r="F11" s="9" t="s">
        <v>0</v>
      </c>
      <c r="G11" s="9"/>
      <c r="H11" s="9" t="s">
        <v>30</v>
      </c>
    </row>
    <row r="12" spans="2:8" ht="12.75">
      <c r="B12" s="9" t="s">
        <v>31</v>
      </c>
      <c r="C12" s="9"/>
      <c r="D12" s="9" t="s">
        <v>31</v>
      </c>
      <c r="E12" s="9"/>
      <c r="F12" s="9" t="s">
        <v>32</v>
      </c>
      <c r="G12" s="9"/>
      <c r="H12" s="9" t="s">
        <v>33</v>
      </c>
    </row>
    <row r="13" spans="2:8" ht="12.75">
      <c r="B13" s="10" t="s">
        <v>34</v>
      </c>
      <c r="C13" s="10"/>
      <c r="D13" s="10" t="s">
        <v>35</v>
      </c>
      <c r="E13" s="10"/>
      <c r="F13" s="10" t="str">
        <f>B13</f>
        <v>31.12.04</v>
      </c>
      <c r="G13" s="10"/>
      <c r="H13" s="10" t="str">
        <f>D13</f>
        <v>31.12.03</v>
      </c>
    </row>
    <row r="14" spans="2:8" ht="12.75">
      <c r="B14" s="9" t="s">
        <v>1</v>
      </c>
      <c r="D14" s="9" t="s">
        <v>1</v>
      </c>
      <c r="F14" s="9" t="s">
        <v>1</v>
      </c>
      <c r="H14" s="9" t="s">
        <v>1</v>
      </c>
    </row>
    <row r="15" ht="12.75">
      <c r="H15" s="11"/>
    </row>
    <row r="16" spans="1:8" s="12" customFormat="1" ht="12.75">
      <c r="A16" s="12" t="s">
        <v>4</v>
      </c>
      <c r="B16" s="12">
        <v>34005</v>
      </c>
      <c r="D16" s="11">
        <v>0</v>
      </c>
      <c r="F16" s="12">
        <v>80254</v>
      </c>
      <c r="H16" s="11">
        <v>0</v>
      </c>
    </row>
    <row r="17" spans="4:8" s="12" customFormat="1" ht="12.75">
      <c r="D17" s="11"/>
      <c r="H17" s="11"/>
    </row>
    <row r="18" spans="1:8" s="12" customFormat="1" ht="12.75">
      <c r="A18" s="12" t="s">
        <v>8</v>
      </c>
      <c r="B18" s="12">
        <v>-27244</v>
      </c>
      <c r="D18" s="11">
        <v>0</v>
      </c>
      <c r="F18" s="12">
        <v>-64498</v>
      </c>
      <c r="H18" s="11">
        <v>0</v>
      </c>
    </row>
    <row r="19" spans="2:8" s="12" customFormat="1" ht="12.75">
      <c r="B19" s="13"/>
      <c r="D19" s="13"/>
      <c r="F19" s="13"/>
      <c r="H19" s="13"/>
    </row>
    <row r="20" spans="1:8" s="12" customFormat="1" ht="12.75">
      <c r="A20" s="12" t="s">
        <v>3</v>
      </c>
      <c r="B20" s="12">
        <f>SUM(B16:B19)</f>
        <v>6761</v>
      </c>
      <c r="D20" s="12">
        <f>SUM(D16:D19)</f>
        <v>0</v>
      </c>
      <c r="F20" s="12">
        <f>SUM(F16:F19)</f>
        <v>15756</v>
      </c>
      <c r="H20" s="12">
        <f>SUM(H16:H19)</f>
        <v>0</v>
      </c>
    </row>
    <row r="21" spans="4:8" s="12" customFormat="1" ht="12.75">
      <c r="D21" s="11"/>
      <c r="H21" s="11"/>
    </row>
    <row r="22" spans="1:8" s="12" customFormat="1" ht="12.75">
      <c r="A22" s="6" t="s">
        <v>36</v>
      </c>
      <c r="B22" s="12">
        <v>-4211</v>
      </c>
      <c r="D22" s="11">
        <v>0</v>
      </c>
      <c r="F22" s="12">
        <v>-8719</v>
      </c>
      <c r="H22" s="11">
        <v>0</v>
      </c>
    </row>
    <row r="23" spans="1:8" s="12" customFormat="1" ht="12.75">
      <c r="A23" s="6"/>
      <c r="D23" s="11"/>
      <c r="H23" s="11"/>
    </row>
    <row r="24" spans="1:8" s="12" customFormat="1" ht="12.75">
      <c r="A24" s="6" t="s">
        <v>9</v>
      </c>
      <c r="B24" s="12">
        <v>438</v>
      </c>
      <c r="D24" s="11">
        <v>0</v>
      </c>
      <c r="F24" s="12">
        <v>2383</v>
      </c>
      <c r="H24" s="11">
        <v>0</v>
      </c>
    </row>
    <row r="25" spans="1:8" s="12" customFormat="1" ht="12.75">
      <c r="A25" s="6"/>
      <c r="B25" s="14"/>
      <c r="D25" s="13">
        <v>0</v>
      </c>
      <c r="F25" s="14"/>
      <c r="H25" s="14"/>
    </row>
    <row r="26" spans="1:8" s="12" customFormat="1" ht="12.75">
      <c r="A26" s="6" t="s">
        <v>37</v>
      </c>
      <c r="B26" s="11">
        <f>SUM(B20:B25)</f>
        <v>2988</v>
      </c>
      <c r="C26" s="11">
        <f>SUM(C20:C25)</f>
        <v>0</v>
      </c>
      <c r="D26" s="11">
        <f>SUM(D20:D25)</f>
        <v>0</v>
      </c>
      <c r="F26" s="11">
        <f>SUM(F20:F25)</f>
        <v>9420</v>
      </c>
      <c r="G26" s="11">
        <v>0</v>
      </c>
      <c r="H26" s="11">
        <f>SUM(H20:H25)</f>
        <v>0</v>
      </c>
    </row>
    <row r="27" s="12" customFormat="1" ht="12.75">
      <c r="A27" s="6"/>
    </row>
    <row r="28" spans="1:8" s="12" customFormat="1" ht="12.75">
      <c r="A28" s="6" t="s">
        <v>38</v>
      </c>
      <c r="B28" s="12">
        <v>-254</v>
      </c>
      <c r="D28" s="11">
        <v>0</v>
      </c>
      <c r="F28" s="12">
        <v>-1126</v>
      </c>
      <c r="H28" s="11">
        <v>0</v>
      </c>
    </row>
    <row r="29" spans="1:8" s="12" customFormat="1" ht="12.75">
      <c r="A29" s="6"/>
      <c r="B29" s="14"/>
      <c r="D29" s="14"/>
      <c r="F29" s="14"/>
      <c r="H29" s="14"/>
    </row>
    <row r="30" spans="1:8" s="12" customFormat="1" ht="12.75">
      <c r="A30" s="6" t="s">
        <v>39</v>
      </c>
      <c r="B30" s="15">
        <f>SUM(B26:B29)</f>
        <v>2734</v>
      </c>
      <c r="D30" s="15">
        <f>SUM(D26:D29)</f>
        <v>0</v>
      </c>
      <c r="F30" s="15">
        <f>SUM(F26:F29)</f>
        <v>8294</v>
      </c>
      <c r="H30" s="15">
        <f>SUM(H26:H29)</f>
        <v>0</v>
      </c>
    </row>
    <row r="31" spans="1:8" s="12" customFormat="1" ht="12.75">
      <c r="A31" s="6"/>
      <c r="B31" s="15"/>
      <c r="D31" s="15"/>
      <c r="F31" s="15"/>
      <c r="H31" s="15"/>
    </row>
    <row r="32" spans="1:8" s="12" customFormat="1" ht="12.75">
      <c r="A32" s="6" t="s">
        <v>40</v>
      </c>
      <c r="B32" s="15">
        <v>-79</v>
      </c>
      <c r="D32" s="15">
        <v>0</v>
      </c>
      <c r="F32" s="12">
        <v>-120</v>
      </c>
      <c r="H32" s="15">
        <v>0</v>
      </c>
    </row>
    <row r="33" spans="1:8" s="12" customFormat="1" ht="12.75">
      <c r="A33" s="6"/>
      <c r="B33" s="14"/>
      <c r="D33" s="14"/>
      <c r="F33" s="14"/>
      <c r="H33" s="14"/>
    </row>
    <row r="34" spans="1:8" s="12" customFormat="1" ht="12.75">
      <c r="A34" s="6" t="s">
        <v>11</v>
      </c>
      <c r="B34" s="11">
        <f>SUM(B30:B33)</f>
        <v>2655</v>
      </c>
      <c r="D34" s="11">
        <f>SUM(D30:D33)</f>
        <v>0</v>
      </c>
      <c r="F34" s="11">
        <f>SUM(F30:F33)</f>
        <v>8174</v>
      </c>
      <c r="H34" s="11">
        <v>0</v>
      </c>
    </row>
    <row r="35" spans="1:8" s="12" customFormat="1" ht="12.75">
      <c r="A35" s="6"/>
      <c r="B35" s="11"/>
      <c r="D35" s="11"/>
      <c r="F35" s="11"/>
      <c r="H35" s="11"/>
    </row>
    <row r="36" spans="1:8" s="12" customFormat="1" ht="12.75">
      <c r="A36" s="6" t="s">
        <v>2</v>
      </c>
      <c r="B36" s="15">
        <v>-935</v>
      </c>
      <c r="D36" s="11">
        <v>0</v>
      </c>
      <c r="F36" s="12">
        <v>-1810</v>
      </c>
      <c r="H36" s="11">
        <v>0</v>
      </c>
    </row>
    <row r="37" spans="1:8" s="12" customFormat="1" ht="12.75">
      <c r="A37" s="6"/>
      <c r="B37" s="14"/>
      <c r="D37" s="14"/>
      <c r="F37" s="14"/>
      <c r="H37" s="14"/>
    </row>
    <row r="38" spans="1:8" s="12" customFormat="1" ht="12.75">
      <c r="A38" s="6" t="s">
        <v>41</v>
      </c>
      <c r="B38" s="11">
        <f>SUM(B34:B37)</f>
        <v>1720</v>
      </c>
      <c r="D38" s="11">
        <f>SUM(D34:D37)</f>
        <v>0</v>
      </c>
      <c r="F38" s="11">
        <f>SUM(F34:F37)</f>
        <v>6364</v>
      </c>
      <c r="H38" s="11">
        <f>SUM(H34:H37)</f>
        <v>0</v>
      </c>
    </row>
    <row r="39" spans="2:8" s="12" customFormat="1" ht="12.75">
      <c r="B39" s="16"/>
      <c r="C39" s="16"/>
      <c r="D39" s="15"/>
      <c r="E39" s="16"/>
      <c r="F39" s="16"/>
      <c r="G39" s="16"/>
      <c r="H39" s="15"/>
    </row>
    <row r="40" spans="1:8" s="12" customFormat="1" ht="12.75">
      <c r="A40" s="6" t="s">
        <v>13</v>
      </c>
      <c r="B40" s="15">
        <v>-7</v>
      </c>
      <c r="D40" s="11">
        <v>0</v>
      </c>
      <c r="F40" s="12">
        <v>-76</v>
      </c>
      <c r="H40" s="11">
        <v>0</v>
      </c>
    </row>
    <row r="41" spans="2:8" s="12" customFormat="1" ht="12.75">
      <c r="B41" s="14"/>
      <c r="D41" s="14"/>
      <c r="F41" s="14"/>
      <c r="H41" s="14"/>
    </row>
    <row r="42" spans="1:8" s="12" customFormat="1" ht="13.5" thickBot="1">
      <c r="A42" s="6" t="s">
        <v>42</v>
      </c>
      <c r="B42" s="17">
        <f>SUM(B38:B41)</f>
        <v>1713</v>
      </c>
      <c r="D42" s="17">
        <f>SUM(D38:D41)</f>
        <v>0</v>
      </c>
      <c r="F42" s="17">
        <f>SUM(F38:F41)</f>
        <v>6288</v>
      </c>
      <c r="H42" s="17">
        <f>SUM(H38:H41)</f>
        <v>0</v>
      </c>
    </row>
    <row r="43" spans="1:8" s="12" customFormat="1" ht="13.5" thickTop="1">
      <c r="A43" s="6"/>
      <c r="B43" s="16"/>
      <c r="D43" s="16"/>
      <c r="F43" s="16"/>
      <c r="H43" s="16"/>
    </row>
    <row r="44" spans="1:8" s="12" customFormat="1" ht="12.75">
      <c r="A44" s="6"/>
      <c r="B44" s="19"/>
      <c r="C44" s="20"/>
      <c r="D44" s="21"/>
      <c r="E44" s="20"/>
      <c r="F44" s="19"/>
      <c r="H44" s="15"/>
    </row>
    <row r="45" spans="1:8" s="12" customFormat="1" ht="12.75" customHeight="1" thickBot="1">
      <c r="A45" s="6" t="s">
        <v>43</v>
      </c>
      <c r="B45" s="22">
        <v>2.1411971287743374</v>
      </c>
      <c r="C45" s="20"/>
      <c r="D45" s="23">
        <v>0</v>
      </c>
      <c r="E45" s="20"/>
      <c r="F45" s="22">
        <v>11.634436234903228</v>
      </c>
      <c r="H45" s="24">
        <v>0</v>
      </c>
    </row>
    <row r="46" spans="1:8" s="12" customFormat="1" ht="13.5" thickTop="1">
      <c r="A46" s="6"/>
      <c r="D46" s="11"/>
      <c r="F46" s="11"/>
      <c r="H46" s="11"/>
    </row>
    <row r="47" spans="1:8" s="12" customFormat="1" ht="13.5" thickBot="1">
      <c r="A47" s="6" t="s">
        <v>44</v>
      </c>
      <c r="B47" s="25" t="s">
        <v>45</v>
      </c>
      <c r="D47" s="24">
        <v>0</v>
      </c>
      <c r="F47" s="25" t="s">
        <v>45</v>
      </c>
      <c r="H47" s="24">
        <v>0</v>
      </c>
    </row>
    <row r="48" spans="1:8" s="12" customFormat="1" ht="13.5" thickTop="1">
      <c r="A48" s="6"/>
      <c r="B48" s="26"/>
      <c r="D48" s="15"/>
      <c r="F48" s="26"/>
      <c r="H48" s="15"/>
    </row>
    <row r="49" spans="1:8" s="12" customFormat="1" ht="12.75">
      <c r="A49" s="12" t="s">
        <v>46</v>
      </c>
      <c r="D49" s="11"/>
      <c r="F49" s="11"/>
      <c r="H49" s="11"/>
    </row>
    <row r="50" spans="4:8" s="12" customFormat="1" ht="12.75">
      <c r="D50" s="11"/>
      <c r="F50" s="11"/>
      <c r="H50" s="11"/>
    </row>
    <row r="51" spans="4:8" s="12" customFormat="1" ht="12.75">
      <c r="D51" s="11"/>
      <c r="F51" s="11"/>
      <c r="H51" s="11"/>
    </row>
    <row r="52" spans="4:8" s="12" customFormat="1" ht="12.75">
      <c r="D52" s="11"/>
      <c r="F52" s="11"/>
      <c r="H52" s="11"/>
    </row>
    <row r="53" spans="4:8" s="12" customFormat="1" ht="12.75">
      <c r="D53" s="11"/>
      <c r="F53" s="11"/>
      <c r="H53" s="11"/>
    </row>
    <row r="54" spans="4:8" s="12" customFormat="1" ht="12.75">
      <c r="D54" s="11"/>
      <c r="F54" s="11"/>
      <c r="H54" s="11"/>
    </row>
    <row r="55" spans="4:8" s="12" customFormat="1" ht="12.75">
      <c r="D55" s="11"/>
      <c r="F55" s="11"/>
      <c r="H55" s="11"/>
    </row>
    <row r="56" spans="1:8" s="12" customFormat="1" ht="12.75">
      <c r="A56" s="27"/>
      <c r="B56" s="27"/>
      <c r="C56" s="27"/>
      <c r="D56" s="27"/>
      <c r="E56" s="27"/>
      <c r="F56" s="27"/>
      <c r="G56" s="27"/>
      <c r="H56" s="27"/>
    </row>
    <row r="57" spans="1:8" s="12" customFormat="1" ht="12.75">
      <c r="A57" s="27"/>
      <c r="B57" s="27"/>
      <c r="C57" s="27"/>
      <c r="D57" s="27"/>
      <c r="E57" s="27"/>
      <c r="F57" s="27"/>
      <c r="G57" s="27"/>
      <c r="H57" s="27"/>
    </row>
    <row r="58" spans="1:8" ht="12.75">
      <c r="A58" s="28"/>
      <c r="B58" s="28"/>
      <c r="C58" s="28"/>
      <c r="D58" s="28"/>
      <c r="E58" s="28"/>
      <c r="F58" s="28"/>
      <c r="G58" s="28"/>
      <c r="H58" s="28"/>
    </row>
    <row r="59" ht="12.75">
      <c r="I59" s="29"/>
    </row>
    <row r="60" ht="12.75">
      <c r="I60" s="29"/>
    </row>
    <row r="61" ht="12.75">
      <c r="I61" s="29"/>
    </row>
    <row r="62" ht="12.75">
      <c r="I62" s="29"/>
    </row>
    <row r="63" ht="12.75">
      <c r="I63" s="29"/>
    </row>
    <row r="64" ht="12.75">
      <c r="I64" s="29"/>
    </row>
    <row r="65" ht="12.75">
      <c r="I65" s="29"/>
    </row>
    <row r="70" ht="12.75">
      <c r="I70" s="29"/>
    </row>
    <row r="71" ht="12.75">
      <c r="I71" s="29"/>
    </row>
  </sheetData>
  <mergeCells count="2">
    <mergeCell ref="B9:D9"/>
    <mergeCell ref="F9:H9"/>
  </mergeCells>
  <printOptions horizontalCentered="1"/>
  <pageMargins left="1" right="0.16" top="0.75" bottom="0.52" header="0.5" footer="0.3"/>
  <pageSetup blackAndWhite="1" fitToHeight="1" fitToWidth="1" horizontalDpi="300" verticalDpi="300" orientation="portrait" paperSize="9" scale="98"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N56"/>
  <sheetViews>
    <sheetView view="pageBreakPreview" zoomScaleSheetLayoutView="100" workbookViewId="0" topLeftCell="A43">
      <selection activeCell="A48" sqref="A48"/>
    </sheetView>
  </sheetViews>
  <sheetFormatPr defaultColWidth="9.140625" defaultRowHeight="12.75"/>
  <cols>
    <col min="1" max="1" width="50.140625" style="6" customWidth="1"/>
    <col min="2" max="2" width="12.57421875" style="6" customWidth="1"/>
    <col min="3" max="3" width="1.7109375" style="6" customWidth="1"/>
    <col min="4" max="4" width="12.57421875" style="9" bestFit="1" customWidth="1"/>
    <col min="5" max="5" width="2.00390625" style="6" customWidth="1"/>
    <col min="7" max="7" width="2.00390625" style="6" customWidth="1"/>
    <col min="8" max="16384" width="9.140625" style="6" customWidth="1"/>
  </cols>
  <sheetData>
    <row r="1" ht="12.75">
      <c r="A1" s="5" t="str">
        <f>'[1]IS'!A1</f>
        <v>GOODWAY INTEGRATED INDUSTRIES BERHAD</v>
      </c>
    </row>
    <row r="2" ht="12.75">
      <c r="A2" s="5" t="str">
        <f>'[1]IS'!A2</f>
        <v>(Company No. 618972-T)</v>
      </c>
    </row>
    <row r="3" ht="12.75">
      <c r="A3" s="7"/>
    </row>
    <row r="4" ht="12.75">
      <c r="A4" s="8" t="s">
        <v>47</v>
      </c>
    </row>
    <row r="5" ht="12.75">
      <c r="A5" s="5" t="str">
        <f>'[1]IS'!A7</f>
        <v>(The figures have not been audited)</v>
      </c>
    </row>
    <row r="6" ht="12.75">
      <c r="B6" s="9"/>
    </row>
    <row r="7" spans="2:4" ht="12.75">
      <c r="B7" s="9"/>
      <c r="D7" s="9" t="s">
        <v>48</v>
      </c>
    </row>
    <row r="8" spans="2:4" ht="12.75">
      <c r="B8" s="9" t="s">
        <v>49</v>
      </c>
      <c r="D8" s="9" t="s">
        <v>50</v>
      </c>
    </row>
    <row r="9" spans="2:4" ht="12.75">
      <c r="B9" s="9" t="s">
        <v>51</v>
      </c>
      <c r="D9" s="9" t="s">
        <v>52</v>
      </c>
    </row>
    <row r="10" spans="2:4" ht="12.75">
      <c r="B10" s="9" t="s">
        <v>31</v>
      </c>
      <c r="D10" s="9" t="s">
        <v>53</v>
      </c>
    </row>
    <row r="11" spans="2:4" ht="12.75">
      <c r="B11" s="30" t="str">
        <f>'[1]IS'!B13</f>
        <v>31.12.04</v>
      </c>
      <c r="D11" s="30" t="str">
        <f>'[1]IS'!D13</f>
        <v>31.12.03</v>
      </c>
    </row>
    <row r="12" spans="2:4" ht="12.75">
      <c r="B12" s="9" t="s">
        <v>1</v>
      </c>
      <c r="D12" s="9" t="s">
        <v>1</v>
      </c>
    </row>
    <row r="14" spans="1:4" s="12" customFormat="1" ht="12.75">
      <c r="A14" s="31" t="s">
        <v>15</v>
      </c>
      <c r="B14" s="12">
        <v>39410</v>
      </c>
      <c r="D14" s="11">
        <v>0</v>
      </c>
    </row>
    <row r="15" spans="1:4" s="12" customFormat="1" ht="12.75">
      <c r="A15" s="31" t="s">
        <v>54</v>
      </c>
      <c r="B15" s="12">
        <v>343</v>
      </c>
      <c r="D15" s="11"/>
    </row>
    <row r="16" spans="1:4" s="12" customFormat="1" ht="12.75">
      <c r="A16" s="31" t="s">
        <v>16</v>
      </c>
      <c r="B16" s="12">
        <v>65</v>
      </c>
      <c r="D16" s="11"/>
    </row>
    <row r="17" spans="1:4" s="12" customFormat="1" ht="12.75">
      <c r="A17" s="31"/>
      <c r="D17" s="11"/>
    </row>
    <row r="18" spans="1:4" s="12" customFormat="1" ht="12.75">
      <c r="A18" s="31" t="s">
        <v>55</v>
      </c>
      <c r="D18" s="11"/>
    </row>
    <row r="19" spans="1:7" s="12" customFormat="1" ht="12.75">
      <c r="A19" s="16" t="s">
        <v>17</v>
      </c>
      <c r="B19" s="32">
        <v>16025</v>
      </c>
      <c r="C19" s="16"/>
      <c r="D19" s="33">
        <v>0</v>
      </c>
      <c r="E19" s="16"/>
      <c r="G19" s="16"/>
    </row>
    <row r="20" spans="1:7" s="12" customFormat="1" ht="12.75">
      <c r="A20" s="16" t="s">
        <v>56</v>
      </c>
      <c r="B20" s="34">
        <v>44082</v>
      </c>
      <c r="C20" s="16"/>
      <c r="D20" s="35">
        <v>0</v>
      </c>
      <c r="E20" s="16"/>
      <c r="G20" s="16"/>
    </row>
    <row r="21" spans="1:7" s="12" customFormat="1" ht="12.75">
      <c r="A21" s="16" t="s">
        <v>19</v>
      </c>
      <c r="B21" s="34">
        <v>782</v>
      </c>
      <c r="C21" s="16"/>
      <c r="D21" s="35">
        <v>0</v>
      </c>
      <c r="E21" s="16"/>
      <c r="G21" s="16"/>
    </row>
    <row r="22" spans="1:7" s="12" customFormat="1" ht="12.75">
      <c r="A22" s="16" t="s">
        <v>57</v>
      </c>
      <c r="B22" s="34">
        <v>6628</v>
      </c>
      <c r="C22" s="16"/>
      <c r="D22" s="36" t="s">
        <v>58</v>
      </c>
      <c r="E22" s="16"/>
      <c r="G22" s="16"/>
    </row>
    <row r="23" spans="1:7" s="12" customFormat="1" ht="12.75">
      <c r="A23" s="16"/>
      <c r="B23" s="37">
        <f>SUM(B19:B22)</f>
        <v>67517</v>
      </c>
      <c r="C23" s="16"/>
      <c r="D23" s="37">
        <v>0</v>
      </c>
      <c r="E23" s="16"/>
      <c r="G23" s="16"/>
    </row>
    <row r="24" spans="1:7" s="12" customFormat="1" ht="12.75">
      <c r="A24" s="38" t="s">
        <v>59</v>
      </c>
      <c r="B24" s="34"/>
      <c r="C24" s="16"/>
      <c r="D24" s="35"/>
      <c r="E24" s="16"/>
      <c r="G24" s="16"/>
    </row>
    <row r="25" spans="1:7" s="12" customFormat="1" ht="12.75">
      <c r="A25" s="16" t="s">
        <v>60</v>
      </c>
      <c r="B25" s="34">
        <v>9222</v>
      </c>
      <c r="C25" s="16"/>
      <c r="D25" s="35">
        <v>-6</v>
      </c>
      <c r="E25" s="16"/>
      <c r="G25" s="16"/>
    </row>
    <row r="26" spans="1:7" s="12" customFormat="1" ht="12.75">
      <c r="A26" s="16" t="s">
        <v>61</v>
      </c>
      <c r="B26" s="34">
        <v>32099</v>
      </c>
      <c r="C26" s="16"/>
      <c r="D26" s="35">
        <v>0</v>
      </c>
      <c r="E26" s="16"/>
      <c r="G26" s="16"/>
    </row>
    <row r="27" spans="1:7" s="12" customFormat="1" ht="12.75">
      <c r="A27" s="16" t="s">
        <v>2</v>
      </c>
      <c r="B27" s="34">
        <v>513</v>
      </c>
      <c r="C27" s="16"/>
      <c r="D27" s="35">
        <v>0</v>
      </c>
      <c r="E27" s="16"/>
      <c r="G27" s="16"/>
    </row>
    <row r="28" spans="1:7" s="12" customFormat="1" ht="12.75">
      <c r="A28" s="16"/>
      <c r="B28" s="37">
        <f>SUM(B25:B27)</f>
        <v>41834</v>
      </c>
      <c r="C28" s="16"/>
      <c r="D28" s="37">
        <v>-6</v>
      </c>
      <c r="E28" s="16"/>
      <c r="G28" s="16"/>
    </row>
    <row r="29" s="12" customFormat="1" ht="12.75">
      <c r="D29" s="11"/>
    </row>
    <row r="30" spans="1:4" s="12" customFormat="1" ht="12.75">
      <c r="A30" s="31" t="s">
        <v>62</v>
      </c>
      <c r="B30" s="12">
        <f>B23-B28</f>
        <v>25683</v>
      </c>
      <c r="D30" s="12">
        <v>6</v>
      </c>
    </row>
    <row r="31" s="12" customFormat="1" ht="12.75"/>
    <row r="32" spans="2:4" s="12" customFormat="1" ht="13.5" thickBot="1">
      <c r="B32" s="18">
        <f>B30+SUM(B14:B16)</f>
        <v>65501</v>
      </c>
      <c r="D32" s="18">
        <v>6</v>
      </c>
    </row>
    <row r="33" s="12" customFormat="1" ht="13.5" thickTop="1"/>
    <row r="34" spans="1:4" ht="12.75">
      <c r="A34" s="8" t="s">
        <v>20</v>
      </c>
      <c r="B34" s="12">
        <v>40000</v>
      </c>
      <c r="D34" s="39" t="s">
        <v>58</v>
      </c>
    </row>
    <row r="35" spans="1:4" ht="12.75">
      <c r="A35" s="8" t="s">
        <v>81</v>
      </c>
      <c r="B35" s="12">
        <v>18563</v>
      </c>
      <c r="D35" s="39">
        <v>-6</v>
      </c>
    </row>
    <row r="36" spans="1:4" ht="12.75">
      <c r="A36" s="8" t="s">
        <v>64</v>
      </c>
      <c r="B36" s="40">
        <f>SUM(B34:B35)</f>
        <v>58563</v>
      </c>
      <c r="D36" s="40">
        <v>-6</v>
      </c>
    </row>
    <row r="37" spans="1:4" ht="12.75">
      <c r="A37" s="8" t="s">
        <v>65</v>
      </c>
      <c r="B37" s="12">
        <v>1242</v>
      </c>
      <c r="D37" s="16"/>
    </row>
    <row r="38" spans="1:4" ht="12.75">
      <c r="A38" s="8" t="s">
        <v>13</v>
      </c>
      <c r="B38" s="12">
        <v>1135</v>
      </c>
      <c r="D38" s="16">
        <v>0</v>
      </c>
    </row>
    <row r="39" spans="1:6" s="42" customFormat="1" ht="12.75">
      <c r="A39" s="41" t="s">
        <v>21</v>
      </c>
      <c r="B39" s="12">
        <v>3686</v>
      </c>
      <c r="D39" s="43">
        <v>0</v>
      </c>
      <c r="F39" s="44"/>
    </row>
    <row r="40" spans="1:6" s="42" customFormat="1" ht="12.75">
      <c r="A40" s="41" t="s">
        <v>66</v>
      </c>
      <c r="B40" s="12">
        <v>875</v>
      </c>
      <c r="D40" s="43">
        <v>0</v>
      </c>
      <c r="F40" s="44"/>
    </row>
    <row r="41" spans="1:6" s="42" customFormat="1" ht="13.5" thickBot="1">
      <c r="A41" s="41"/>
      <c r="B41" s="45">
        <f>SUM(B36:B40)</f>
        <v>65501</v>
      </c>
      <c r="D41" s="45">
        <v>-6</v>
      </c>
      <c r="F41" s="44"/>
    </row>
    <row r="42" spans="1:2" ht="13.5" thickTop="1">
      <c r="A42" s="46"/>
      <c r="B42" s="47"/>
    </row>
    <row r="43" spans="1:14" ht="12.75">
      <c r="A43" s="48" t="s">
        <v>67</v>
      </c>
      <c r="B43" s="49">
        <v>0.7320375</v>
      </c>
      <c r="D43" s="50">
        <v>0</v>
      </c>
      <c r="K43" s="51"/>
      <c r="L43" s="51"/>
      <c r="M43" s="51"/>
      <c r="N43" s="51"/>
    </row>
    <row r="44" spans="1:14" ht="12.75">
      <c r="A44" s="46"/>
      <c r="B44" s="47"/>
      <c r="N44" s="52"/>
    </row>
    <row r="45" spans="1:8" ht="12.75">
      <c r="A45" s="12" t="s">
        <v>68</v>
      </c>
      <c r="B45" s="51"/>
      <c r="H45" s="53"/>
    </row>
    <row r="46" spans="1:8" ht="12.75">
      <c r="A46" s="12"/>
      <c r="B46" s="51"/>
      <c r="H46" s="53"/>
    </row>
    <row r="47" spans="1:8" ht="12.75">
      <c r="A47" s="12" t="s">
        <v>69</v>
      </c>
      <c r="B47" s="51"/>
      <c r="H47" s="53"/>
    </row>
    <row r="48" spans="1:8" ht="12.75">
      <c r="A48" s="12"/>
      <c r="B48" s="51"/>
      <c r="H48" s="53"/>
    </row>
    <row r="49" spans="1:8" ht="12.75">
      <c r="A49" s="12"/>
      <c r="B49" s="51"/>
      <c r="H49" s="53"/>
    </row>
    <row r="50" spans="1:8" ht="12.75">
      <c r="A50" s="12"/>
      <c r="B50" s="51"/>
      <c r="H50" s="53"/>
    </row>
    <row r="51" spans="1:8" ht="12.75">
      <c r="A51" s="12"/>
      <c r="B51" s="51"/>
      <c r="H51" s="53"/>
    </row>
    <row r="52" spans="1:8" ht="12.75">
      <c r="A52" s="12"/>
      <c r="B52" s="51"/>
      <c r="H52" s="53"/>
    </row>
    <row r="53" ht="12.75">
      <c r="A53" s="12" t="s">
        <v>70</v>
      </c>
    </row>
    <row r="54" ht="12.75">
      <c r="A54" s="12"/>
    </row>
    <row r="55" ht="12.75">
      <c r="A55" s="12"/>
    </row>
    <row r="56" ht="12.75">
      <c r="A56" s="12"/>
    </row>
  </sheetData>
  <printOptions/>
  <pageMargins left="1.21" right="0.36" top="0.75" bottom="0.75" header="0.5" footer="0.5"/>
  <pageSetup horizontalDpi="300" verticalDpi="300" orientation="portrait" paperSize="9" r:id="rId2"/>
  <headerFooter alignWithMargins="0">
    <oddFooter>&amp;CPage 2
</oddFooter>
  </headerFooter>
  <drawing r:id="rId1"/>
</worksheet>
</file>

<file path=xl/worksheets/sheet3.xml><?xml version="1.0" encoding="utf-8"?>
<worksheet xmlns="http://schemas.openxmlformats.org/spreadsheetml/2006/main" xmlns:r="http://schemas.openxmlformats.org/officeDocument/2006/relationships">
  <dimension ref="A1:H53"/>
  <sheetViews>
    <sheetView view="pageBreakPreview" zoomScaleNormal="90" zoomScaleSheetLayoutView="100" workbookViewId="0" topLeftCell="A40">
      <selection activeCell="A35" sqref="A35"/>
    </sheetView>
  </sheetViews>
  <sheetFormatPr defaultColWidth="9.140625" defaultRowHeight="12.75"/>
  <cols>
    <col min="1" max="1" width="32.28125" style="6" customWidth="1"/>
    <col min="2" max="2" width="7.00390625" style="12" customWidth="1"/>
    <col min="3" max="3" width="8.7109375" style="12" bestFit="1" customWidth="1"/>
    <col min="4" max="4" width="9.140625" style="12" bestFit="1" customWidth="1"/>
    <col min="5" max="5" width="11.8515625" style="12" bestFit="1" customWidth="1"/>
    <col min="6" max="6" width="11.140625" style="12" customWidth="1"/>
    <col min="7" max="7" width="12.7109375" style="12" bestFit="1" customWidth="1"/>
    <col min="8" max="8" width="9.140625" style="12" bestFit="1" customWidth="1"/>
    <col min="9" max="16384" width="9.140625" style="6" customWidth="1"/>
  </cols>
  <sheetData>
    <row r="1" ht="12.75">
      <c r="A1" s="5" t="str">
        <f>'[1]BS'!A1</f>
        <v>GOODWAY INTEGRATED INDUSTRIES BERHAD</v>
      </c>
    </row>
    <row r="2" ht="12.75">
      <c r="A2" s="5" t="str">
        <f>'[1]BS'!A2</f>
        <v>(Company No. 618972-T)</v>
      </c>
    </row>
    <row r="3" ht="12.75">
      <c r="A3" s="54"/>
    </row>
    <row r="5" ht="12.75">
      <c r="A5" s="8" t="s">
        <v>71</v>
      </c>
    </row>
    <row r="6" ht="12.75">
      <c r="A6" s="8" t="s">
        <v>72</v>
      </c>
    </row>
    <row r="7" ht="12.75">
      <c r="A7" s="5" t="str">
        <f>'[1]BS'!A6</f>
        <v>(The figures have not been audited)</v>
      </c>
    </row>
    <row r="8" ht="12.75">
      <c r="A8" s="8"/>
    </row>
    <row r="9" spans="4:7" ht="12.75">
      <c r="D9" s="154" t="s">
        <v>73</v>
      </c>
      <c r="E9" s="154"/>
      <c r="F9" s="154"/>
      <c r="G9" s="55" t="s">
        <v>74</v>
      </c>
    </row>
    <row r="10" spans="3:7" ht="12.75">
      <c r="C10" s="11" t="s">
        <v>75</v>
      </c>
      <c r="D10" s="11" t="s">
        <v>75</v>
      </c>
      <c r="E10" s="11" t="s">
        <v>76</v>
      </c>
      <c r="F10" s="11" t="s">
        <v>77</v>
      </c>
      <c r="G10" s="11" t="s">
        <v>78</v>
      </c>
    </row>
    <row r="11" spans="3:8" ht="12.75">
      <c r="C11" s="11" t="s">
        <v>79</v>
      </c>
      <c r="D11" s="11" t="s">
        <v>80</v>
      </c>
      <c r="E11" s="11" t="s">
        <v>81</v>
      </c>
      <c r="F11" s="11" t="s">
        <v>81</v>
      </c>
      <c r="G11" s="11" t="s">
        <v>82</v>
      </c>
      <c r="H11" s="11" t="s">
        <v>83</v>
      </c>
    </row>
    <row r="12" spans="3:8" ht="12.75">
      <c r="C12" s="11" t="s">
        <v>1</v>
      </c>
      <c r="D12" s="11" t="s">
        <v>1</v>
      </c>
      <c r="E12" s="11" t="s">
        <v>1</v>
      </c>
      <c r="F12" s="11" t="s">
        <v>1</v>
      </c>
      <c r="G12" s="11" t="s">
        <v>1</v>
      </c>
      <c r="H12" s="11" t="s">
        <v>1</v>
      </c>
    </row>
    <row r="13" spans="3:8" ht="12.75">
      <c r="C13" s="11"/>
      <c r="D13" s="11"/>
      <c r="E13" s="11"/>
      <c r="F13" s="11"/>
      <c r="G13" s="11"/>
      <c r="H13" s="11"/>
    </row>
    <row r="14" spans="1:8" ht="12.75">
      <c r="A14" s="6" t="s">
        <v>84</v>
      </c>
      <c r="C14" s="39" t="s">
        <v>58</v>
      </c>
      <c r="D14" s="12">
        <v>0</v>
      </c>
      <c r="E14" s="12">
        <v>0</v>
      </c>
      <c r="F14" s="12">
        <v>0</v>
      </c>
      <c r="G14" s="12">
        <v>-6</v>
      </c>
      <c r="H14" s="20">
        <v>-6</v>
      </c>
    </row>
    <row r="16" spans="1:8" ht="12.75">
      <c r="A16" s="6" t="s">
        <v>85</v>
      </c>
      <c r="C16" s="20">
        <v>31578</v>
      </c>
      <c r="D16" s="20">
        <v>0</v>
      </c>
      <c r="E16" s="20">
        <v>0</v>
      </c>
      <c r="F16" s="20">
        <v>0</v>
      </c>
      <c r="G16" s="20">
        <v>0</v>
      </c>
      <c r="H16" s="20">
        <f>SUM(C16:G16)</f>
        <v>31578</v>
      </c>
    </row>
    <row r="18" spans="1:8" ht="12.75">
      <c r="A18" s="6" t="s">
        <v>86</v>
      </c>
      <c r="C18" s="20">
        <v>8422</v>
      </c>
      <c r="D18" s="20">
        <v>12633</v>
      </c>
      <c r="E18" s="20">
        <v>0</v>
      </c>
      <c r="F18" s="20">
        <v>0</v>
      </c>
      <c r="G18" s="20">
        <v>0</v>
      </c>
      <c r="H18" s="20">
        <f>SUM(C18:G18)</f>
        <v>21055</v>
      </c>
    </row>
    <row r="19" spans="3:8" ht="12.75">
      <c r="C19" s="16"/>
      <c r="D19" s="16"/>
      <c r="E19" s="16"/>
      <c r="F19" s="16"/>
      <c r="G19" s="16"/>
      <c r="H19" s="16"/>
    </row>
    <row r="20" spans="1:8" ht="12.75">
      <c r="A20" s="6" t="s">
        <v>87</v>
      </c>
      <c r="C20" s="12">
        <v>0</v>
      </c>
      <c r="D20" s="12">
        <v>-1481</v>
      </c>
      <c r="E20" s="12">
        <v>0</v>
      </c>
      <c r="F20" s="12">
        <v>0</v>
      </c>
      <c r="G20" s="12">
        <v>0</v>
      </c>
      <c r="H20" s="20">
        <f>SUM(C20:G20)</f>
        <v>-1481</v>
      </c>
    </row>
    <row r="21" ht="12.75">
      <c r="H21" s="20"/>
    </row>
    <row r="22" spans="1:8" ht="12.75">
      <c r="A22" s="56" t="s">
        <v>88</v>
      </c>
      <c r="B22" s="57"/>
      <c r="H22" s="20"/>
    </row>
    <row r="23" spans="1:8" ht="12.75">
      <c r="A23" s="56" t="s">
        <v>89</v>
      </c>
      <c r="B23" s="57"/>
      <c r="H23" s="20"/>
    </row>
    <row r="24" spans="1:8" ht="12.75">
      <c r="A24" s="56" t="s">
        <v>90</v>
      </c>
      <c r="H24" s="20"/>
    </row>
    <row r="25" spans="1:8" ht="12.75">
      <c r="A25" s="57" t="s">
        <v>91</v>
      </c>
      <c r="C25" s="16">
        <v>0</v>
      </c>
      <c r="D25" s="16">
        <v>0</v>
      </c>
      <c r="E25" s="16">
        <v>0</v>
      </c>
      <c r="F25" s="16">
        <v>324.8367676655996</v>
      </c>
      <c r="G25" s="16">
        <v>0</v>
      </c>
      <c r="H25" s="20">
        <f>SUM(C25:G25)</f>
        <v>324.8367676655996</v>
      </c>
    </row>
    <row r="26" spans="1:8" ht="12.75">
      <c r="A26" s="57"/>
      <c r="C26" s="16"/>
      <c r="D26" s="16"/>
      <c r="E26" s="16"/>
      <c r="F26" s="16"/>
      <c r="G26" s="16"/>
      <c r="H26" s="20"/>
    </row>
    <row r="27" spans="1:8" ht="12.75">
      <c r="A27" s="57" t="s">
        <v>92</v>
      </c>
      <c r="C27" s="16">
        <v>0</v>
      </c>
      <c r="D27" s="16">
        <v>0</v>
      </c>
      <c r="E27" s="16">
        <v>804</v>
      </c>
      <c r="F27" s="16">
        <v>0</v>
      </c>
      <c r="G27" s="16">
        <v>0</v>
      </c>
      <c r="H27" s="20">
        <f>SUM(C27:G27)</f>
        <v>804</v>
      </c>
    </row>
    <row r="28" spans="1:8" ht="12.75">
      <c r="A28" s="57"/>
      <c r="C28" s="16"/>
      <c r="D28" s="16"/>
      <c r="E28" s="16"/>
      <c r="F28" s="16"/>
      <c r="G28" s="16"/>
      <c r="H28" s="16"/>
    </row>
    <row r="29" spans="1:8" ht="12.75">
      <c r="A29" s="6" t="s">
        <v>93</v>
      </c>
      <c r="C29" s="16">
        <v>0</v>
      </c>
      <c r="D29" s="16">
        <v>0</v>
      </c>
      <c r="E29" s="16">
        <v>0</v>
      </c>
      <c r="F29" s="16">
        <v>0</v>
      </c>
      <c r="G29" s="16">
        <f>'IS'!F42</f>
        <v>6288</v>
      </c>
      <c r="H29" s="20">
        <f>SUM(C29:G29)</f>
        <v>6288</v>
      </c>
    </row>
    <row r="31" spans="1:8" ht="13.5" thickBot="1">
      <c r="A31" s="58" t="s">
        <v>94</v>
      </c>
      <c r="C31" s="18">
        <f aca="true" t="shared" si="0" ref="C31:H31">SUM(C14:C30)</f>
        <v>40000</v>
      </c>
      <c r="D31" s="18">
        <f t="shared" si="0"/>
        <v>11152</v>
      </c>
      <c r="E31" s="18">
        <f t="shared" si="0"/>
        <v>804</v>
      </c>
      <c r="F31" s="18">
        <f t="shared" si="0"/>
        <v>324.8367676655996</v>
      </c>
      <c r="G31" s="18">
        <f t="shared" si="0"/>
        <v>6282</v>
      </c>
      <c r="H31" s="18">
        <f t="shared" si="0"/>
        <v>58562.8367676656</v>
      </c>
    </row>
    <row r="32" ht="13.5" thickTop="1"/>
    <row r="34" spans="1:8" ht="12.75">
      <c r="A34" s="6" t="s">
        <v>252</v>
      </c>
      <c r="C34" s="39" t="s">
        <v>58</v>
      </c>
      <c r="D34" s="12">
        <v>0</v>
      </c>
      <c r="E34" s="12">
        <v>0</v>
      </c>
      <c r="F34" s="12">
        <v>0</v>
      </c>
      <c r="G34" s="12">
        <v>0</v>
      </c>
      <c r="H34" s="20">
        <v>0</v>
      </c>
    </row>
    <row r="35" spans="3:8" ht="12.75">
      <c r="C35" s="16"/>
      <c r="D35" s="16"/>
      <c r="E35" s="16"/>
      <c r="F35" s="16"/>
      <c r="G35" s="16"/>
      <c r="H35" s="16"/>
    </row>
    <row r="36" spans="1:8" ht="12.75">
      <c r="A36" s="6" t="s">
        <v>95</v>
      </c>
      <c r="C36" s="16">
        <v>0</v>
      </c>
      <c r="D36" s="16">
        <v>0</v>
      </c>
      <c r="E36" s="16">
        <v>0</v>
      </c>
      <c r="F36" s="16">
        <v>0</v>
      </c>
      <c r="G36" s="16">
        <v>-6</v>
      </c>
      <c r="H36" s="20">
        <v>-6</v>
      </c>
    </row>
    <row r="38" spans="1:8" ht="13.5" thickBot="1">
      <c r="A38" s="58" t="s">
        <v>96</v>
      </c>
      <c r="C38" s="59" t="s">
        <v>58</v>
      </c>
      <c r="D38" s="59">
        <f>SUM(D34:D37)</f>
        <v>0</v>
      </c>
      <c r="E38" s="59">
        <f>SUM(E34:E37)</f>
        <v>0</v>
      </c>
      <c r="F38" s="59">
        <f>SUM(F34:F37)</f>
        <v>0</v>
      </c>
      <c r="G38" s="59">
        <f>SUM(G34:G37)</f>
        <v>-6</v>
      </c>
      <c r="H38" s="59">
        <f>SUM(H34:H37)</f>
        <v>-6</v>
      </c>
    </row>
    <row r="39" ht="13.5" thickTop="1"/>
    <row r="42" ht="12.75">
      <c r="A42" s="12" t="s">
        <v>68</v>
      </c>
    </row>
    <row r="43" ht="12.75">
      <c r="A43" s="12"/>
    </row>
    <row r="44" ht="12.75">
      <c r="A44" s="12" t="s">
        <v>69</v>
      </c>
    </row>
    <row r="45" spans="1:8" ht="12.75">
      <c r="A45" s="27"/>
      <c r="B45" s="27"/>
      <c r="C45" s="27"/>
      <c r="D45" s="27"/>
      <c r="E45" s="27"/>
      <c r="F45" s="27"/>
      <c r="G45" s="27"/>
      <c r="H45" s="27"/>
    </row>
    <row r="46" spans="1:8" ht="12.75">
      <c r="A46" s="27"/>
      <c r="B46" s="27"/>
      <c r="C46" s="27"/>
      <c r="D46" s="27"/>
      <c r="E46" s="27"/>
      <c r="F46" s="27"/>
      <c r="G46" s="27"/>
      <c r="H46" s="27"/>
    </row>
    <row r="47" spans="1:8" ht="12.75">
      <c r="A47" s="27"/>
      <c r="B47" s="27"/>
      <c r="C47" s="27"/>
      <c r="D47" s="27"/>
      <c r="E47" s="27"/>
      <c r="F47" s="27"/>
      <c r="G47" s="27"/>
      <c r="H47" s="27"/>
    </row>
    <row r="48" spans="1:8" ht="12.75">
      <c r="A48" s="27"/>
      <c r="B48" s="27"/>
      <c r="C48" s="27"/>
      <c r="D48" s="27"/>
      <c r="E48" s="27"/>
      <c r="F48" s="27"/>
      <c r="G48" s="27"/>
      <c r="H48" s="27"/>
    </row>
    <row r="49" spans="1:8" ht="12.75">
      <c r="A49" s="27"/>
      <c r="B49" s="27"/>
      <c r="C49" s="27"/>
      <c r="D49" s="27"/>
      <c r="E49" s="27"/>
      <c r="F49" s="27"/>
      <c r="G49" s="27"/>
      <c r="H49" s="27"/>
    </row>
    <row r="50" ht="12.75">
      <c r="A50" s="12"/>
    </row>
    <row r="51" ht="12.75">
      <c r="A51" s="12"/>
    </row>
    <row r="52" ht="12.75">
      <c r="A52" s="12"/>
    </row>
    <row r="53" ht="12.75">
      <c r="A53" s="12"/>
    </row>
  </sheetData>
  <mergeCells count="1">
    <mergeCell ref="D9:F9"/>
  </mergeCells>
  <printOptions/>
  <pageMargins left="1" right="0.5" top="1" bottom="1" header="0.5" footer="0.5"/>
  <pageSetup horizontalDpi="300" verticalDpi="300" orientation="portrait" scale="89"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dimension ref="A1:J97"/>
  <sheetViews>
    <sheetView view="pageBreakPreview" zoomScaleSheetLayoutView="100" workbookViewId="0" topLeftCell="A52">
      <selection activeCell="E56" sqref="E56"/>
    </sheetView>
  </sheetViews>
  <sheetFormatPr defaultColWidth="9.140625" defaultRowHeight="12.75"/>
  <cols>
    <col min="1" max="1" width="2.00390625" style="6" customWidth="1"/>
    <col min="2" max="2" width="51.28125" style="6" customWidth="1"/>
    <col min="3" max="3" width="14.57421875" style="20" bestFit="1" customWidth="1"/>
    <col min="4" max="4" width="6.28125" style="6" customWidth="1"/>
    <col min="5" max="5" width="14.140625" style="12" customWidth="1"/>
    <col min="6" max="6" width="12.8515625" style="6" customWidth="1"/>
    <col min="7" max="16384" width="9.140625" style="6" customWidth="1"/>
  </cols>
  <sheetData>
    <row r="1" ht="12.75">
      <c r="A1" s="5" t="str">
        <f>'[1]IS'!A1</f>
        <v>GOODWAY INTEGRATED INDUSTRIES BERHAD</v>
      </c>
    </row>
    <row r="2" ht="12.75">
      <c r="A2" s="5" t="str">
        <f>'[1]IS'!A2</f>
        <v>(Company No. 618972-T)</v>
      </c>
    </row>
    <row r="3" ht="12.75">
      <c r="A3" s="54"/>
    </row>
    <row r="5" ht="12.75">
      <c r="A5" s="8" t="s">
        <v>97</v>
      </c>
    </row>
    <row r="6" ht="12.75">
      <c r="A6" s="8" t="str">
        <f>'[1]Equity'!A6</f>
        <v>FOR THE FINANCIAL YEAR ENDED 31 DECEMBER 2004</v>
      </c>
    </row>
    <row r="7" spans="1:3" ht="12.75">
      <c r="A7" s="5" t="str">
        <f>'[1]IS'!A7</f>
        <v>(The figures have not been audited)</v>
      </c>
      <c r="C7" s="42"/>
    </row>
    <row r="8" spans="1:6" ht="12.75">
      <c r="A8" s="8"/>
      <c r="C8" s="9"/>
      <c r="E8" s="11"/>
      <c r="F8" s="9"/>
    </row>
    <row r="9" spans="1:6" ht="12.75">
      <c r="A9" s="8"/>
      <c r="C9" s="9"/>
      <c r="E9" s="11"/>
      <c r="F9" s="9"/>
    </row>
    <row r="10" spans="1:6" ht="12.75">
      <c r="A10" s="8"/>
      <c r="C10" s="9" t="s">
        <v>5</v>
      </c>
      <c r="D10" s="9"/>
      <c r="E10" s="11" t="s">
        <v>5</v>
      </c>
      <c r="F10" s="9"/>
    </row>
    <row r="11" spans="1:6" ht="12.75">
      <c r="A11" s="8"/>
      <c r="C11" s="9" t="s">
        <v>0</v>
      </c>
      <c r="E11" s="11" t="s">
        <v>29</v>
      </c>
      <c r="F11" s="9"/>
    </row>
    <row r="12" spans="1:6" ht="12.75">
      <c r="A12" s="8"/>
      <c r="C12" s="9" t="s">
        <v>98</v>
      </c>
      <c r="E12" s="11" t="s">
        <v>98</v>
      </c>
      <c r="F12" s="9"/>
    </row>
    <row r="13" spans="1:6" ht="12.75">
      <c r="A13" s="8"/>
      <c r="B13" s="8"/>
      <c r="C13" s="60" t="str">
        <f>'[1]IS'!B13</f>
        <v>31.12.04</v>
      </c>
      <c r="D13" s="60"/>
      <c r="E13" s="11" t="str">
        <f>'[1]IS'!D13</f>
        <v>31.12.03</v>
      </c>
      <c r="F13" s="60"/>
    </row>
    <row r="14" spans="1:6" ht="12.75">
      <c r="A14" s="8"/>
      <c r="C14" s="61" t="s">
        <v>1</v>
      </c>
      <c r="D14" s="61"/>
      <c r="E14" s="62" t="s">
        <v>1</v>
      </c>
      <c r="F14" s="61"/>
    </row>
    <row r="15" spans="1:3" ht="12.75">
      <c r="A15" s="8"/>
      <c r="C15" s="42"/>
    </row>
    <row r="16" spans="1:3" ht="12.75">
      <c r="A16" s="8" t="s">
        <v>99</v>
      </c>
      <c r="C16" s="42"/>
    </row>
    <row r="17" spans="1:5" ht="12.75">
      <c r="A17" s="6" t="s">
        <v>100</v>
      </c>
      <c r="C17" s="20">
        <v>8174</v>
      </c>
      <c r="D17" s="12"/>
      <c r="E17" s="20">
        <v>-6</v>
      </c>
    </row>
    <row r="18" ht="5.25" customHeight="1">
      <c r="D18" s="12"/>
    </row>
    <row r="19" spans="1:4" ht="12.75">
      <c r="A19" s="42" t="s">
        <v>101</v>
      </c>
      <c r="B19" s="42"/>
      <c r="D19" s="12"/>
    </row>
    <row r="20" spans="1:5" ht="12.75">
      <c r="A20" s="42"/>
      <c r="B20" s="42" t="s">
        <v>102</v>
      </c>
      <c r="C20" s="20">
        <v>467</v>
      </c>
      <c r="D20" s="12"/>
      <c r="E20" s="12">
        <v>0</v>
      </c>
    </row>
    <row r="21" spans="1:5" ht="12.75">
      <c r="A21" s="63"/>
      <c r="B21" s="42" t="s">
        <v>10</v>
      </c>
      <c r="C21" s="20">
        <v>-214</v>
      </c>
      <c r="D21" s="12"/>
      <c r="E21" s="12">
        <v>0</v>
      </c>
    </row>
    <row r="22" spans="1:5" ht="12.75">
      <c r="A22" s="63"/>
      <c r="B22" s="42" t="s">
        <v>14</v>
      </c>
      <c r="C22" s="20">
        <v>1126</v>
      </c>
      <c r="D22" s="12"/>
      <c r="E22" s="12">
        <v>0</v>
      </c>
    </row>
    <row r="23" spans="1:5" ht="12.75">
      <c r="A23" s="63"/>
      <c r="B23" s="42" t="s">
        <v>103</v>
      </c>
      <c r="C23" s="64">
        <v>120</v>
      </c>
      <c r="D23" s="12"/>
      <c r="E23" s="13">
        <v>0</v>
      </c>
    </row>
    <row r="24" spans="1:5" ht="12.75">
      <c r="A24" s="42" t="s">
        <v>104</v>
      </c>
      <c r="B24" s="42"/>
      <c r="C24" s="20">
        <f>SUM(C17:C23)</f>
        <v>9673</v>
      </c>
      <c r="D24" s="12"/>
      <c r="E24" s="20">
        <v>-6</v>
      </c>
    </row>
    <row r="25" spans="2:5" ht="12.75">
      <c r="B25" s="42" t="s">
        <v>105</v>
      </c>
      <c r="C25" s="20">
        <v>-1962</v>
      </c>
      <c r="D25" s="12"/>
      <c r="E25" s="12">
        <v>0</v>
      </c>
    </row>
    <row r="26" spans="2:5" ht="12.75">
      <c r="B26" s="42" t="s">
        <v>106</v>
      </c>
      <c r="C26" s="20">
        <v>-10135</v>
      </c>
      <c r="D26" s="12"/>
      <c r="E26" s="12">
        <v>0</v>
      </c>
    </row>
    <row r="27" spans="2:5" ht="12.75">
      <c r="B27" s="42" t="s">
        <v>107</v>
      </c>
      <c r="C27" s="64">
        <v>-1309</v>
      </c>
      <c r="D27" s="12"/>
      <c r="E27" s="13">
        <v>6</v>
      </c>
    </row>
    <row r="28" spans="1:5" ht="12.75">
      <c r="A28" s="42" t="s">
        <v>253</v>
      </c>
      <c r="B28" s="42"/>
      <c r="C28" s="20">
        <f>SUM(C24:C27)</f>
        <v>-3733</v>
      </c>
      <c r="D28" s="12"/>
      <c r="E28" s="20">
        <v>0</v>
      </c>
    </row>
    <row r="29" spans="2:5" ht="12.75">
      <c r="B29" s="42" t="s">
        <v>108</v>
      </c>
      <c r="C29" s="20">
        <v>214</v>
      </c>
      <c r="D29" s="12"/>
      <c r="E29" s="12">
        <v>0</v>
      </c>
    </row>
    <row r="30" spans="1:5" ht="12.75">
      <c r="A30" s="42"/>
      <c r="B30" s="42" t="s">
        <v>109</v>
      </c>
      <c r="C30" s="20">
        <v>-1126</v>
      </c>
      <c r="D30" s="12"/>
      <c r="E30" s="12">
        <v>0</v>
      </c>
    </row>
    <row r="31" spans="2:5" ht="12.75">
      <c r="B31" s="42" t="s">
        <v>110</v>
      </c>
      <c r="C31" s="20">
        <v>-960</v>
      </c>
      <c r="D31" s="12"/>
      <c r="E31" s="12">
        <v>0</v>
      </c>
    </row>
    <row r="32" spans="1:5" ht="12.75">
      <c r="A32" s="41" t="s">
        <v>111</v>
      </c>
      <c r="B32" s="42"/>
      <c r="C32" s="65">
        <f>SUM(C28:C31)</f>
        <v>-5605</v>
      </c>
      <c r="D32" s="31"/>
      <c r="E32" s="65">
        <v>0</v>
      </c>
    </row>
    <row r="33" spans="1:4" ht="12.75">
      <c r="A33" s="42"/>
      <c r="B33" s="42"/>
      <c r="D33" s="12"/>
    </row>
    <row r="34" spans="1:4" ht="12.75">
      <c r="A34" s="41" t="s">
        <v>112</v>
      </c>
      <c r="B34" s="42"/>
      <c r="D34" s="12"/>
    </row>
    <row r="35" spans="2:5" ht="25.5">
      <c r="B35" s="66" t="s">
        <v>113</v>
      </c>
      <c r="C35" s="20">
        <v>-4009</v>
      </c>
      <c r="D35" s="12"/>
      <c r="E35" s="12">
        <v>0</v>
      </c>
    </row>
    <row r="36" spans="2:5" ht="12.75">
      <c r="B36" s="67" t="s">
        <v>114</v>
      </c>
      <c r="C36" s="20">
        <v>-2971</v>
      </c>
      <c r="D36" s="12"/>
      <c r="E36" s="12">
        <v>0</v>
      </c>
    </row>
    <row r="37" spans="1:5" ht="12.75">
      <c r="A37" s="42"/>
      <c r="B37" s="68" t="s">
        <v>115</v>
      </c>
      <c r="C37" s="20">
        <v>1794</v>
      </c>
      <c r="D37" s="12"/>
      <c r="E37" s="12">
        <v>0</v>
      </c>
    </row>
    <row r="38" spans="1:5" ht="12.75">
      <c r="A38" s="42"/>
      <c r="B38" s="68" t="s">
        <v>116</v>
      </c>
      <c r="C38" s="20">
        <v>-183</v>
      </c>
      <c r="D38" s="12"/>
      <c r="E38" s="12">
        <v>0</v>
      </c>
    </row>
    <row r="39" spans="1:5" ht="12.75">
      <c r="A39" s="42"/>
      <c r="B39" s="69" t="s">
        <v>16</v>
      </c>
      <c r="C39" s="20">
        <v>-185</v>
      </c>
      <c r="D39" s="12"/>
      <c r="E39" s="12">
        <v>0</v>
      </c>
    </row>
    <row r="40" spans="1:5" ht="12.75">
      <c r="A40" s="41" t="s">
        <v>117</v>
      </c>
      <c r="B40" s="42"/>
      <c r="C40" s="65">
        <f>SUM(C35:C39)</f>
        <v>-5554</v>
      </c>
      <c r="D40" s="31"/>
      <c r="E40" s="65">
        <v>0</v>
      </c>
    </row>
    <row r="41" spans="1:4" ht="12.75">
      <c r="A41" s="41"/>
      <c r="B41" s="42"/>
      <c r="D41" s="12"/>
    </row>
    <row r="42" spans="1:4" ht="12.75">
      <c r="A42" s="41" t="s">
        <v>118</v>
      </c>
      <c r="B42" s="42"/>
      <c r="D42" s="12"/>
    </row>
    <row r="43" spans="2:5" ht="12.75">
      <c r="B43" s="70" t="s">
        <v>119</v>
      </c>
      <c r="C43" s="20">
        <v>-1590</v>
      </c>
      <c r="D43" s="12"/>
      <c r="E43" s="12">
        <v>0</v>
      </c>
    </row>
    <row r="44" spans="2:5" ht="12.75">
      <c r="B44" s="70" t="s">
        <v>120</v>
      </c>
      <c r="C44" s="20">
        <v>-472</v>
      </c>
      <c r="D44" s="12"/>
      <c r="E44" s="12">
        <v>0</v>
      </c>
    </row>
    <row r="45" spans="2:6" ht="12.75">
      <c r="B45" s="70" t="s">
        <v>121</v>
      </c>
      <c r="C45" s="20">
        <v>21055</v>
      </c>
      <c r="D45" s="12"/>
      <c r="E45" s="20">
        <v>0</v>
      </c>
      <c r="F45" s="20"/>
    </row>
    <row r="46" spans="2:6" ht="12.75">
      <c r="B46" s="70" t="s">
        <v>122</v>
      </c>
      <c r="C46" s="20">
        <v>-1481</v>
      </c>
      <c r="D46" s="12"/>
      <c r="E46" s="20">
        <v>0</v>
      </c>
      <c r="F46" s="20"/>
    </row>
    <row r="47" spans="1:6" ht="12.75">
      <c r="A47" s="41" t="s">
        <v>123</v>
      </c>
      <c r="B47" s="70"/>
      <c r="C47" s="65">
        <f>SUM(C43:C46)</f>
        <v>17512</v>
      </c>
      <c r="D47" s="31"/>
      <c r="E47" s="65">
        <v>0</v>
      </c>
      <c r="F47" s="20"/>
    </row>
    <row r="48" spans="1:6" ht="12.75">
      <c r="A48" s="42"/>
      <c r="B48" s="42"/>
      <c r="D48" s="12"/>
      <c r="E48" s="20"/>
      <c r="F48" s="20"/>
    </row>
    <row r="49" spans="1:6" ht="12.75">
      <c r="A49" s="71" t="s">
        <v>124</v>
      </c>
      <c r="B49" s="42"/>
      <c r="C49" s="43">
        <f>C47+C40+C32</f>
        <v>6353</v>
      </c>
      <c r="D49" s="12"/>
      <c r="E49" s="43">
        <v>0</v>
      </c>
      <c r="F49" s="20"/>
    </row>
    <row r="50" spans="1:6" ht="12.75">
      <c r="A50" s="42"/>
      <c r="B50" s="42"/>
      <c r="D50" s="12"/>
      <c r="E50" s="20"/>
      <c r="F50" s="20"/>
    </row>
    <row r="51" spans="1:6" ht="12.75">
      <c r="A51" s="157" t="s">
        <v>125</v>
      </c>
      <c r="B51" s="157"/>
      <c r="C51" s="72" t="s">
        <v>58</v>
      </c>
      <c r="D51" s="12"/>
      <c r="E51" s="64">
        <v>0</v>
      </c>
      <c r="F51" s="43"/>
    </row>
    <row r="52" spans="1:6" ht="12.75">
      <c r="A52" s="73"/>
      <c r="B52" s="73"/>
      <c r="C52" s="43"/>
      <c r="D52" s="12"/>
      <c r="E52" s="43"/>
      <c r="F52" s="43"/>
    </row>
    <row r="53" spans="1:6" ht="13.5" thickBot="1">
      <c r="A53" s="157" t="s">
        <v>126</v>
      </c>
      <c r="B53" s="157"/>
      <c r="C53" s="74">
        <f>C58</f>
        <v>6353</v>
      </c>
      <c r="D53" s="12"/>
      <c r="E53" s="75" t="s">
        <v>58</v>
      </c>
      <c r="F53" s="43"/>
    </row>
    <row r="54" spans="3:6" ht="13.5" thickTop="1">
      <c r="C54" s="43"/>
      <c r="D54" s="12"/>
      <c r="E54" s="16"/>
      <c r="F54" s="43"/>
    </row>
    <row r="55" spans="1:4" ht="12.75">
      <c r="A55" s="76" t="s">
        <v>127</v>
      </c>
      <c r="D55" s="12"/>
    </row>
    <row r="56" spans="1:4" ht="12.75">
      <c r="A56" s="6" t="s">
        <v>18</v>
      </c>
      <c r="C56" s="20">
        <v>6628</v>
      </c>
      <c r="D56" s="12"/>
    </row>
    <row r="57" spans="1:4" ht="12.75">
      <c r="A57" s="6" t="s">
        <v>128</v>
      </c>
      <c r="C57" s="20">
        <v>-275</v>
      </c>
      <c r="D57" s="12"/>
    </row>
    <row r="58" spans="3:4" ht="13.5" thickBot="1">
      <c r="C58" s="45">
        <f>SUM(C56:C57)</f>
        <v>6353</v>
      </c>
      <c r="D58" s="12"/>
    </row>
    <row r="59" spans="2:4" ht="13.5" thickTop="1">
      <c r="B59" s="20" t="s">
        <v>69</v>
      </c>
      <c r="D59" s="12"/>
    </row>
    <row r="60" spans="2:4" ht="12.75">
      <c r="B60" s="20"/>
      <c r="D60" s="12"/>
    </row>
    <row r="61" spans="1:9" ht="12.75">
      <c r="A61" s="71" t="s">
        <v>129</v>
      </c>
      <c r="C61" s="57"/>
      <c r="D61" s="77"/>
      <c r="E61" s="4"/>
      <c r="F61" s="4"/>
      <c r="G61" s="4"/>
      <c r="H61" s="4"/>
      <c r="I61" s="4"/>
    </row>
    <row r="62" spans="1:9" ht="12.75">
      <c r="A62" s="71" t="s">
        <v>130</v>
      </c>
      <c r="C62" s="57"/>
      <c r="D62" s="77"/>
      <c r="E62" s="4"/>
      <c r="F62" s="4"/>
      <c r="G62" s="4"/>
      <c r="H62" s="4"/>
      <c r="I62" s="4"/>
    </row>
    <row r="63" spans="2:9" ht="12.75">
      <c r="B63" s="57"/>
      <c r="C63" s="57"/>
      <c r="D63" s="77"/>
      <c r="E63" s="4"/>
      <c r="F63" s="4"/>
      <c r="G63" s="4"/>
      <c r="H63" s="4"/>
      <c r="I63" s="4"/>
    </row>
    <row r="64" spans="1:9" ht="39" customHeight="1">
      <c r="A64" s="155" t="s">
        <v>254</v>
      </c>
      <c r="B64" s="156"/>
      <c r="C64" s="156"/>
      <c r="D64" s="156"/>
      <c r="E64" s="156"/>
      <c r="F64" s="78"/>
      <c r="G64" s="78"/>
      <c r="H64" s="78"/>
      <c r="I64" s="78"/>
    </row>
    <row r="65" spans="1:9" ht="12.75">
      <c r="A65" s="79"/>
      <c r="B65" s="78"/>
      <c r="C65" s="78"/>
      <c r="D65" s="78"/>
      <c r="E65" s="78"/>
      <c r="F65" s="78"/>
      <c r="G65" s="78"/>
      <c r="H65" s="78"/>
      <c r="I65" s="78"/>
    </row>
    <row r="66" spans="1:9" ht="29.25" customHeight="1">
      <c r="A66" s="155" t="s">
        <v>131</v>
      </c>
      <c r="B66" s="156"/>
      <c r="C66" s="156"/>
      <c r="D66" s="156"/>
      <c r="E66" s="156"/>
      <c r="F66" s="78"/>
      <c r="G66" s="78"/>
      <c r="H66" s="78"/>
      <c r="I66" s="78"/>
    </row>
    <row r="67" spans="1:9" ht="12.75">
      <c r="A67" s="12"/>
      <c r="B67" s="57"/>
      <c r="C67" s="57"/>
      <c r="D67" s="77"/>
      <c r="E67" s="4"/>
      <c r="F67" s="4"/>
      <c r="G67" s="4"/>
      <c r="H67" s="4"/>
      <c r="I67" s="4"/>
    </row>
    <row r="68" spans="1:9" ht="12.75">
      <c r="A68" s="12"/>
      <c r="B68" s="57"/>
      <c r="C68" s="80" t="s">
        <v>1</v>
      </c>
      <c r="E68" s="4"/>
      <c r="F68" s="4"/>
      <c r="G68" s="4"/>
      <c r="H68" s="4"/>
      <c r="I68" s="4"/>
    </row>
    <row r="69" spans="1:9" ht="12.75">
      <c r="A69" s="12"/>
      <c r="B69" s="57"/>
      <c r="C69" s="57"/>
      <c r="D69" s="81"/>
      <c r="E69" s="4"/>
      <c r="F69" s="4"/>
      <c r="G69" s="4"/>
      <c r="H69" s="4"/>
      <c r="I69" s="4"/>
    </row>
    <row r="70" spans="1:10" ht="12.75">
      <c r="A70" s="12"/>
      <c r="B70" s="57" t="s">
        <v>132</v>
      </c>
      <c r="C70" s="12">
        <v>33046</v>
      </c>
      <c r="D70" s="20"/>
      <c r="E70" s="2"/>
      <c r="F70" s="82"/>
      <c r="G70" s="2"/>
      <c r="H70" s="2"/>
      <c r="I70" s="16"/>
      <c r="J70" s="82"/>
    </row>
    <row r="71" spans="1:10" ht="12.75">
      <c r="A71" s="12"/>
      <c r="B71" s="57"/>
      <c r="C71" s="57"/>
      <c r="D71" s="20"/>
      <c r="E71" s="2"/>
      <c r="F71" s="82"/>
      <c r="G71" s="2"/>
      <c r="H71" s="2"/>
      <c r="I71" s="16"/>
      <c r="J71" s="82"/>
    </row>
    <row r="72" spans="2:10" s="12" customFormat="1" ht="12.75">
      <c r="B72" s="57" t="s">
        <v>63</v>
      </c>
      <c r="C72" s="20">
        <v>-1468</v>
      </c>
      <c r="D72" s="6"/>
      <c r="E72" s="2"/>
      <c r="F72" s="82"/>
      <c r="G72" s="2"/>
      <c r="H72" s="2"/>
      <c r="I72" s="16"/>
      <c r="J72" s="82"/>
    </row>
    <row r="73" spans="2:10" s="12" customFormat="1" ht="12.75">
      <c r="B73" s="57"/>
      <c r="C73" s="64"/>
      <c r="D73" s="6"/>
      <c r="E73" s="2"/>
      <c r="F73" s="82"/>
      <c r="G73" s="2"/>
      <c r="H73" s="2"/>
      <c r="I73" s="16"/>
      <c r="J73" s="82"/>
    </row>
    <row r="74" spans="2:10" ht="12.75">
      <c r="B74" s="57" t="s">
        <v>133</v>
      </c>
      <c r="C74" s="20">
        <f>SUM(C70:C73)</f>
        <v>31578</v>
      </c>
      <c r="E74" s="2"/>
      <c r="F74" s="82"/>
      <c r="G74" s="2"/>
      <c r="H74" s="2"/>
      <c r="I74" s="16"/>
      <c r="J74" s="82"/>
    </row>
    <row r="75" spans="2:10" ht="12.75">
      <c r="B75" s="57"/>
      <c r="E75" s="2"/>
      <c r="F75" s="82"/>
      <c r="G75" s="2"/>
      <c r="H75" s="2"/>
      <c r="I75" s="16"/>
      <c r="J75" s="82"/>
    </row>
    <row r="76" spans="2:10" ht="12.75">
      <c r="B76" s="57" t="s">
        <v>134</v>
      </c>
      <c r="C76" s="20">
        <v>-31578</v>
      </c>
      <c r="E76" s="2"/>
      <c r="F76" s="82"/>
      <c r="G76" s="2"/>
      <c r="H76" s="2"/>
      <c r="I76" s="16"/>
      <c r="J76" s="82"/>
    </row>
    <row r="77" spans="2:10" ht="12.75">
      <c r="B77" s="57"/>
      <c r="C77" s="64"/>
      <c r="E77" s="2"/>
      <c r="F77" s="82"/>
      <c r="G77" s="2"/>
      <c r="H77" s="2"/>
      <c r="I77" s="16"/>
      <c r="J77" s="82"/>
    </row>
    <row r="78" spans="2:10" ht="12.75">
      <c r="B78" s="83" t="s">
        <v>135</v>
      </c>
      <c r="C78" s="20">
        <f>SUM(C74:C77)</f>
        <v>0</v>
      </c>
      <c r="E78" s="2"/>
      <c r="F78" s="84"/>
      <c r="G78" s="2"/>
      <c r="H78" s="2"/>
      <c r="I78" s="16"/>
      <c r="J78" s="82"/>
    </row>
    <row r="79" spans="2:10" ht="12.75">
      <c r="B79" s="85"/>
      <c r="E79" s="2"/>
      <c r="F79" s="2"/>
      <c r="G79" s="2"/>
      <c r="H79" s="2"/>
      <c r="I79" s="3"/>
      <c r="J79" s="82"/>
    </row>
    <row r="80" spans="2:10" ht="12.75">
      <c r="B80" s="57" t="s">
        <v>136</v>
      </c>
      <c r="C80" s="20">
        <v>-4009</v>
      </c>
      <c r="E80" s="2"/>
      <c r="F80" s="2"/>
      <c r="G80" s="2"/>
      <c r="H80" s="2"/>
      <c r="I80" s="2"/>
      <c r="J80" s="82"/>
    </row>
    <row r="81" spans="2:10" ht="12.75">
      <c r="B81" s="57"/>
      <c r="E81" s="2"/>
      <c r="F81" s="2"/>
      <c r="G81" s="2"/>
      <c r="H81" s="2"/>
      <c r="I81" s="86"/>
      <c r="J81" s="82"/>
    </row>
    <row r="82" spans="2:10" ht="13.5" thickBot="1">
      <c r="B82" s="57" t="s">
        <v>137</v>
      </c>
      <c r="C82" s="45">
        <f>SUM(C78:C81)</f>
        <v>-4009</v>
      </c>
      <c r="E82" s="2"/>
      <c r="F82" s="2"/>
      <c r="G82" s="2"/>
      <c r="H82" s="2"/>
      <c r="I82" s="86"/>
      <c r="J82" s="82"/>
    </row>
    <row r="83" spans="2:10" ht="13.5" thickTop="1">
      <c r="B83" s="57"/>
      <c r="C83" s="43"/>
      <c r="E83" s="2"/>
      <c r="F83" s="2"/>
      <c r="G83" s="2"/>
      <c r="H83" s="2"/>
      <c r="I83" s="86"/>
      <c r="J83" s="82"/>
    </row>
    <row r="84" spans="2:10" ht="12.75">
      <c r="B84" s="4"/>
      <c r="C84" s="87"/>
      <c r="E84" s="2"/>
      <c r="F84" s="2"/>
      <c r="G84" s="2"/>
      <c r="H84" s="2"/>
      <c r="I84" s="86"/>
      <c r="J84" s="82"/>
    </row>
    <row r="85" spans="2:10" ht="12.75">
      <c r="B85" s="4"/>
      <c r="C85" s="4"/>
      <c r="E85" s="2"/>
      <c r="F85" s="2"/>
      <c r="G85" s="2"/>
      <c r="H85" s="2"/>
      <c r="I85" s="86"/>
      <c r="J85" s="82"/>
    </row>
    <row r="86" spans="2:10" ht="12.75">
      <c r="B86" s="88"/>
      <c r="C86" s="1"/>
      <c r="E86" s="2"/>
      <c r="F86" s="2"/>
      <c r="G86" s="82"/>
      <c r="H86" s="82"/>
      <c r="I86" s="89"/>
      <c r="J86" s="82"/>
    </row>
    <row r="87" spans="3:10" ht="12.75">
      <c r="C87" s="6"/>
      <c r="E87" s="16"/>
      <c r="F87" s="82"/>
      <c r="G87" s="82"/>
      <c r="H87" s="82"/>
      <c r="I87" s="82"/>
      <c r="J87" s="82"/>
    </row>
    <row r="88" spans="5:10" ht="12.75">
      <c r="E88" s="16"/>
      <c r="F88" s="82"/>
      <c r="G88" s="82"/>
      <c r="H88" s="82"/>
      <c r="I88" s="82"/>
      <c r="J88" s="82"/>
    </row>
    <row r="89" spans="5:10" ht="12.75">
      <c r="E89" s="16"/>
      <c r="F89" s="82"/>
      <c r="G89" s="82"/>
      <c r="H89" s="82"/>
      <c r="I89" s="82"/>
      <c r="J89" s="82"/>
    </row>
    <row r="90" spans="5:10" ht="12.75">
      <c r="E90" s="16"/>
      <c r="F90" s="82"/>
      <c r="G90" s="82"/>
      <c r="H90" s="82"/>
      <c r="I90" s="82"/>
      <c r="J90" s="82"/>
    </row>
    <row r="91" spans="5:10" ht="12.75">
      <c r="E91" s="16"/>
      <c r="F91" s="82"/>
      <c r="G91" s="82"/>
      <c r="H91" s="82"/>
      <c r="I91" s="82"/>
      <c r="J91" s="82"/>
    </row>
    <row r="92" spans="5:10" ht="12.75">
      <c r="E92" s="16"/>
      <c r="F92" s="82"/>
      <c r="G92" s="82"/>
      <c r="H92" s="82"/>
      <c r="I92" s="82"/>
      <c r="J92" s="82"/>
    </row>
    <row r="93" spans="5:10" ht="12.75">
      <c r="E93" s="16"/>
      <c r="F93" s="82"/>
      <c r="G93" s="82"/>
      <c r="H93" s="82"/>
      <c r="I93" s="82"/>
      <c r="J93" s="82"/>
    </row>
    <row r="94" spans="5:10" ht="12.75">
      <c r="E94" s="16"/>
      <c r="F94" s="82"/>
      <c r="G94" s="82"/>
      <c r="H94" s="82"/>
      <c r="I94" s="82"/>
      <c r="J94" s="82"/>
    </row>
    <row r="95" spans="5:10" ht="12.75">
      <c r="E95" s="16"/>
      <c r="F95" s="82"/>
      <c r="G95" s="82"/>
      <c r="H95" s="82"/>
      <c r="I95" s="82"/>
      <c r="J95" s="82"/>
    </row>
    <row r="96" spans="5:10" ht="12.75">
      <c r="E96" s="16"/>
      <c r="F96" s="82"/>
      <c r="G96" s="82"/>
      <c r="H96" s="82"/>
      <c r="I96" s="82"/>
      <c r="J96" s="82"/>
    </row>
    <row r="97" spans="5:10" ht="12.75">
      <c r="E97" s="16"/>
      <c r="F97" s="82"/>
      <c r="G97" s="82"/>
      <c r="H97" s="82"/>
      <c r="I97" s="82"/>
      <c r="J97" s="82"/>
    </row>
  </sheetData>
  <mergeCells count="4">
    <mergeCell ref="A64:E64"/>
    <mergeCell ref="A66:E66"/>
    <mergeCell ref="A51:B51"/>
    <mergeCell ref="A53:B53"/>
  </mergeCells>
  <printOptions/>
  <pageMargins left="1" right="0.5" top="0.33" bottom="0.37" header="0.17" footer="0.18"/>
  <pageSetup horizontalDpi="600" verticalDpi="600" orientation="portrait" paperSize="9" scale="95" r:id="rId2"/>
  <headerFooter alignWithMargins="0">
    <oddFooter>&amp;C
</oddFooter>
  </headerFooter>
  <rowBreaks count="1" manualBreakCount="1">
    <brk id="60" max="255" man="1"/>
  </rowBreaks>
  <drawing r:id="rId1"/>
</worksheet>
</file>

<file path=xl/worksheets/sheet5.xml><?xml version="1.0" encoding="utf-8"?>
<worksheet xmlns="http://schemas.openxmlformats.org/spreadsheetml/2006/main" xmlns:r="http://schemas.openxmlformats.org/officeDocument/2006/relationships">
  <dimension ref="A2:AU421"/>
  <sheetViews>
    <sheetView tabSelected="1" view="pageBreakPreview" zoomScaleNormal="85" zoomScaleSheetLayoutView="100" workbookViewId="0" topLeftCell="A318">
      <selection activeCell="C325" sqref="C325"/>
    </sheetView>
  </sheetViews>
  <sheetFormatPr defaultColWidth="9.140625" defaultRowHeight="12.75"/>
  <cols>
    <col min="1" max="1" width="4.57421875" style="92" customWidth="1"/>
    <col min="2" max="2" width="11.57421875" style="6" customWidth="1"/>
    <col min="3" max="3" width="14.7109375" style="6" customWidth="1"/>
    <col min="4" max="4" width="9.28125" style="6" bestFit="1" customWidth="1"/>
    <col min="5" max="5" width="12.140625" style="6" customWidth="1"/>
    <col min="6" max="7" width="10.7109375" style="6" customWidth="1"/>
    <col min="8" max="8" width="11.140625" style="6" customWidth="1"/>
    <col min="9" max="9" width="6.28125" style="6" customWidth="1"/>
    <col min="10" max="10" width="9.140625" style="90" customWidth="1"/>
    <col min="11" max="12" width="9.140625" style="82" customWidth="1"/>
    <col min="13" max="13" width="11.421875" style="82" customWidth="1"/>
    <col min="14" max="14" width="10.28125" style="82" bestFit="1" customWidth="1"/>
    <col min="15" max="15" width="9.140625" style="91" customWidth="1"/>
    <col min="16" max="20" width="9.140625" style="82" customWidth="1"/>
    <col min="21" max="16384" width="9.140625" style="6" customWidth="1"/>
  </cols>
  <sheetData>
    <row r="2" ht="12.75">
      <c r="A2" s="5" t="s">
        <v>22</v>
      </c>
    </row>
    <row r="3" ht="12.75">
      <c r="A3" s="54" t="s">
        <v>23</v>
      </c>
    </row>
    <row r="4" ht="12.75">
      <c r="A4" s="54"/>
    </row>
    <row r="5" spans="1:2" ht="12.75">
      <c r="A5" s="92" t="s">
        <v>138</v>
      </c>
      <c r="B5" s="92" t="s">
        <v>139</v>
      </c>
    </row>
    <row r="8" spans="1:2" ht="12.75">
      <c r="A8" s="92" t="s">
        <v>140</v>
      </c>
      <c r="B8" s="8" t="s">
        <v>141</v>
      </c>
    </row>
    <row r="22" spans="1:2" ht="12.75">
      <c r="A22" s="93" t="s">
        <v>142</v>
      </c>
      <c r="B22" s="8" t="s">
        <v>143</v>
      </c>
    </row>
    <row r="28" spans="1:2" ht="12.75">
      <c r="A28" s="92" t="s">
        <v>144</v>
      </c>
      <c r="B28" s="8" t="s">
        <v>145</v>
      </c>
    </row>
    <row r="29" spans="1:2" ht="12.75">
      <c r="A29" s="93"/>
      <c r="B29" s="8"/>
    </row>
    <row r="30" spans="1:3" ht="12.75">
      <c r="A30" s="93"/>
      <c r="B30" s="42" t="s">
        <v>146</v>
      </c>
      <c r="C30" s="42"/>
    </row>
    <row r="31" spans="1:3" ht="12.75">
      <c r="A31" s="93"/>
      <c r="B31" s="42"/>
      <c r="C31" s="42"/>
    </row>
    <row r="32" spans="1:3" ht="12.75">
      <c r="A32" s="93"/>
      <c r="B32" s="42"/>
      <c r="C32" s="42"/>
    </row>
    <row r="33" spans="1:2" ht="12.75">
      <c r="A33" s="93" t="s">
        <v>147</v>
      </c>
      <c r="B33" s="8" t="s">
        <v>148</v>
      </c>
    </row>
    <row r="34" ht="12.75"/>
    <row r="35" ht="12.75"/>
    <row r="36" ht="12.75"/>
    <row r="37" ht="12.75"/>
    <row r="39" spans="1:2" ht="12.75">
      <c r="A39" s="93" t="s">
        <v>149</v>
      </c>
      <c r="B39" s="8" t="s">
        <v>150</v>
      </c>
    </row>
    <row r="40" ht="12.75"/>
    <row r="41" ht="12.75"/>
    <row r="42" ht="12.75"/>
    <row r="43" ht="12.75"/>
    <row r="45" spans="1:2" ht="12.75">
      <c r="A45" s="93" t="s">
        <v>151</v>
      </c>
      <c r="B45" s="41" t="s">
        <v>152</v>
      </c>
    </row>
    <row r="46" spans="1:2" ht="12.75">
      <c r="A46" s="93"/>
      <c r="B46" s="41"/>
    </row>
    <row r="55" ht="18" customHeight="1"/>
    <row r="60" spans="1:2" ht="12.75">
      <c r="A60" s="92" t="s">
        <v>153</v>
      </c>
      <c r="B60" s="8" t="s">
        <v>154</v>
      </c>
    </row>
    <row r="65" spans="1:2" ht="12.75">
      <c r="A65" s="92" t="s">
        <v>155</v>
      </c>
      <c r="B65" s="41" t="s">
        <v>156</v>
      </c>
    </row>
    <row r="66" spans="1:2" ht="12.75">
      <c r="A66" s="93"/>
      <c r="B66" s="8"/>
    </row>
    <row r="67" ht="12.75">
      <c r="B67" s="6" t="s">
        <v>157</v>
      </c>
    </row>
    <row r="68" spans="2:19" ht="12.75">
      <c r="B68" s="94"/>
      <c r="D68" s="95"/>
      <c r="E68" s="95"/>
      <c r="F68" s="95"/>
      <c r="G68" s="96"/>
      <c r="H68" s="95" t="s">
        <v>31</v>
      </c>
      <c r="K68" s="97"/>
      <c r="L68" s="97"/>
      <c r="M68" s="98"/>
      <c r="N68" s="97"/>
      <c r="P68" s="97"/>
      <c r="Q68" s="97"/>
      <c r="R68" s="98"/>
      <c r="S68" s="97"/>
    </row>
    <row r="69" spans="2:19" ht="12.75">
      <c r="B69" s="94"/>
      <c r="D69" s="95"/>
      <c r="E69" s="9" t="s">
        <v>158</v>
      </c>
      <c r="F69" s="95" t="s">
        <v>159</v>
      </c>
      <c r="G69" s="95" t="s">
        <v>160</v>
      </c>
      <c r="H69" s="95" t="s">
        <v>161</v>
      </c>
      <c r="K69" s="99"/>
      <c r="L69" s="97"/>
      <c r="M69" s="97"/>
      <c r="N69" s="97"/>
      <c r="P69" s="99"/>
      <c r="Q69" s="97"/>
      <c r="R69" s="97"/>
      <c r="S69" s="97"/>
    </row>
    <row r="70" spans="2:19" ht="12.75">
      <c r="B70" s="94"/>
      <c r="D70" s="100"/>
      <c r="E70" s="101" t="s">
        <v>162</v>
      </c>
      <c r="F70" s="102" t="s">
        <v>163</v>
      </c>
      <c r="G70" s="102" t="s">
        <v>164</v>
      </c>
      <c r="H70" s="102" t="str">
        <f>'[1]IS'!B13</f>
        <v>31.12.04</v>
      </c>
      <c r="K70" s="103"/>
      <c r="L70" s="100"/>
      <c r="M70" s="100"/>
      <c r="N70" s="100"/>
      <c r="P70" s="103"/>
      <c r="Q70" s="100"/>
      <c r="R70" s="100"/>
      <c r="S70" s="100"/>
    </row>
    <row r="71" spans="2:19" ht="12.75">
      <c r="B71" s="94"/>
      <c r="D71" s="95"/>
      <c r="E71" s="95" t="s">
        <v>1</v>
      </c>
      <c r="F71" s="95" t="s">
        <v>1</v>
      </c>
      <c r="G71" s="95" t="s">
        <v>1</v>
      </c>
      <c r="H71" s="95" t="s">
        <v>1</v>
      </c>
      <c r="K71" s="97"/>
      <c r="L71" s="97"/>
      <c r="M71" s="97"/>
      <c r="N71" s="97"/>
      <c r="P71" s="97"/>
      <c r="Q71" s="97"/>
      <c r="R71" s="97"/>
      <c r="S71" s="97"/>
    </row>
    <row r="72" spans="2:19" ht="12.75">
      <c r="B72" s="94"/>
      <c r="D72" s="104"/>
      <c r="E72" s="105"/>
      <c r="F72" s="94"/>
      <c r="G72" s="106"/>
      <c r="H72" s="106"/>
      <c r="K72" s="107"/>
      <c r="L72" s="108"/>
      <c r="M72" s="109"/>
      <c r="N72" s="109"/>
      <c r="P72" s="107"/>
      <c r="Q72" s="108"/>
      <c r="R72" s="109"/>
      <c r="S72" s="109"/>
    </row>
    <row r="73" spans="2:23" ht="12.75">
      <c r="B73" s="94" t="s">
        <v>165</v>
      </c>
      <c r="E73" s="62">
        <v>76728</v>
      </c>
      <c r="F73" s="62">
        <v>3526</v>
      </c>
      <c r="G73" s="62">
        <f>R73</f>
        <v>0</v>
      </c>
      <c r="H73" s="62">
        <f>SUM(E73:G73)</f>
        <v>80254</v>
      </c>
      <c r="I73" s="21"/>
      <c r="K73" s="21"/>
      <c r="L73" s="21"/>
      <c r="M73" s="21"/>
      <c r="N73" s="21"/>
      <c r="P73" s="21"/>
      <c r="Q73" s="21"/>
      <c r="R73" s="21"/>
      <c r="S73" s="21"/>
      <c r="T73" s="91"/>
      <c r="U73" s="51">
        <f>Q73-L73</f>
        <v>0</v>
      </c>
      <c r="V73" s="51">
        <f>R73-M73</f>
        <v>0</v>
      </c>
      <c r="W73" s="51">
        <f>S73-N73</f>
        <v>0</v>
      </c>
    </row>
    <row r="74" spans="2:27" ht="12.75">
      <c r="B74" s="94" t="s">
        <v>166</v>
      </c>
      <c r="E74" s="62">
        <v>23693</v>
      </c>
      <c r="F74" s="62">
        <f>Q74</f>
        <v>0</v>
      </c>
      <c r="G74" s="62">
        <v>-23693</v>
      </c>
      <c r="H74" s="62">
        <f>SUM(E74:G74)</f>
        <v>0</v>
      </c>
      <c r="K74" s="21"/>
      <c r="L74" s="21"/>
      <c r="M74" s="21"/>
      <c r="N74" s="21"/>
      <c r="P74" s="21"/>
      <c r="Q74" s="21"/>
      <c r="R74" s="21"/>
      <c r="S74" s="21"/>
      <c r="T74" s="91"/>
      <c r="U74" s="51">
        <f>T74-L74</f>
        <v>0</v>
      </c>
      <c r="V74" s="51">
        <f>M74-R74</f>
        <v>0</v>
      </c>
      <c r="W74" s="51">
        <f>N74-S74</f>
        <v>0</v>
      </c>
      <c r="X74" s="51"/>
      <c r="Y74" s="51"/>
      <c r="Z74" s="51"/>
      <c r="AA74" s="51"/>
    </row>
    <row r="75" spans="2:19" ht="13.5" thickBot="1">
      <c r="B75" s="94" t="s">
        <v>167</v>
      </c>
      <c r="E75" s="110">
        <f>SUM(E73:E74)</f>
        <v>100421</v>
      </c>
      <c r="F75" s="110">
        <f>SUM(F73:F74)</f>
        <v>3526</v>
      </c>
      <c r="G75" s="110">
        <f>SUM(G73:G74)</f>
        <v>-23693</v>
      </c>
      <c r="H75" s="110">
        <f>SUM(H73:H74)</f>
        <v>80254</v>
      </c>
      <c r="K75" s="21"/>
      <c r="L75" s="21"/>
      <c r="M75" s="21"/>
      <c r="N75" s="21"/>
      <c r="P75" s="21"/>
      <c r="Q75" s="21"/>
      <c r="R75" s="21"/>
      <c r="S75" s="21"/>
    </row>
    <row r="76" spans="2:19" ht="13.5" thickTop="1">
      <c r="B76" s="94"/>
      <c r="D76" s="62"/>
      <c r="E76" s="62"/>
      <c r="F76" s="62"/>
      <c r="G76" s="111"/>
      <c r="H76" s="62"/>
      <c r="K76" s="21"/>
      <c r="L76" s="21"/>
      <c r="M76" s="112"/>
      <c r="N76" s="21"/>
      <c r="P76" s="21"/>
      <c r="Q76" s="21"/>
      <c r="R76" s="112"/>
      <c r="S76" s="21"/>
    </row>
    <row r="77" spans="2:23" ht="12.75">
      <c r="B77" s="94" t="s">
        <v>168</v>
      </c>
      <c r="D77" s="62"/>
      <c r="E77" s="62">
        <v>6907</v>
      </c>
      <c r="F77" s="62">
        <v>1102</v>
      </c>
      <c r="G77" s="62">
        <v>165</v>
      </c>
      <c r="H77" s="62">
        <f>SUM(E77:G77)</f>
        <v>8174</v>
      </c>
      <c r="K77" s="21"/>
      <c r="L77" s="21"/>
      <c r="M77" s="21"/>
      <c r="N77" s="21"/>
      <c r="P77" s="21"/>
      <c r="Q77" s="21"/>
      <c r="R77" s="21"/>
      <c r="S77" s="21"/>
      <c r="T77" s="91"/>
      <c r="U77" s="51">
        <f>Q77-L77</f>
        <v>0</v>
      </c>
      <c r="V77" s="51">
        <f>R77-M77</f>
        <v>0</v>
      </c>
      <c r="W77" s="51">
        <f>S77-N77</f>
        <v>0</v>
      </c>
    </row>
    <row r="78" spans="2:23" ht="12.75">
      <c r="B78" s="94" t="s">
        <v>169</v>
      </c>
      <c r="D78" s="62"/>
      <c r="E78" s="62">
        <f>P78</f>
        <v>0</v>
      </c>
      <c r="F78" s="62">
        <f>Q78</f>
        <v>0</v>
      </c>
      <c r="G78" s="62">
        <f>R78</f>
        <v>0</v>
      </c>
      <c r="H78" s="62">
        <f>SUM(E78:G78)</f>
        <v>0</v>
      </c>
      <c r="K78" s="21"/>
      <c r="L78" s="21"/>
      <c r="M78" s="21"/>
      <c r="N78" s="21"/>
      <c r="P78" s="21"/>
      <c r="Q78" s="21"/>
      <c r="R78" s="21"/>
      <c r="S78" s="21"/>
      <c r="T78" s="91"/>
      <c r="U78" s="51">
        <f>T78-L78</f>
        <v>0</v>
      </c>
      <c r="V78" s="51">
        <f>M78-R78</f>
        <v>0</v>
      </c>
      <c r="W78" s="51">
        <f>N78-S78</f>
        <v>0</v>
      </c>
    </row>
    <row r="79" spans="2:19" ht="13.5" thickBot="1">
      <c r="B79" s="6" t="s">
        <v>170</v>
      </c>
      <c r="D79" s="62"/>
      <c r="E79" s="110">
        <f>SUM(E77:E78)</f>
        <v>6907</v>
      </c>
      <c r="F79" s="110">
        <f>SUM(F77:F78)</f>
        <v>1102</v>
      </c>
      <c r="G79" s="110">
        <f>SUM(G77:G78)</f>
        <v>165</v>
      </c>
      <c r="H79" s="110">
        <f>SUM(H77:H78)</f>
        <v>8174</v>
      </c>
      <c r="K79" s="21"/>
      <c r="L79" s="21"/>
      <c r="M79" s="21"/>
      <c r="N79" s="21"/>
      <c r="P79" s="21"/>
      <c r="Q79" s="21"/>
      <c r="R79" s="21"/>
      <c r="S79" s="21"/>
    </row>
    <row r="80" spans="4:19" ht="13.5" thickTop="1">
      <c r="D80" s="62"/>
      <c r="E80" s="21"/>
      <c r="F80" s="21"/>
      <c r="G80" s="21"/>
      <c r="H80" s="21"/>
      <c r="K80" s="21"/>
      <c r="L80" s="21"/>
      <c r="M80" s="21"/>
      <c r="N80" s="21"/>
      <c r="P80" s="21"/>
      <c r="Q80" s="21"/>
      <c r="R80" s="21"/>
      <c r="S80" s="21"/>
    </row>
    <row r="81" ht="12.75">
      <c r="D81" s="62"/>
    </row>
    <row r="82" spans="1:7" ht="12.75">
      <c r="A82" s="93" t="s">
        <v>171</v>
      </c>
      <c r="B82" s="8" t="s">
        <v>172</v>
      </c>
      <c r="G82" s="51"/>
    </row>
    <row r="88" spans="1:2" ht="12.75">
      <c r="A88" s="93" t="s">
        <v>173</v>
      </c>
      <c r="B88" s="8" t="s">
        <v>174</v>
      </c>
    </row>
    <row r="94" spans="1:2" ht="12.75">
      <c r="A94" s="92" t="s">
        <v>175</v>
      </c>
      <c r="B94" s="8" t="s">
        <v>176</v>
      </c>
    </row>
    <row r="118" ht="23.25" customHeight="1"/>
    <row r="119" ht="12.75">
      <c r="B119" s="113" t="s">
        <v>177</v>
      </c>
    </row>
    <row r="120" ht="4.5" customHeight="1"/>
    <row r="121" spans="2:8" ht="12.75">
      <c r="B121" s="6" t="s">
        <v>178</v>
      </c>
      <c r="H121" s="9" t="s">
        <v>1</v>
      </c>
    </row>
    <row r="122" ht="4.5" customHeight="1"/>
    <row r="123" spans="2:8" ht="12.75">
      <c r="B123" s="6" t="s">
        <v>15</v>
      </c>
      <c r="H123" s="12">
        <v>38210</v>
      </c>
    </row>
    <row r="124" spans="2:8" ht="12.75">
      <c r="B124" s="6" t="s">
        <v>179</v>
      </c>
      <c r="H124" s="12">
        <v>563</v>
      </c>
    </row>
    <row r="125" spans="2:8" ht="12.75">
      <c r="B125" s="6" t="s">
        <v>55</v>
      </c>
      <c r="H125" s="12">
        <v>51061</v>
      </c>
    </row>
    <row r="126" spans="2:8" ht="12.75">
      <c r="B126" s="6" t="s">
        <v>59</v>
      </c>
      <c r="H126" s="12">
        <v>-43813</v>
      </c>
    </row>
    <row r="127" spans="2:8" ht="12.75">
      <c r="B127" s="6" t="s">
        <v>180</v>
      </c>
      <c r="H127" s="12">
        <v>-8515</v>
      </c>
    </row>
    <row r="128" spans="2:8" ht="12.75">
      <c r="B128" s="6" t="s">
        <v>13</v>
      </c>
      <c r="H128" s="12">
        <v>-856</v>
      </c>
    </row>
    <row r="129" spans="2:8" ht="12.75">
      <c r="B129" s="6" t="s">
        <v>181</v>
      </c>
      <c r="H129" s="12">
        <v>-3500</v>
      </c>
    </row>
    <row r="130" spans="2:8" ht="12.75">
      <c r="B130" s="6" t="s">
        <v>182</v>
      </c>
      <c r="H130" s="114">
        <v>-104</v>
      </c>
    </row>
    <row r="131" spans="2:8" ht="12.75">
      <c r="B131" s="6" t="s">
        <v>183</v>
      </c>
      <c r="H131" s="115">
        <f>SUM(H123:H130)</f>
        <v>33046</v>
      </c>
    </row>
    <row r="132" spans="2:8" ht="12.75">
      <c r="B132" s="6" t="s">
        <v>184</v>
      </c>
      <c r="H132" s="115">
        <f>H134-H131</f>
        <v>-1468</v>
      </c>
    </row>
    <row r="133" ht="2.25" customHeight="1">
      <c r="H133" s="115"/>
    </row>
    <row r="134" spans="2:8" ht="13.5" thickBot="1">
      <c r="B134" s="6" t="s">
        <v>185</v>
      </c>
      <c r="H134" s="116">
        <v>31578</v>
      </c>
    </row>
    <row r="135" ht="13.5" thickTop="1">
      <c r="H135" s="117"/>
    </row>
    <row r="138" ht="12.75">
      <c r="H138" s="117"/>
    </row>
    <row r="143" spans="1:2" ht="12.75">
      <c r="A143" s="93" t="s">
        <v>186</v>
      </c>
      <c r="B143" s="8" t="s">
        <v>187</v>
      </c>
    </row>
    <row r="148" spans="1:2" ht="12.75">
      <c r="A148" s="93" t="s">
        <v>188</v>
      </c>
      <c r="B148" s="8" t="s">
        <v>189</v>
      </c>
    </row>
    <row r="152" ht="12.75">
      <c r="H152" s="9" t="s">
        <v>1</v>
      </c>
    </row>
    <row r="153" spans="2:8" ht="12.75">
      <c r="B153" s="42" t="s">
        <v>190</v>
      </c>
      <c r="H153" s="42"/>
    </row>
    <row r="154" spans="2:8" ht="13.5" thickBot="1">
      <c r="B154" s="42" t="s">
        <v>191</v>
      </c>
      <c r="H154" s="74">
        <v>4188</v>
      </c>
    </row>
    <row r="155" spans="2:8" ht="13.5" thickTop="1">
      <c r="B155" s="42"/>
      <c r="H155" s="43"/>
    </row>
    <row r="156" spans="2:8" ht="12.75">
      <c r="B156" s="42"/>
      <c r="H156" s="43"/>
    </row>
    <row r="157" spans="2:8" ht="12.75">
      <c r="B157" s="42"/>
      <c r="H157" s="43"/>
    </row>
    <row r="158" spans="2:8" ht="12.75">
      <c r="B158" s="42"/>
      <c r="H158" s="43"/>
    </row>
    <row r="160" spans="1:2" ht="12.75">
      <c r="A160" s="92" t="s">
        <v>192</v>
      </c>
      <c r="B160" s="76" t="s">
        <v>193</v>
      </c>
    </row>
    <row r="162" spans="1:6" ht="12.75">
      <c r="A162" s="92" t="s">
        <v>194</v>
      </c>
      <c r="B162" s="41" t="s">
        <v>195</v>
      </c>
      <c r="C162" s="42"/>
      <c r="D162" s="42"/>
      <c r="E162" s="42"/>
      <c r="F162" s="42"/>
    </row>
    <row r="163" spans="2:6" ht="12.75">
      <c r="B163" s="42"/>
      <c r="C163" s="42"/>
      <c r="D163" s="42"/>
      <c r="E163" s="42"/>
      <c r="F163" s="42"/>
    </row>
    <row r="172" spans="1:2" ht="12.75">
      <c r="A172" s="92" t="s">
        <v>196</v>
      </c>
      <c r="B172" s="8" t="s">
        <v>197</v>
      </c>
    </row>
    <row r="181" spans="1:2" ht="12.75">
      <c r="A181" s="92" t="s">
        <v>198</v>
      </c>
      <c r="B181" s="8" t="s">
        <v>199</v>
      </c>
    </row>
    <row r="188" spans="1:9" ht="12.75">
      <c r="A188" s="140" t="s">
        <v>200</v>
      </c>
      <c r="B188" s="41" t="s">
        <v>201</v>
      </c>
      <c r="C188" s="42"/>
      <c r="D188" s="42"/>
      <c r="E188" s="42"/>
      <c r="F188" s="42"/>
      <c r="G188" s="42"/>
      <c r="H188" s="42"/>
      <c r="I188" s="42"/>
    </row>
    <row r="189" spans="1:9" ht="12.75">
      <c r="A189" s="140"/>
      <c r="B189" s="41"/>
      <c r="C189" s="42"/>
      <c r="D189" s="42"/>
      <c r="E189" s="42"/>
      <c r="F189" s="42"/>
      <c r="G189" s="42"/>
      <c r="H189" s="42"/>
      <c r="I189" s="42"/>
    </row>
    <row r="190" spans="1:9" ht="12.75">
      <c r="A190" s="140"/>
      <c r="B190" s="41"/>
      <c r="C190" s="42"/>
      <c r="D190" s="42"/>
      <c r="E190" s="42"/>
      <c r="F190" s="42"/>
      <c r="G190" s="42"/>
      <c r="H190" s="42"/>
      <c r="I190" s="42"/>
    </row>
    <row r="191" spans="1:9" ht="19.5" customHeight="1">
      <c r="A191" s="140"/>
      <c r="B191" s="41"/>
      <c r="C191" s="42"/>
      <c r="D191" s="42"/>
      <c r="E191" s="42"/>
      <c r="F191" s="42"/>
      <c r="G191" s="42"/>
      <c r="H191" s="42"/>
      <c r="I191" s="42"/>
    </row>
    <row r="192" spans="1:20" ht="12.75">
      <c r="A192" s="140"/>
      <c r="B192" s="141"/>
      <c r="C192" s="142"/>
      <c r="D192" s="142"/>
      <c r="E192" s="143" t="s">
        <v>6</v>
      </c>
      <c r="F192" s="144" t="s">
        <v>7</v>
      </c>
      <c r="G192" s="143" t="s">
        <v>202</v>
      </c>
      <c r="H192" s="42"/>
      <c r="I192" s="129"/>
      <c r="J192" s="82"/>
      <c r="N192" s="91"/>
      <c r="O192" s="82"/>
      <c r="T192" s="6"/>
    </row>
    <row r="193" spans="1:20" ht="12.75">
      <c r="A193" s="140"/>
      <c r="B193" s="145"/>
      <c r="C193" s="129"/>
      <c r="D193" s="129"/>
      <c r="E193" s="146" t="s">
        <v>1</v>
      </c>
      <c r="F193" s="128" t="s">
        <v>1</v>
      </c>
      <c r="G193" s="146" t="s">
        <v>1</v>
      </c>
      <c r="H193" s="42"/>
      <c r="I193" s="129"/>
      <c r="J193" s="82"/>
      <c r="N193" s="91"/>
      <c r="O193" s="82"/>
      <c r="T193" s="6"/>
    </row>
    <row r="194" spans="1:20" ht="12.75">
      <c r="A194" s="140"/>
      <c r="B194" s="145"/>
      <c r="C194" s="129"/>
      <c r="D194" s="129"/>
      <c r="E194" s="146"/>
      <c r="F194" s="128"/>
      <c r="G194" s="146"/>
      <c r="H194" s="42"/>
      <c r="I194" s="129"/>
      <c r="J194" s="82"/>
      <c r="N194" s="91"/>
      <c r="O194" s="82"/>
      <c r="T194" s="6"/>
    </row>
    <row r="195" spans="1:20" ht="12.75">
      <c r="A195" s="140"/>
      <c r="B195" s="145" t="s">
        <v>203</v>
      </c>
      <c r="C195" s="129"/>
      <c r="D195" s="129"/>
      <c r="E195" s="147">
        <v>6288</v>
      </c>
      <c r="F195" s="43">
        <v>8638</v>
      </c>
      <c r="G195" s="148">
        <f>E195-F195</f>
        <v>-2350</v>
      </c>
      <c r="H195" s="42"/>
      <c r="I195" s="129"/>
      <c r="J195" s="82"/>
      <c r="N195" s="91"/>
      <c r="O195" s="82"/>
      <c r="T195" s="6"/>
    </row>
    <row r="196" spans="1:20" ht="12.75">
      <c r="A196" s="140"/>
      <c r="B196" s="149"/>
      <c r="C196" s="150"/>
      <c r="D196" s="150"/>
      <c r="E196" s="151"/>
      <c r="F196" s="64"/>
      <c r="G196" s="152"/>
      <c r="H196" s="42"/>
      <c r="I196" s="129"/>
      <c r="J196" s="82"/>
      <c r="N196" s="91"/>
      <c r="O196" s="82"/>
      <c r="T196" s="6"/>
    </row>
    <row r="197" spans="1:9" ht="12.75">
      <c r="A197" s="140"/>
      <c r="B197" s="129"/>
      <c r="C197" s="129"/>
      <c r="D197" s="129"/>
      <c r="E197" s="43"/>
      <c r="F197" s="43"/>
      <c r="G197" s="129"/>
      <c r="H197" s="129"/>
      <c r="I197" s="42"/>
    </row>
    <row r="198" spans="1:9" ht="12.75">
      <c r="A198" s="140"/>
      <c r="B198" s="129"/>
      <c r="C198" s="129"/>
      <c r="D198" s="129"/>
      <c r="E198" s="43"/>
      <c r="F198" s="43"/>
      <c r="G198" s="129"/>
      <c r="H198" s="129"/>
      <c r="I198" s="42"/>
    </row>
    <row r="199" spans="1:9" ht="12.75">
      <c r="A199" s="140"/>
      <c r="B199" s="129"/>
      <c r="C199" s="129"/>
      <c r="D199" s="129"/>
      <c r="E199" s="43"/>
      <c r="F199" s="43"/>
      <c r="G199" s="129"/>
      <c r="H199" s="129"/>
      <c r="I199" s="42"/>
    </row>
    <row r="200" spans="1:9" ht="12.75">
      <c r="A200" s="140"/>
      <c r="B200" s="129"/>
      <c r="C200" s="129"/>
      <c r="D200" s="129"/>
      <c r="E200" s="43"/>
      <c r="F200" s="43"/>
      <c r="G200" s="129"/>
      <c r="H200" s="129"/>
      <c r="I200" s="42"/>
    </row>
    <row r="201" spans="1:9" ht="12.75">
      <c r="A201" s="140"/>
      <c r="B201" s="129"/>
      <c r="C201" s="129"/>
      <c r="D201" s="129"/>
      <c r="E201" s="43"/>
      <c r="F201" s="43"/>
      <c r="G201" s="129"/>
      <c r="H201" s="129"/>
      <c r="I201" s="42"/>
    </row>
    <row r="202" spans="1:9" ht="12.75">
      <c r="A202" s="140"/>
      <c r="B202" s="42"/>
      <c r="C202" s="42"/>
      <c r="D202" s="42"/>
      <c r="E202" s="20"/>
      <c r="F202" s="42"/>
      <c r="G202" s="42"/>
      <c r="H202" s="42"/>
      <c r="I202" s="42"/>
    </row>
    <row r="203" spans="1:14" ht="12.75">
      <c r="A203" s="140"/>
      <c r="B203" s="42"/>
      <c r="C203" s="42"/>
      <c r="D203" s="42"/>
      <c r="E203" s="20"/>
      <c r="F203" s="42"/>
      <c r="G203" s="42"/>
      <c r="H203" s="42"/>
      <c r="I203" s="42"/>
      <c r="L203" s="99"/>
      <c r="N203" s="99"/>
    </row>
    <row r="204" spans="1:14" ht="12.75">
      <c r="A204" s="140"/>
      <c r="B204" s="42"/>
      <c r="C204" s="42"/>
      <c r="D204" s="42"/>
      <c r="E204" s="20"/>
      <c r="F204" s="42"/>
      <c r="G204" s="42"/>
      <c r="H204" s="42"/>
      <c r="I204" s="42"/>
      <c r="L204" s="99"/>
      <c r="N204" s="99"/>
    </row>
    <row r="205" spans="1:14" ht="12.75">
      <c r="A205" s="140"/>
      <c r="B205" s="42"/>
      <c r="C205" s="42"/>
      <c r="D205" s="42"/>
      <c r="E205" s="20"/>
      <c r="F205" s="42"/>
      <c r="G205" s="42"/>
      <c r="H205" s="42"/>
      <c r="I205" s="42"/>
      <c r="L205" s="99"/>
      <c r="N205" s="99"/>
    </row>
    <row r="206" spans="1:14" ht="12.75">
      <c r="A206" s="140"/>
      <c r="B206" s="42"/>
      <c r="C206" s="42"/>
      <c r="D206" s="42"/>
      <c r="E206" s="20"/>
      <c r="F206" s="42"/>
      <c r="G206" s="42"/>
      <c r="H206" s="42"/>
      <c r="I206" s="42"/>
      <c r="L206" s="99"/>
      <c r="N206" s="99"/>
    </row>
    <row r="207" spans="1:14" ht="12.75">
      <c r="A207" s="140"/>
      <c r="B207" s="42"/>
      <c r="C207" s="42"/>
      <c r="D207" s="42"/>
      <c r="E207" s="20"/>
      <c r="F207" s="42"/>
      <c r="G207" s="42"/>
      <c r="H207" s="42"/>
      <c r="I207" s="42"/>
      <c r="L207" s="99"/>
      <c r="N207" s="99"/>
    </row>
    <row r="208" spans="1:14" ht="12.75">
      <c r="A208" s="140"/>
      <c r="B208" s="42"/>
      <c r="C208" s="42"/>
      <c r="D208" s="42"/>
      <c r="E208" s="20"/>
      <c r="F208" s="42"/>
      <c r="G208" s="42"/>
      <c r="H208" s="42"/>
      <c r="I208" s="42"/>
      <c r="L208" s="99"/>
      <c r="N208" s="99"/>
    </row>
    <row r="209" spans="1:14" ht="12.75">
      <c r="A209" s="140"/>
      <c r="B209" s="42"/>
      <c r="C209" s="42"/>
      <c r="D209" s="42"/>
      <c r="E209" s="20"/>
      <c r="F209" s="42"/>
      <c r="G209" s="42"/>
      <c r="H209" s="42"/>
      <c r="I209" s="42"/>
      <c r="L209" s="99"/>
      <c r="N209" s="99"/>
    </row>
    <row r="210" spans="1:14" ht="12.75">
      <c r="A210" s="140"/>
      <c r="B210" s="42"/>
      <c r="C210" s="42"/>
      <c r="D210" s="42"/>
      <c r="E210" s="20"/>
      <c r="F210" s="42"/>
      <c r="G210" s="42"/>
      <c r="H210" s="42"/>
      <c r="I210" s="42"/>
      <c r="L210" s="99"/>
      <c r="N210" s="99"/>
    </row>
    <row r="211" spans="1:14" ht="12.75">
      <c r="A211" s="140"/>
      <c r="B211" s="42"/>
      <c r="C211" s="42"/>
      <c r="D211" s="42"/>
      <c r="E211" s="20"/>
      <c r="F211" s="42"/>
      <c r="G211" s="42"/>
      <c r="H211" s="42"/>
      <c r="I211" s="42"/>
      <c r="L211" s="99"/>
      <c r="N211" s="99"/>
    </row>
    <row r="212" spans="1:14" ht="12.75">
      <c r="A212" s="140"/>
      <c r="B212" s="42"/>
      <c r="C212" s="42"/>
      <c r="D212" s="42"/>
      <c r="E212" s="20"/>
      <c r="F212" s="42"/>
      <c r="G212" s="42"/>
      <c r="H212" s="42"/>
      <c r="I212" s="42"/>
      <c r="L212" s="99"/>
      <c r="N212" s="99"/>
    </row>
    <row r="213" spans="1:14" ht="12.75">
      <c r="A213" s="140"/>
      <c r="B213" s="42"/>
      <c r="C213" s="42"/>
      <c r="D213" s="42"/>
      <c r="E213" s="20"/>
      <c r="F213" s="42"/>
      <c r="G213" s="42"/>
      <c r="H213" s="42"/>
      <c r="I213" s="42"/>
      <c r="L213" s="99"/>
      <c r="N213" s="99"/>
    </row>
    <row r="214" spans="1:14" ht="12.75">
      <c r="A214" s="140"/>
      <c r="B214" s="42"/>
      <c r="C214" s="42"/>
      <c r="D214" s="42"/>
      <c r="E214" s="20"/>
      <c r="F214" s="42"/>
      <c r="G214" s="42"/>
      <c r="H214" s="42"/>
      <c r="I214" s="42"/>
      <c r="L214" s="99"/>
      <c r="N214" s="99"/>
    </row>
    <row r="215" spans="1:14" ht="12.75">
      <c r="A215" s="140"/>
      <c r="B215" s="42"/>
      <c r="C215" s="42"/>
      <c r="D215" s="42"/>
      <c r="E215" s="20"/>
      <c r="F215" s="42"/>
      <c r="G215" s="42"/>
      <c r="H215" s="42"/>
      <c r="I215" s="42"/>
      <c r="L215" s="99"/>
      <c r="N215" s="99"/>
    </row>
    <row r="216" spans="1:14" ht="12.75">
      <c r="A216" s="140"/>
      <c r="B216" s="42"/>
      <c r="C216" s="42"/>
      <c r="D216" s="42"/>
      <c r="E216" s="20"/>
      <c r="F216" s="42"/>
      <c r="G216" s="42"/>
      <c r="H216" s="42"/>
      <c r="I216" s="42"/>
      <c r="L216" s="99"/>
      <c r="N216" s="99"/>
    </row>
    <row r="217" spans="2:14" ht="12.75">
      <c r="B217" s="42"/>
      <c r="C217" s="42"/>
      <c r="D217" s="42"/>
      <c r="E217" s="20"/>
      <c r="F217" s="42"/>
      <c r="L217" s="99"/>
      <c r="N217" s="99"/>
    </row>
    <row r="218" spans="1:2" ht="12.75">
      <c r="A218" s="92" t="s">
        <v>204</v>
      </c>
      <c r="B218" s="8" t="s">
        <v>205</v>
      </c>
    </row>
    <row r="219" ht="3.75" customHeight="1">
      <c r="B219" s="8"/>
    </row>
    <row r="220" spans="2:14" ht="12.75">
      <c r="B220" s="6" t="s">
        <v>206</v>
      </c>
      <c r="L220" s="118"/>
      <c r="M220" s="118"/>
      <c r="N220" s="118"/>
    </row>
    <row r="221" spans="2:14" ht="12.75">
      <c r="B221" s="8"/>
      <c r="G221" s="9" t="s">
        <v>0</v>
      </c>
      <c r="H221" s="9" t="s">
        <v>0</v>
      </c>
      <c r="L221" s="118"/>
      <c r="M221" s="118"/>
      <c r="N221" s="118"/>
    </row>
    <row r="222" spans="1:14" ht="12.75">
      <c r="A222" s="6"/>
      <c r="G222" s="9" t="s">
        <v>31</v>
      </c>
      <c r="H222" s="9" t="s">
        <v>98</v>
      </c>
      <c r="L222" s="118"/>
      <c r="M222" s="118"/>
      <c r="N222" s="118"/>
    </row>
    <row r="223" spans="1:14" ht="12.75">
      <c r="A223" s="6"/>
      <c r="G223" s="9" t="str">
        <f>'[1]IS'!B13</f>
        <v>31.12.04</v>
      </c>
      <c r="H223" s="9" t="str">
        <f>G223</f>
        <v>31.12.04</v>
      </c>
      <c r="L223" s="118"/>
      <c r="M223" s="118"/>
      <c r="N223" s="118"/>
    </row>
    <row r="224" spans="2:14" ht="12.75">
      <c r="B224" s="6" t="s">
        <v>207</v>
      </c>
      <c r="G224" s="9" t="s">
        <v>1</v>
      </c>
      <c r="H224" s="9" t="s">
        <v>1</v>
      </c>
      <c r="L224" s="118"/>
      <c r="M224" s="118"/>
      <c r="N224" s="118"/>
    </row>
    <row r="225" spans="7:15" ht="3.75" customHeight="1">
      <c r="G225" s="9"/>
      <c r="H225" s="9"/>
      <c r="L225" s="21"/>
      <c r="M225" s="21"/>
      <c r="N225" s="21"/>
      <c r="O225" s="21"/>
    </row>
    <row r="226" spans="2:8" ht="12.75">
      <c r="B226" s="63" t="s">
        <v>208</v>
      </c>
      <c r="G226" s="119">
        <v>-269</v>
      </c>
      <c r="H226" s="119">
        <v>821</v>
      </c>
    </row>
    <row r="227" spans="2:8" ht="12.75">
      <c r="B227" s="120" t="s">
        <v>209</v>
      </c>
      <c r="C227" s="42"/>
      <c r="D227" s="42"/>
      <c r="E227" s="42"/>
      <c r="G227" s="121">
        <v>215</v>
      </c>
      <c r="H227" s="121">
        <v>0</v>
      </c>
    </row>
    <row r="228" spans="3:8" ht="12.75">
      <c r="C228" s="42"/>
      <c r="D228" s="42"/>
      <c r="E228" s="42"/>
      <c r="G228" s="115">
        <f>SUM(G226:G227)</f>
        <v>-54</v>
      </c>
      <c r="H228" s="115">
        <f>SUM(H226:H227)</f>
        <v>821</v>
      </c>
    </row>
    <row r="229" spans="2:8" ht="12.75">
      <c r="B229" s="6" t="s">
        <v>21</v>
      </c>
      <c r="G229" s="119">
        <v>989</v>
      </c>
      <c r="H229" s="119">
        <v>989</v>
      </c>
    </row>
    <row r="230" spans="7:14" ht="2.25" customHeight="1">
      <c r="G230" s="42"/>
      <c r="H230" s="42"/>
      <c r="L230" s="99"/>
      <c r="N230" s="99"/>
    </row>
    <row r="231" spans="2:14" ht="12.75" customHeight="1" thickBot="1">
      <c r="B231" s="42" t="s">
        <v>12</v>
      </c>
      <c r="G231" s="110">
        <f>SUM(G228:G229)</f>
        <v>935</v>
      </c>
      <c r="H231" s="110">
        <f>SUM(H228:H229)</f>
        <v>1810</v>
      </c>
      <c r="L231" s="99"/>
      <c r="N231" s="99"/>
    </row>
    <row r="232" spans="7:14" ht="13.5" thickTop="1">
      <c r="G232" s="122"/>
      <c r="H232" s="42"/>
      <c r="L232" s="99"/>
      <c r="N232" s="99"/>
    </row>
    <row r="233" spans="12:14" ht="12.75">
      <c r="L233" s="99"/>
      <c r="N233" s="99"/>
    </row>
    <row r="234" spans="12:14" ht="12.75">
      <c r="L234" s="99"/>
      <c r="N234" s="99"/>
    </row>
    <row r="235" spans="12:14" ht="12.75">
      <c r="L235" s="99"/>
      <c r="N235" s="99"/>
    </row>
    <row r="236" spans="7:16" ht="5.25" customHeight="1">
      <c r="G236" s="61"/>
      <c r="H236" s="61"/>
      <c r="P236" s="91"/>
    </row>
    <row r="237" spans="1:16" ht="12.75">
      <c r="A237" s="92" t="s">
        <v>210</v>
      </c>
      <c r="B237" s="8" t="s">
        <v>211</v>
      </c>
      <c r="D237" s="42"/>
      <c r="E237" s="42"/>
      <c r="G237" s="123"/>
      <c r="H237" s="123"/>
      <c r="L237" s="124"/>
      <c r="M237" s="118"/>
      <c r="N237" s="124"/>
      <c r="P237" s="91"/>
    </row>
    <row r="238" spans="4:16" ht="12.75">
      <c r="D238" s="42"/>
      <c r="E238" s="42"/>
      <c r="G238" s="123"/>
      <c r="H238" s="123"/>
      <c r="L238" s="124"/>
      <c r="M238" s="118"/>
      <c r="N238" s="124"/>
      <c r="O238" s="125"/>
      <c r="P238" s="125"/>
    </row>
    <row r="239" spans="4:16" ht="12.75">
      <c r="D239" s="42"/>
      <c r="E239" s="42"/>
      <c r="G239" s="42"/>
      <c r="H239" s="42"/>
      <c r="L239" s="124"/>
      <c r="M239" s="118"/>
      <c r="N239" s="124"/>
      <c r="P239" s="91"/>
    </row>
    <row r="240" spans="4:16" ht="12.75">
      <c r="D240" s="42"/>
      <c r="E240" s="42"/>
      <c r="G240" s="42"/>
      <c r="H240" s="42"/>
      <c r="L240" s="124"/>
      <c r="M240" s="118"/>
      <c r="N240" s="124"/>
      <c r="P240" s="91"/>
    </row>
    <row r="241" spans="2:16" ht="4.5" customHeight="1">
      <c r="B241" s="42"/>
      <c r="D241" s="42"/>
      <c r="E241" s="42"/>
      <c r="F241" s="118"/>
      <c r="G241" s="42"/>
      <c r="H241" s="42"/>
      <c r="L241" s="124"/>
      <c r="M241" s="118"/>
      <c r="N241" s="124"/>
      <c r="P241" s="91"/>
    </row>
    <row r="242" spans="2:16" ht="4.5" customHeight="1">
      <c r="B242" s="42"/>
      <c r="D242" s="42"/>
      <c r="E242" s="42"/>
      <c r="F242" s="118"/>
      <c r="G242" s="42"/>
      <c r="H242" s="42"/>
      <c r="L242" s="124"/>
      <c r="M242" s="118"/>
      <c r="N242" s="124"/>
      <c r="P242" s="91"/>
    </row>
    <row r="243" spans="2:16" ht="12.75">
      <c r="B243" s="42"/>
      <c r="D243" s="42"/>
      <c r="E243" s="42"/>
      <c r="F243" s="118"/>
      <c r="G243" s="42"/>
      <c r="H243" s="42"/>
      <c r="L243" s="124"/>
      <c r="M243" s="118"/>
      <c r="N243" s="124"/>
      <c r="P243" s="91"/>
    </row>
    <row r="244" spans="1:16" ht="12.75">
      <c r="A244" s="92" t="s">
        <v>212</v>
      </c>
      <c r="B244" s="8" t="s">
        <v>213</v>
      </c>
      <c r="G244" s="42"/>
      <c r="H244" s="42"/>
      <c r="L244" s="124"/>
      <c r="M244" s="118"/>
      <c r="N244" s="118"/>
      <c r="O244" s="125"/>
      <c r="P244" s="125"/>
    </row>
    <row r="245" spans="7:8" ht="12.75">
      <c r="G245" s="42"/>
      <c r="H245" s="42"/>
    </row>
    <row r="246" spans="7:8" ht="12.75">
      <c r="G246" s="42"/>
      <c r="H246" s="42"/>
    </row>
    <row r="247" spans="7:8" ht="12.75">
      <c r="G247" s="42"/>
      <c r="H247" s="42"/>
    </row>
    <row r="249" spans="1:2" ht="12.75">
      <c r="A249" s="92" t="s">
        <v>214</v>
      </c>
      <c r="B249" s="8" t="s">
        <v>215</v>
      </c>
    </row>
    <row r="250" ht="12.75">
      <c r="B250" s="8"/>
    </row>
    <row r="251" ht="12.75">
      <c r="B251" s="8" t="s">
        <v>216</v>
      </c>
    </row>
    <row r="252" ht="5.25" customHeight="1">
      <c r="B252" s="8"/>
    </row>
    <row r="253" ht="12.75">
      <c r="B253" s="6" t="s">
        <v>217</v>
      </c>
    </row>
    <row r="255" ht="12.75">
      <c r="B255" s="8" t="s">
        <v>218</v>
      </c>
    </row>
    <row r="256" ht="3.75" customHeight="1"/>
    <row r="260" ht="3" customHeight="1"/>
    <row r="261" spans="7:8" ht="12.75">
      <c r="G261" s="9"/>
      <c r="H261" s="9" t="s">
        <v>219</v>
      </c>
    </row>
    <row r="262" spans="7:8" ht="12.75">
      <c r="G262" s="101" t="s">
        <v>220</v>
      </c>
      <c r="H262" s="101" t="s">
        <v>34</v>
      </c>
    </row>
    <row r="263" spans="7:8" ht="12.75">
      <c r="G263" s="61" t="s">
        <v>1</v>
      </c>
      <c r="H263" s="9" t="s">
        <v>1</v>
      </c>
    </row>
    <row r="264" spans="2:4" ht="12.75">
      <c r="B264" s="113" t="s">
        <v>221</v>
      </c>
      <c r="D264" s="113" t="s">
        <v>222</v>
      </c>
    </row>
    <row r="265" spans="2:8" ht="12.75">
      <c r="B265" s="6" t="s">
        <v>223</v>
      </c>
      <c r="D265" s="6" t="s">
        <v>224</v>
      </c>
      <c r="G265" s="123">
        <v>5021</v>
      </c>
      <c r="H265" s="115">
        <v>5021</v>
      </c>
    </row>
    <row r="266" spans="2:8" ht="12.75">
      <c r="B266" s="6" t="s">
        <v>225</v>
      </c>
      <c r="D266" s="6" t="s">
        <v>226</v>
      </c>
      <c r="G266" s="123">
        <v>14134</v>
      </c>
      <c r="H266" s="115">
        <v>14553</v>
      </c>
    </row>
    <row r="267" spans="2:8" ht="12.75">
      <c r="B267" s="6" t="s">
        <v>227</v>
      </c>
      <c r="D267" s="6" t="s">
        <v>228</v>
      </c>
      <c r="G267" s="123">
        <v>1900</v>
      </c>
      <c r="H267" s="115">
        <v>1481</v>
      </c>
    </row>
    <row r="268" spans="7:8" ht="13.5" thickBot="1">
      <c r="G268" s="126">
        <v>21055</v>
      </c>
      <c r="H268" s="116">
        <f>SUM(H265:H267)</f>
        <v>21055</v>
      </c>
    </row>
    <row r="269" ht="13.5" thickTop="1"/>
    <row r="270" spans="1:2" ht="12.75">
      <c r="A270" s="92" t="s">
        <v>229</v>
      </c>
      <c r="B270" s="8" t="s">
        <v>230</v>
      </c>
    </row>
    <row r="271" spans="1:2" ht="3" customHeight="1">
      <c r="A271" s="93"/>
      <c r="B271" s="8"/>
    </row>
    <row r="272" spans="1:8" ht="12.75">
      <c r="A272" s="93"/>
      <c r="B272" s="6" t="s">
        <v>231</v>
      </c>
      <c r="H272" s="9" t="s">
        <v>232</v>
      </c>
    </row>
    <row r="273" spans="8:17" ht="12.75">
      <c r="H273" s="10" t="str">
        <f>'[1]IS'!B13</f>
        <v>31.12.04</v>
      </c>
      <c r="M273" s="127"/>
      <c r="O273" s="82"/>
      <c r="Q273" s="127"/>
    </row>
    <row r="274" spans="2:17" ht="12.75">
      <c r="B274" s="42"/>
      <c r="C274" s="42"/>
      <c r="E274" s="61"/>
      <c r="F274" s="61" t="s">
        <v>233</v>
      </c>
      <c r="G274" s="61" t="s">
        <v>234</v>
      </c>
      <c r="H274" s="61" t="s">
        <v>83</v>
      </c>
      <c r="K274" s="128"/>
      <c r="L274" s="128"/>
      <c r="M274" s="128"/>
      <c r="O274" s="128"/>
      <c r="P274" s="128"/>
      <c r="Q274" s="128"/>
    </row>
    <row r="275" spans="2:17" ht="12.75">
      <c r="B275" s="42"/>
      <c r="C275" s="42"/>
      <c r="E275" s="42"/>
      <c r="F275" s="61" t="s">
        <v>1</v>
      </c>
      <c r="G275" s="61" t="s">
        <v>1</v>
      </c>
      <c r="H275" s="61" t="s">
        <v>1</v>
      </c>
      <c r="K275" s="128"/>
      <c r="L275" s="128"/>
      <c r="M275" s="128"/>
      <c r="O275" s="128"/>
      <c r="P275" s="128"/>
      <c r="Q275" s="128"/>
    </row>
    <row r="276" spans="2:17" ht="3.75" customHeight="1">
      <c r="B276" s="42"/>
      <c r="C276" s="42"/>
      <c r="E276" s="42"/>
      <c r="F276" s="42"/>
      <c r="G276" s="42"/>
      <c r="H276" s="42"/>
      <c r="K276" s="129"/>
      <c r="L276" s="129"/>
      <c r="M276" s="129"/>
      <c r="O276" s="129"/>
      <c r="P276" s="129"/>
      <c r="Q276" s="129"/>
    </row>
    <row r="277" spans="2:20" ht="12.75">
      <c r="B277" s="42" t="s">
        <v>61</v>
      </c>
      <c r="C277" s="42"/>
      <c r="E277" s="123"/>
      <c r="K277" s="118"/>
      <c r="L277" s="118"/>
      <c r="M277" s="118"/>
      <c r="O277" s="118"/>
      <c r="P277" s="118"/>
      <c r="Q277" s="118"/>
      <c r="R277" s="130"/>
      <c r="S277" s="130"/>
      <c r="T277" s="130"/>
    </row>
    <row r="278" spans="2:20" ht="12.75">
      <c r="B278" s="42" t="s">
        <v>235</v>
      </c>
      <c r="C278" s="42"/>
      <c r="E278" s="123"/>
      <c r="F278" s="123">
        <v>11566</v>
      </c>
      <c r="G278" s="123">
        <v>20445</v>
      </c>
      <c r="H278" s="123">
        <f>SUM(F278:G278)</f>
        <v>32011</v>
      </c>
      <c r="K278" s="118"/>
      <c r="L278" s="118"/>
      <c r="M278" s="118"/>
      <c r="O278" s="118"/>
      <c r="P278" s="118"/>
      <c r="Q278" s="118"/>
      <c r="R278" s="130"/>
      <c r="S278" s="130"/>
      <c r="T278" s="130"/>
    </row>
    <row r="279" spans="2:20" ht="12.75">
      <c r="B279" s="42" t="s">
        <v>236</v>
      </c>
      <c r="C279" s="42"/>
      <c r="E279" s="123"/>
      <c r="F279" s="123">
        <v>88</v>
      </c>
      <c r="G279" s="123">
        <f>L279</f>
        <v>0</v>
      </c>
      <c r="H279" s="123">
        <f>SUM(F279:G279)</f>
        <v>88</v>
      </c>
      <c r="K279" s="118"/>
      <c r="L279" s="118"/>
      <c r="M279" s="118"/>
      <c r="O279" s="118"/>
      <c r="P279" s="118"/>
      <c r="Q279" s="118"/>
      <c r="R279" s="130"/>
      <c r="S279" s="130"/>
      <c r="T279" s="130"/>
    </row>
    <row r="280" spans="2:20" ht="12.75">
      <c r="B280" s="42"/>
      <c r="C280" s="42"/>
      <c r="E280" s="123"/>
      <c r="F280" s="131">
        <f>SUM(F278:F279)</f>
        <v>11654</v>
      </c>
      <c r="G280" s="131">
        <f>SUM(G278:G279)</f>
        <v>20445</v>
      </c>
      <c r="H280" s="131">
        <f>SUM(H278:H279)</f>
        <v>32099</v>
      </c>
      <c r="K280" s="118"/>
      <c r="L280" s="118"/>
      <c r="M280" s="118"/>
      <c r="O280" s="118"/>
      <c r="P280" s="118"/>
      <c r="Q280" s="118"/>
      <c r="R280" s="132"/>
      <c r="S280" s="132"/>
      <c r="T280" s="132"/>
    </row>
    <row r="281" spans="2:20" ht="5.25" customHeight="1">
      <c r="B281" s="42"/>
      <c r="C281" s="42"/>
      <c r="E281" s="123"/>
      <c r="F281" s="123"/>
      <c r="G281" s="123"/>
      <c r="H281" s="123"/>
      <c r="K281" s="118"/>
      <c r="L281" s="118"/>
      <c r="M281" s="118"/>
      <c r="O281" s="118"/>
      <c r="P281" s="118"/>
      <c r="Q281" s="118"/>
      <c r="R281" s="132"/>
      <c r="S281" s="132"/>
      <c r="T281" s="132"/>
    </row>
    <row r="282" spans="2:20" ht="12.75">
      <c r="B282" s="42" t="s">
        <v>66</v>
      </c>
      <c r="C282" s="42"/>
      <c r="E282" s="123"/>
      <c r="F282" s="42"/>
      <c r="G282" s="42"/>
      <c r="H282" s="42"/>
      <c r="K282" s="118"/>
      <c r="L282" s="118"/>
      <c r="M282" s="118"/>
      <c r="O282" s="118"/>
      <c r="P282" s="118"/>
      <c r="Q282" s="118"/>
      <c r="R282" s="130"/>
      <c r="S282" s="130"/>
      <c r="T282" s="130"/>
    </row>
    <row r="283" spans="2:20" ht="12.75">
      <c r="B283" s="42" t="s">
        <v>235</v>
      </c>
      <c r="C283" s="42"/>
      <c r="E283" s="123"/>
      <c r="F283" s="123">
        <v>0</v>
      </c>
      <c r="G283" s="123">
        <v>318</v>
      </c>
      <c r="H283" s="123">
        <f>SUM(F283:G283)</f>
        <v>318</v>
      </c>
      <c r="K283" s="118"/>
      <c r="L283" s="118"/>
      <c r="M283" s="118"/>
      <c r="O283" s="118"/>
      <c r="P283" s="118"/>
      <c r="Q283" s="118"/>
      <c r="R283" s="130"/>
      <c r="S283" s="130"/>
      <c r="T283" s="130"/>
    </row>
    <row r="284" spans="2:20" ht="12.75">
      <c r="B284" s="42" t="s">
        <v>236</v>
      </c>
      <c r="C284" s="42"/>
      <c r="E284" s="123"/>
      <c r="F284" s="123">
        <v>557</v>
      </c>
      <c r="G284" s="123">
        <f>L284</f>
        <v>0</v>
      </c>
      <c r="H284" s="123">
        <f>SUM(F284:G284)</f>
        <v>557</v>
      </c>
      <c r="K284" s="118"/>
      <c r="L284" s="118"/>
      <c r="M284" s="118"/>
      <c r="O284" s="118"/>
      <c r="P284" s="118"/>
      <c r="Q284" s="118"/>
      <c r="R284" s="130"/>
      <c r="S284" s="130"/>
      <c r="T284" s="130"/>
    </row>
    <row r="285" spans="2:20" ht="12.75">
      <c r="B285" s="42"/>
      <c r="C285" s="42"/>
      <c r="E285" s="123"/>
      <c r="F285" s="131">
        <f>SUM(F283:F284)</f>
        <v>557</v>
      </c>
      <c r="G285" s="131">
        <f>SUM(G283:G284)</f>
        <v>318</v>
      </c>
      <c r="H285" s="131">
        <f>SUM(H283:H284)</f>
        <v>875</v>
      </c>
      <c r="K285" s="118"/>
      <c r="L285" s="118"/>
      <c r="M285" s="118"/>
      <c r="O285" s="118"/>
      <c r="P285" s="118"/>
      <c r="Q285" s="118"/>
      <c r="R285" s="132"/>
      <c r="S285" s="132"/>
      <c r="T285" s="132"/>
    </row>
    <row r="286" spans="2:21" ht="3.75" customHeight="1">
      <c r="B286" s="42"/>
      <c r="C286" s="42"/>
      <c r="E286" s="123"/>
      <c r="F286" s="123"/>
      <c r="G286" s="123"/>
      <c r="H286" s="123"/>
      <c r="K286" s="118"/>
      <c r="L286" s="118"/>
      <c r="M286" s="118"/>
      <c r="O286" s="118"/>
      <c r="P286" s="118"/>
      <c r="Q286" s="118"/>
      <c r="R286" s="132"/>
      <c r="S286" s="132"/>
      <c r="T286" s="132"/>
      <c r="U286" s="133"/>
    </row>
    <row r="287" spans="2:21" ht="13.5" thickBot="1">
      <c r="B287" s="42" t="s">
        <v>83</v>
      </c>
      <c r="C287" s="42"/>
      <c r="E287" s="42"/>
      <c r="F287" s="126">
        <f>+F280+F285</f>
        <v>12211</v>
      </c>
      <c r="G287" s="126">
        <f>+G280+G285</f>
        <v>20763</v>
      </c>
      <c r="H287" s="126">
        <f>+H280+H285</f>
        <v>32974</v>
      </c>
      <c r="K287" s="118"/>
      <c r="L287" s="118"/>
      <c r="M287" s="118"/>
      <c r="O287" s="118"/>
      <c r="P287" s="118"/>
      <c r="Q287" s="118"/>
      <c r="R287" s="132"/>
      <c r="S287" s="132"/>
      <c r="T287" s="132"/>
      <c r="U287" s="133"/>
    </row>
    <row r="288" ht="13.5" thickTop="1">
      <c r="U288" s="133"/>
    </row>
    <row r="289" spans="1:21" ht="12.75">
      <c r="A289" s="92" t="s">
        <v>237</v>
      </c>
      <c r="B289" s="8" t="s">
        <v>238</v>
      </c>
      <c r="I289" s="123"/>
      <c r="U289" s="133"/>
    </row>
    <row r="290" spans="9:21" ht="12.75">
      <c r="I290" s="123"/>
      <c r="U290" s="133"/>
    </row>
    <row r="291" spans="9:47" ht="12.75">
      <c r="I291" s="123"/>
      <c r="U291" s="13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row>
    <row r="292" spans="9:47" ht="12.75">
      <c r="I292" s="123"/>
      <c r="U292" s="133"/>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row>
    <row r="293" spans="9:47" ht="3" customHeight="1">
      <c r="I293" s="123"/>
      <c r="U293" s="133"/>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row>
    <row r="294" spans="8:47" ht="12.75">
      <c r="H294" s="9" t="s">
        <v>232</v>
      </c>
      <c r="I294" s="123"/>
      <c r="U294" s="133"/>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row>
    <row r="295" spans="8:47" ht="12.75">
      <c r="H295" s="10" t="str">
        <f>'[1]IS'!B13</f>
        <v>31.12.04</v>
      </c>
      <c r="I295" s="123"/>
      <c r="U295" s="13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row>
    <row r="296" spans="8:47" ht="12.75">
      <c r="H296" s="61" t="s">
        <v>1</v>
      </c>
      <c r="I296" s="123"/>
      <c r="U296" s="13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row>
    <row r="297" spans="9:47" ht="12.75">
      <c r="I297" s="123"/>
      <c r="U297" s="13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row>
    <row r="298" spans="2:47" ht="13.5" thickBot="1">
      <c r="B298" s="6" t="s">
        <v>239</v>
      </c>
      <c r="H298" s="17">
        <v>14632</v>
      </c>
      <c r="I298" s="123"/>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row>
    <row r="299" spans="21:47" ht="13.5" thickTop="1">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row>
    <row r="300" spans="9:47" ht="12.75">
      <c r="I300" s="123"/>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row>
    <row r="301" spans="9:47" ht="12.75">
      <c r="I301" s="123"/>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row>
    <row r="302" spans="9:47" ht="12.75">
      <c r="I302" s="123"/>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row>
    <row r="303" spans="9:47" ht="12.75">
      <c r="I303" s="123"/>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row>
    <row r="304" spans="9:47" ht="12.75">
      <c r="I304" s="123"/>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row>
    <row r="305" spans="9:47" ht="12.75">
      <c r="I305" s="123"/>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row>
    <row r="306" spans="9:47" ht="12.75">
      <c r="I306" s="123"/>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row>
    <row r="307" spans="9:47" ht="12.75">
      <c r="I307" s="123"/>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row>
    <row r="308" spans="9:47" ht="12.75">
      <c r="I308" s="123"/>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row>
    <row r="309" spans="9:47" ht="12.75">
      <c r="I309" s="123"/>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row>
    <row r="310" spans="9:47" ht="12.75">
      <c r="I310" s="123"/>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row>
    <row r="311" spans="9:47" ht="12.75">
      <c r="I311" s="123"/>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row>
    <row r="312" spans="9:47" ht="12.75">
      <c r="I312" s="123"/>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row>
    <row r="313" spans="9:47" ht="12.75">
      <c r="I313" s="123"/>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row>
    <row r="314" spans="9:47" ht="12.75">
      <c r="I314" s="123"/>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row>
    <row r="315" spans="9:47" ht="12.75">
      <c r="I315" s="123"/>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row>
    <row r="316" spans="9:47" ht="12.75">
      <c r="I316" s="123"/>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row>
    <row r="317" spans="9:47" ht="12.75">
      <c r="I317" s="123"/>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row>
    <row r="318" spans="1:47" ht="12.75">
      <c r="A318" s="92" t="s">
        <v>240</v>
      </c>
      <c r="B318" s="8" t="s">
        <v>241</v>
      </c>
      <c r="H318" s="9"/>
      <c r="I318" s="123"/>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row>
    <row r="319" spans="9:47" ht="12.75">
      <c r="I319" s="123"/>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row>
    <row r="320" spans="9:47" ht="12.75">
      <c r="I320" s="123"/>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row>
    <row r="321" spans="9:47" ht="12.75">
      <c r="I321" s="123"/>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row>
    <row r="322" spans="9:47" ht="12.75">
      <c r="I322" s="123"/>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row>
    <row r="323" spans="9:47" ht="12.75">
      <c r="I323" s="123"/>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row>
    <row r="324" spans="1:47" ht="12.75">
      <c r="A324" s="92" t="s">
        <v>242</v>
      </c>
      <c r="B324" s="8" t="s">
        <v>243</v>
      </c>
      <c r="I324" s="123"/>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row>
    <row r="325" spans="9:47" ht="12.75">
      <c r="I325" s="123"/>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row>
    <row r="326" spans="9:47" ht="12.75">
      <c r="I326" s="123"/>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row>
    <row r="327" spans="9:47" ht="12.75">
      <c r="I327" s="123"/>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row>
    <row r="328" spans="9:47" ht="12.75">
      <c r="I328" s="123"/>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row>
    <row r="329" spans="9:47" ht="12.75">
      <c r="I329" s="123"/>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row>
    <row r="330" spans="9:47" ht="12.75">
      <c r="I330" s="123"/>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row>
    <row r="331" spans="9:47" ht="12.75">
      <c r="I331" s="123"/>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row>
    <row r="332" spans="1:47" ht="12.75">
      <c r="A332" s="92" t="s">
        <v>244</v>
      </c>
      <c r="B332" s="8" t="s">
        <v>245</v>
      </c>
      <c r="I332" s="123"/>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row>
    <row r="333" spans="1:47" ht="12.75">
      <c r="A333" s="93"/>
      <c r="B333" s="8"/>
      <c r="I333" s="123"/>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row>
    <row r="334" spans="1:47" ht="12.75">
      <c r="A334" s="93"/>
      <c r="B334" s="113" t="s">
        <v>246</v>
      </c>
      <c r="I334" s="123"/>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row>
    <row r="335" spans="1:47" ht="12.75">
      <c r="A335" s="93"/>
      <c r="B335" s="8"/>
      <c r="G335" s="9" t="s">
        <v>0</v>
      </c>
      <c r="H335" s="9" t="s">
        <v>0</v>
      </c>
      <c r="I335" s="123"/>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row>
    <row r="336" spans="1:47" ht="12.75">
      <c r="A336" s="93"/>
      <c r="B336" s="8"/>
      <c r="G336" s="9" t="s">
        <v>31</v>
      </c>
      <c r="H336" s="9" t="s">
        <v>98</v>
      </c>
      <c r="I336" s="123"/>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row>
    <row r="337" spans="7:47" ht="12.75">
      <c r="G337" s="9" t="str">
        <f>'[1]IS'!B13</f>
        <v>31.12.04</v>
      </c>
      <c r="H337" s="9" t="str">
        <f>G337</f>
        <v>31.12.04</v>
      </c>
      <c r="I337" s="123"/>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row>
    <row r="338" spans="2:47" ht="12.75">
      <c r="B338" s="113" t="s">
        <v>247</v>
      </c>
      <c r="G338" s="9"/>
      <c r="H338" s="9"/>
      <c r="I338" s="123"/>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row>
    <row r="339" spans="2:47" ht="5.25" customHeight="1">
      <c r="B339" s="113"/>
      <c r="G339" s="9"/>
      <c r="H339" s="9"/>
      <c r="I339" s="123"/>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row>
    <row r="340" spans="2:47" ht="13.5" thickBot="1">
      <c r="B340" s="6" t="s">
        <v>248</v>
      </c>
      <c r="G340" s="134">
        <v>1713</v>
      </c>
      <c r="H340" s="134">
        <v>6288</v>
      </c>
      <c r="I340" s="123"/>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row>
    <row r="341" spans="7:47" ht="6" customHeight="1" thickTop="1">
      <c r="G341" s="135"/>
      <c r="H341" s="135"/>
      <c r="I341" s="123"/>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row>
    <row r="342" spans="2:47" ht="12.75">
      <c r="B342" s="6" t="s">
        <v>249</v>
      </c>
      <c r="G342" s="136">
        <v>80000</v>
      </c>
      <c r="H342" s="136">
        <v>54046</v>
      </c>
      <c r="I342" s="123"/>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row>
    <row r="343" spans="7:47" ht="4.5" customHeight="1">
      <c r="G343" s="135"/>
      <c r="H343" s="135"/>
      <c r="I343" s="123"/>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row>
    <row r="344" spans="2:47" ht="13.5" thickBot="1">
      <c r="B344" s="6" t="s">
        <v>250</v>
      </c>
      <c r="G344" s="137">
        <f>G340/G342*100</f>
        <v>2.1412500000000003</v>
      </c>
      <c r="H344" s="137">
        <f>H340/H342*100</f>
        <v>11.634533545498279</v>
      </c>
      <c r="I344" s="123"/>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row>
    <row r="345" spans="6:47" ht="13.5" thickTop="1">
      <c r="F345" s="138"/>
      <c r="G345" s="52"/>
      <c r="H345" s="138"/>
      <c r="I345" s="123"/>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row>
    <row r="346" spans="2:47" ht="12.75">
      <c r="B346" s="113" t="s">
        <v>251</v>
      </c>
      <c r="F346" s="10"/>
      <c r="H346" s="10"/>
      <c r="I346" s="123"/>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row>
    <row r="347" spans="6:47" ht="12.75">
      <c r="F347" s="10"/>
      <c r="H347" s="10"/>
      <c r="I347" s="123"/>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row>
    <row r="348" spans="6:47" ht="12.75">
      <c r="F348" s="10"/>
      <c r="H348" s="10"/>
      <c r="I348" s="123"/>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row>
    <row r="349" spans="6:47" ht="12.75">
      <c r="F349" s="10"/>
      <c r="H349" s="10"/>
      <c r="I349" s="123"/>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row>
    <row r="350" spans="6:47" ht="12.75">
      <c r="F350" s="139"/>
      <c r="G350" s="52"/>
      <c r="H350" s="139"/>
      <c r="I350" s="123"/>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row>
    <row r="351" spans="6:47" ht="12.75">
      <c r="F351" s="139"/>
      <c r="G351" s="52"/>
      <c r="H351" s="139"/>
      <c r="I351" s="123"/>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row>
    <row r="352" spans="6:47" ht="12.75">
      <c r="F352" s="139"/>
      <c r="G352" s="52"/>
      <c r="H352" s="139"/>
      <c r="I352" s="123"/>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row>
    <row r="353" spans="6:47" ht="12.75">
      <c r="F353" s="139"/>
      <c r="G353" s="52"/>
      <c r="H353" s="139"/>
      <c r="I353" s="123"/>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row>
    <row r="354" spans="6:47" ht="12.75">
      <c r="F354" s="139"/>
      <c r="G354" s="52"/>
      <c r="H354" s="139"/>
      <c r="I354" s="123"/>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row>
    <row r="355" spans="6:47" ht="12.75">
      <c r="F355" s="139"/>
      <c r="G355" s="52"/>
      <c r="H355" s="139"/>
      <c r="I355" s="123"/>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row>
    <row r="356" spans="6:47" ht="12.75">
      <c r="F356" s="10"/>
      <c r="H356" s="10"/>
      <c r="I356" s="123"/>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row>
    <row r="357" spans="6:47" ht="12.75">
      <c r="F357" s="10"/>
      <c r="H357" s="10"/>
      <c r="I357" s="123"/>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row>
    <row r="358" spans="6:47" ht="12.75">
      <c r="F358" s="10"/>
      <c r="H358" s="10"/>
      <c r="I358" s="123"/>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row>
    <row r="359" spans="6:9" ht="12.75">
      <c r="F359" s="10"/>
      <c r="H359" s="10"/>
      <c r="I359" s="123"/>
    </row>
    <row r="360" spans="6:9" ht="12.75">
      <c r="F360" s="10"/>
      <c r="H360" s="10"/>
      <c r="I360" s="123"/>
    </row>
    <row r="361" spans="6:9" ht="12.75">
      <c r="F361" s="123"/>
      <c r="G361" s="123"/>
      <c r="H361" s="123"/>
      <c r="I361" s="123"/>
    </row>
    <row r="362" spans="6:9" ht="12.75">
      <c r="F362" s="123"/>
      <c r="G362" s="123"/>
      <c r="H362" s="123"/>
      <c r="I362" s="123"/>
    </row>
    <row r="363" spans="6:9" ht="12.75">
      <c r="F363" s="123"/>
      <c r="G363" s="123"/>
      <c r="H363" s="123"/>
      <c r="I363" s="123"/>
    </row>
    <row r="364" spans="6:9" ht="12.75">
      <c r="F364" s="123"/>
      <c r="G364" s="123"/>
      <c r="H364" s="123"/>
      <c r="I364" s="123"/>
    </row>
    <row r="365" spans="6:47" ht="12.75" hidden="1">
      <c r="F365" s="123"/>
      <c r="G365" s="123"/>
      <c r="H365" s="123"/>
      <c r="I365" s="123"/>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row>
    <row r="366" spans="6:47" ht="12.75" hidden="1">
      <c r="F366" s="123"/>
      <c r="G366" s="123"/>
      <c r="H366" s="123"/>
      <c r="I366" s="123"/>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row>
    <row r="367" spans="6:47" ht="12.75" hidden="1">
      <c r="F367" s="123"/>
      <c r="G367" s="123"/>
      <c r="H367" s="123"/>
      <c r="I367" s="123"/>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row>
    <row r="368" spans="6:9" ht="12.75" hidden="1">
      <c r="F368" s="123"/>
      <c r="G368" s="123"/>
      <c r="H368" s="123"/>
      <c r="I368" s="123"/>
    </row>
    <row r="369" ht="12.75" hidden="1"/>
    <row r="370" ht="12.75" hidden="1"/>
    <row r="371" ht="12.75" hidden="1"/>
    <row r="372" ht="12.75" hidden="1"/>
    <row r="376" spans="6:9" ht="12.75">
      <c r="F376" s="123"/>
      <c r="G376" s="123"/>
      <c r="H376" s="123"/>
      <c r="I376" s="123"/>
    </row>
    <row r="377" spans="6:9" ht="12.75">
      <c r="F377" s="123"/>
      <c r="G377" s="123"/>
      <c r="H377" s="123"/>
      <c r="I377" s="123"/>
    </row>
    <row r="378" spans="6:9" ht="12.75">
      <c r="F378" s="123"/>
      <c r="G378" s="123"/>
      <c r="H378" s="123"/>
      <c r="I378" s="123"/>
    </row>
    <row r="379" spans="6:9" ht="12.75">
      <c r="F379" s="123"/>
      <c r="G379" s="123"/>
      <c r="H379" s="123"/>
      <c r="I379" s="123"/>
    </row>
    <row r="380" spans="6:9" ht="12.75">
      <c r="F380" s="123"/>
      <c r="G380" s="123"/>
      <c r="H380" s="123"/>
      <c r="I380" s="123"/>
    </row>
    <row r="381" spans="6:9" ht="12.75">
      <c r="F381" s="123"/>
      <c r="G381" s="123"/>
      <c r="H381" s="123"/>
      <c r="I381" s="123"/>
    </row>
    <row r="382" spans="6:9" ht="12.75">
      <c r="F382" s="123"/>
      <c r="G382" s="123"/>
      <c r="H382" s="123"/>
      <c r="I382" s="123"/>
    </row>
    <row r="383" spans="6:9" ht="12.75">
      <c r="F383" s="123"/>
      <c r="G383" s="123"/>
      <c r="H383" s="123"/>
      <c r="I383" s="123"/>
    </row>
    <row r="384" spans="6:9" ht="12.75">
      <c r="F384" s="123"/>
      <c r="G384" s="123"/>
      <c r="H384" s="123"/>
      <c r="I384" s="123"/>
    </row>
    <row r="385" spans="6:9" ht="12.75">
      <c r="F385" s="123"/>
      <c r="G385" s="123"/>
      <c r="H385" s="123"/>
      <c r="I385" s="123"/>
    </row>
    <row r="386" spans="6:9" ht="12.75">
      <c r="F386" s="123"/>
      <c r="G386" s="123"/>
      <c r="H386" s="123"/>
      <c r="I386" s="123"/>
    </row>
    <row r="387" spans="6:9" ht="12.75">
      <c r="F387" s="123"/>
      <c r="G387" s="123"/>
      <c r="H387" s="123"/>
      <c r="I387" s="123"/>
    </row>
    <row r="388" spans="6:9" ht="12.75">
      <c r="F388" s="123"/>
      <c r="G388" s="123"/>
      <c r="H388" s="123"/>
      <c r="I388" s="123"/>
    </row>
    <row r="389" spans="6:9" ht="12.75">
      <c r="F389" s="123"/>
      <c r="G389" s="123"/>
      <c r="H389" s="123"/>
      <c r="I389" s="123"/>
    </row>
    <row r="390" spans="6:9" ht="12.75">
      <c r="F390" s="123"/>
      <c r="G390" s="123"/>
      <c r="H390" s="123"/>
      <c r="I390" s="123"/>
    </row>
    <row r="391" spans="6:9" ht="12.75">
      <c r="F391" s="123"/>
      <c r="G391" s="123"/>
      <c r="H391" s="123"/>
      <c r="I391" s="123"/>
    </row>
    <row r="392" spans="6:9" ht="12.75">
      <c r="F392" s="123"/>
      <c r="G392" s="123"/>
      <c r="H392" s="123"/>
      <c r="I392" s="123"/>
    </row>
    <row r="393" spans="6:9" ht="12.75">
      <c r="F393" s="123"/>
      <c r="G393" s="123"/>
      <c r="H393" s="123"/>
      <c r="I393" s="123"/>
    </row>
    <row r="394" spans="6:9" ht="12.75">
      <c r="F394" s="123"/>
      <c r="G394" s="123"/>
      <c r="H394" s="123"/>
      <c r="I394" s="123"/>
    </row>
    <row r="395" spans="6:9" ht="12.75">
      <c r="F395" s="123"/>
      <c r="G395" s="123"/>
      <c r="H395" s="123"/>
      <c r="I395" s="123"/>
    </row>
    <row r="396" spans="6:9" ht="12.75">
      <c r="F396" s="123"/>
      <c r="G396" s="123"/>
      <c r="H396" s="123"/>
      <c r="I396" s="123"/>
    </row>
    <row r="397" spans="6:9" ht="12.75">
      <c r="F397" s="123"/>
      <c r="G397" s="123"/>
      <c r="H397" s="123"/>
      <c r="I397" s="123"/>
    </row>
    <row r="398" spans="6:9" ht="12.75">
      <c r="F398" s="123"/>
      <c r="G398" s="123"/>
      <c r="H398" s="123"/>
      <c r="I398" s="123"/>
    </row>
    <row r="407" spans="6:9" ht="12.75">
      <c r="F407" s="123"/>
      <c r="G407" s="123"/>
      <c r="H407" s="123"/>
      <c r="I407" s="123"/>
    </row>
    <row r="408" spans="6:9" ht="12.75">
      <c r="F408" s="123"/>
      <c r="G408" s="123"/>
      <c r="H408" s="123"/>
      <c r="I408" s="123"/>
    </row>
    <row r="409" spans="6:9" ht="12.75">
      <c r="F409" s="123"/>
      <c r="G409" s="123"/>
      <c r="H409" s="123"/>
      <c r="I409" s="123"/>
    </row>
    <row r="410" spans="6:9" ht="12.75">
      <c r="F410" s="123"/>
      <c r="G410" s="123"/>
      <c r="H410" s="123"/>
      <c r="I410" s="123"/>
    </row>
    <row r="411" spans="6:9" ht="12.75">
      <c r="F411" s="123"/>
      <c r="G411" s="123"/>
      <c r="H411" s="123"/>
      <c r="I411" s="123"/>
    </row>
    <row r="412" spans="6:9" ht="12.75">
      <c r="F412" s="123"/>
      <c r="G412" s="123"/>
      <c r="H412" s="123"/>
      <c r="I412" s="123"/>
    </row>
    <row r="413" spans="6:9" ht="12.75">
      <c r="F413" s="123"/>
      <c r="G413" s="123"/>
      <c r="H413" s="123"/>
      <c r="I413" s="123"/>
    </row>
    <row r="414" spans="6:9" ht="12.75">
      <c r="F414" s="123"/>
      <c r="G414" s="123"/>
      <c r="H414" s="123"/>
      <c r="I414" s="123"/>
    </row>
    <row r="415" spans="6:9" ht="12.75">
      <c r="F415" s="123"/>
      <c r="G415" s="123"/>
      <c r="H415" s="123"/>
      <c r="I415" s="123"/>
    </row>
    <row r="416" spans="6:9" ht="12.75">
      <c r="F416" s="123"/>
      <c r="G416" s="123"/>
      <c r="H416" s="123"/>
      <c r="I416" s="123"/>
    </row>
    <row r="417" spans="6:9" ht="12.75">
      <c r="F417" s="123"/>
      <c r="G417" s="123"/>
      <c r="H417" s="123"/>
      <c r="I417" s="123"/>
    </row>
    <row r="418" spans="6:9" ht="12.75">
      <c r="F418" s="123"/>
      <c r="G418" s="123"/>
      <c r="H418" s="123"/>
      <c r="I418" s="123"/>
    </row>
    <row r="419" spans="6:9" ht="12.75">
      <c r="F419" s="123"/>
      <c r="G419" s="123"/>
      <c r="H419" s="123"/>
      <c r="I419" s="123"/>
    </row>
    <row r="420" spans="6:9" ht="12.75">
      <c r="F420" s="123"/>
      <c r="G420" s="123"/>
      <c r="H420" s="123"/>
      <c r="I420" s="123"/>
    </row>
    <row r="421" spans="6:9" ht="12.75">
      <c r="F421" s="123"/>
      <c r="G421" s="123"/>
      <c r="H421" s="123"/>
      <c r="I421" s="123"/>
    </row>
  </sheetData>
  <printOptions/>
  <pageMargins left="0.8" right="0.26" top="0.54" bottom="0.79" header="0.18" footer="0.53"/>
  <pageSetup horizontalDpi="300" verticalDpi="300" orientation="portrait" paperSize="9" r:id="rId2"/>
  <headerFooter alignWithMargins="0">
    <oddFooter>&amp;C
</oddFooter>
  </headerFooter>
  <rowBreaks count="2" manualBreakCount="2">
    <brk id="118" max="8" man="1"/>
    <brk id="18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Goodway Rubber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TehSH</dc:creator>
  <cp:keywords/>
  <dc:description/>
  <cp:lastModifiedBy>Donna</cp:lastModifiedBy>
  <cp:lastPrinted>2005-03-01T07:29:04Z</cp:lastPrinted>
  <dcterms:created xsi:type="dcterms:W3CDTF">2005-02-24T12:27:22Z</dcterms:created>
  <dcterms:modified xsi:type="dcterms:W3CDTF">2005-03-01T07:29:17Z</dcterms:modified>
  <cp:category/>
  <cp:version/>
  <cp:contentType/>
  <cp:contentStatus/>
</cp:coreProperties>
</file>