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45" tabRatio="416" activeTab="0"/>
  </bookViews>
  <sheets>
    <sheet name="IS2006_Q1" sheetId="1" r:id="rId1"/>
    <sheet name="BS2006_Q1" sheetId="2" r:id="rId2"/>
    <sheet name="Sheet1" sheetId="3" r:id="rId3"/>
    <sheet name="ES2006_Q1" sheetId="4" r:id="rId4"/>
    <sheet name="CF2006_Q1" sheetId="5" r:id="rId5"/>
  </sheets>
  <definedNames>
    <definedName name="Excel_BuiltIn_Print_Area_11">'IS2006_Q1'!$A$1:$J$50</definedName>
    <definedName name="_xlnm.Print_Area" localSheetId="1">'BS2006_Q1'!$A$1:$J$45</definedName>
    <definedName name="_xlnm.Print_Area" localSheetId="0">'IS2006_Q1'!$A$1:$J$50</definedName>
  </definedNames>
  <calcPr fullCalcOnLoad="1"/>
</workbook>
</file>

<file path=xl/sharedStrings.xml><?xml version="1.0" encoding="utf-8"?>
<sst xmlns="http://schemas.openxmlformats.org/spreadsheetml/2006/main" count="166" uniqueCount="114">
  <si>
    <t>ADVENTA BERHAD</t>
  </si>
  <si>
    <t>(Incorporated in Malaysia)</t>
  </si>
  <si>
    <t>Note</t>
  </si>
  <si>
    <t>RM'000</t>
  </si>
  <si>
    <t>Revenue</t>
  </si>
  <si>
    <t>Finance costs</t>
  </si>
  <si>
    <t>Profit before taxation</t>
  </si>
  <si>
    <t>Minority interest</t>
  </si>
  <si>
    <t>Earnings per share (sen):</t>
  </si>
  <si>
    <t>Basic</t>
  </si>
  <si>
    <t>Diluted</t>
  </si>
  <si>
    <t>CONDENSED CONSOLIDATED BALANCE SHEET</t>
  </si>
  <si>
    <t>Unaudited</t>
  </si>
  <si>
    <t>Audited</t>
  </si>
  <si>
    <t>Property, plant &amp; equipment</t>
  </si>
  <si>
    <t>Intangible asset</t>
  </si>
  <si>
    <t>Deferred tax assets</t>
  </si>
  <si>
    <t>Inventories</t>
  </si>
  <si>
    <t>Trade receivables</t>
  </si>
  <si>
    <t>Other receivables &amp; deposits</t>
  </si>
  <si>
    <t>Fixed deposits</t>
  </si>
  <si>
    <t>Cash and bank balances</t>
  </si>
  <si>
    <t>Borrowings</t>
  </si>
  <si>
    <t>Trade payables</t>
  </si>
  <si>
    <t>Other payables and accruals</t>
  </si>
  <si>
    <t>Share capital</t>
  </si>
  <si>
    <t>Share premium</t>
  </si>
  <si>
    <t>Foreign exchange reserve</t>
  </si>
  <si>
    <t>Deferred payments</t>
  </si>
  <si>
    <t>Deferred tax liabilities</t>
  </si>
  <si>
    <t>Non-current liabilities</t>
  </si>
  <si>
    <t>Non-distributable</t>
  </si>
  <si>
    <t>Distributable</t>
  </si>
  <si>
    <t>Foreign</t>
  </si>
  <si>
    <t>Share</t>
  </si>
  <si>
    <t>exchange</t>
  </si>
  <si>
    <t>Retained</t>
  </si>
  <si>
    <t>capital</t>
  </si>
  <si>
    <t>premium</t>
  </si>
  <si>
    <t>reserve</t>
  </si>
  <si>
    <t>profits</t>
  </si>
  <si>
    <t>Total</t>
  </si>
  <si>
    <t>At 01 February 2005</t>
  </si>
  <si>
    <t>Movement during the period</t>
  </si>
  <si>
    <t>RM</t>
  </si>
  <si>
    <t>Net cash used in investing activities</t>
  </si>
  <si>
    <t>Cash and cash equivalents at end of financial period comprise:</t>
  </si>
  <si>
    <t>Less: Fixed deposits pledged</t>
  </si>
  <si>
    <t>Net assets per share (RM)</t>
  </si>
  <si>
    <t>Weighted average number of</t>
  </si>
  <si>
    <t xml:space="preserve">  ordinary shares ('000)</t>
  </si>
  <si>
    <t>Number of ordinary shares ('000)</t>
  </si>
  <si>
    <t>Retained profits</t>
  </si>
  <si>
    <t>The condensed consolidated income statement should be read in conjunction with the audited financial statements for the year ended 31 January 2006 and the accompanying explanatory notes attached to the interim financial statements.</t>
  </si>
  <si>
    <t>The condensed consolidated cash flow statements should be read in conjunction with the audited financial statements for the year ended 31 January 2006 and the accompanying explanatory notes attached to the interim financial statements.</t>
  </si>
  <si>
    <t xml:space="preserve">The condensed consolidated statement of changes in equity should be read in conjunction with the audited financial statements for the year ended 31 January 2006 and the accompanying explanatory notes attached to the interim financial statements. </t>
  </si>
  <si>
    <t>The condensed consolidated balance sheet should be read in conjunction with the audited financial statements for the year ended 31 January 2006 and the accompanying explanatory notes attached to the interim financial statements.</t>
  </si>
  <si>
    <t>Cost of sales</t>
  </si>
  <si>
    <t>Gross profit</t>
  </si>
  <si>
    <t>Other income</t>
  </si>
  <si>
    <t>Administrative expenses</t>
  </si>
  <si>
    <t>Selling and marketing expenses</t>
  </si>
  <si>
    <t>Other expenses</t>
  </si>
  <si>
    <t>Income tax expenses</t>
  </si>
  <si>
    <t>Profit for the period</t>
  </si>
  <si>
    <t>Attributable to:</t>
  </si>
  <si>
    <t>Tax recoverable</t>
  </si>
  <si>
    <t>ASSETS</t>
  </si>
  <si>
    <t>Non-current assets</t>
  </si>
  <si>
    <t>Current assets</t>
  </si>
  <si>
    <t>TOTAL ASSETS</t>
  </si>
  <si>
    <t>Total equity</t>
  </si>
  <si>
    <t>Current liabilities</t>
  </si>
  <si>
    <t>Total liabilities</t>
  </si>
  <si>
    <t>TOTAL EQUITY AND LIABILITIES</t>
  </si>
  <si>
    <t>Minority</t>
  </si>
  <si>
    <t>interest</t>
  </si>
  <si>
    <t>equity</t>
  </si>
  <si>
    <t>At 30 April 2005</t>
  </si>
  <si>
    <t>At 01 February 2006</t>
  </si>
  <si>
    <t>At 30 April 2006</t>
  </si>
  <si>
    <t>Attributable to equity holders of the parent</t>
  </si>
  <si>
    <t>(restated)</t>
  </si>
  <si>
    <t>As previously stated</t>
  </si>
  <si>
    <t>At 01 February 2006 (as restated)</t>
  </si>
  <si>
    <t>Net (decrease)/increase in cash and cash equivalents</t>
  </si>
  <si>
    <t>Net cash generated from/(used in) financing activities</t>
  </si>
  <si>
    <t>Net cash (used in)/generated from operating activities</t>
  </si>
  <si>
    <t>Bank overdrafts and credit facilities (included in short term borrowings)</t>
  </si>
  <si>
    <t>Cash and cash equivalents at end of financial period</t>
  </si>
  <si>
    <t>Cash and cash equivalents at beginning of financial period</t>
  </si>
  <si>
    <t>Capital</t>
  </si>
  <si>
    <t>Equity settled share-based transactions</t>
  </si>
  <si>
    <t>Capital reserves</t>
  </si>
  <si>
    <t>INDIVIDUAL QUARTER ENDED</t>
  </si>
  <si>
    <t>CUMULATIVE QUARTER ENDED</t>
  </si>
  <si>
    <t>As at</t>
  </si>
  <si>
    <t>2(b)</t>
  </si>
  <si>
    <t>2(a)</t>
  </si>
  <si>
    <t>1st Quarter</t>
  </si>
  <si>
    <t>ended</t>
  </si>
  <si>
    <t>Shareholders of the Company</t>
  </si>
  <si>
    <t>Equity attributable to shareholders of the Company</t>
  </si>
  <si>
    <t>EQUITY AND LIABILITIES</t>
  </si>
  <si>
    <t xml:space="preserve">Equity </t>
  </si>
  <si>
    <t>Effects of adopting FRS 3</t>
  </si>
  <si>
    <t>Quarter ended 30 April 2005</t>
  </si>
  <si>
    <t>Quarter ended 30 April 2006</t>
  </si>
  <si>
    <t>Goodwill on consolidation</t>
  </si>
  <si>
    <t>FIRST QUARTER REPORT ENDED 30 APRIL 2006</t>
  </si>
  <si>
    <t>UNAUDITED CONDENSED CONSOLIDATED INCOME STATEMENT</t>
  </si>
  <si>
    <t>UNAUDITED CONDENSED CONSOLIDATED STATEMENT OF CHANGES IN EQUITY</t>
  </si>
  <si>
    <t>(Company No : 618533-M)</t>
  </si>
  <si>
    <t>UNAUDITED CONDENSED CONSOLIDATED CASH FLOW STATEMENT</t>
  </si>
</sst>
</file>

<file path=xl/styles.xml><?xml version="1.0" encoding="utf-8"?>
<styleSheet xmlns="http://schemas.openxmlformats.org/spreadsheetml/2006/main">
  <numFmts count="3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 (&quot;#,##0\);&quot; - &quot;;@\ "/>
    <numFmt numFmtId="179" formatCode="#,##0.00\ ;&quot; (&quot;#,##0.00\);&quot; - &quot;;@\ "/>
    <numFmt numFmtId="180" formatCode="#,##0\ ;&quot; (&quot;#,##0\);&quot; -&quot;#\ ;@\ "/>
    <numFmt numFmtId="181" formatCode="#,##0.00\ ;\-#,##0.00\ ;&quot; -&quot;#\ ;@\ "/>
    <numFmt numFmtId="182" formatCode="mm/dd/yyyy"/>
    <numFmt numFmtId="183" formatCode="#,##0\ ;\-#,##0\ ;&quot; -&quot;#\ ;@\ "/>
    <numFmt numFmtId="184" formatCode="#,##0.0\ ;\-#,##0.0\ ;&quot; -&quot;#\ ;@\ "/>
    <numFmt numFmtId="185" formatCode="[$-809]dd\ mmmm\ yyyy"/>
    <numFmt numFmtId="186" formatCode="[$-F800]dddd\,\ mmmm\ dd\,\ yyyy"/>
    <numFmt numFmtId="187" formatCode="[$-809]dd\ mmmm\ yyyy;@"/>
    <numFmt numFmtId="188" formatCode="[$-809]d\ mmmm\ yyyy;@"/>
  </numFmts>
  <fonts count="15">
    <font>
      <sz val="10"/>
      <name val="Arial"/>
      <family val="2"/>
    </font>
    <font>
      <sz val="11"/>
      <name val="Book Antiqua"/>
      <family val="0"/>
    </font>
    <font>
      <b/>
      <sz val="12"/>
      <name val="Times New Roman"/>
      <family val="1"/>
    </font>
    <font>
      <u val="single"/>
      <sz val="12"/>
      <name val="Times New Roman"/>
      <family val="1"/>
    </font>
    <font>
      <sz val="12"/>
      <name val="Times New Roman"/>
      <family val="1"/>
    </font>
    <font>
      <b/>
      <sz val="12"/>
      <color indexed="8"/>
      <name val="Times New Roman"/>
      <family val="1"/>
    </font>
    <font>
      <b/>
      <u val="single"/>
      <sz val="12"/>
      <name val="Times New Roman"/>
      <family val="1"/>
    </font>
    <font>
      <sz val="11"/>
      <name val="Times New Roman"/>
      <family val="1"/>
    </font>
    <font>
      <sz val="12"/>
      <color indexed="8"/>
      <name val="Times New Roman"/>
      <family val="1"/>
    </font>
    <font>
      <sz val="12"/>
      <color indexed="12"/>
      <name val="Times New Roman"/>
      <family val="1"/>
    </font>
    <font>
      <b/>
      <sz val="11"/>
      <name val="Times New Roman"/>
      <family val="1"/>
    </font>
    <font>
      <b/>
      <sz val="12"/>
      <color indexed="10"/>
      <name val="Times New Roman"/>
      <family val="1"/>
    </font>
    <font>
      <sz val="12"/>
      <color indexed="10"/>
      <name val="Times New Roman"/>
      <family val="1"/>
    </font>
    <font>
      <b/>
      <sz val="12"/>
      <color indexed="9"/>
      <name val="Times New Roman"/>
      <family val="1"/>
    </font>
    <font>
      <b/>
      <sz val="10"/>
      <name val="Times New Roman"/>
      <family val="1"/>
    </font>
  </fonts>
  <fills count="3">
    <fill>
      <patternFill/>
    </fill>
    <fill>
      <patternFill patternType="gray125"/>
    </fill>
    <fill>
      <patternFill patternType="solid">
        <fgColor indexed="8"/>
        <bgColor indexed="64"/>
      </patternFill>
    </fill>
  </fills>
  <borders count="2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ill="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 fillId="0" borderId="0" applyNumberFormat="0">
      <alignment/>
      <protection/>
    </xf>
    <xf numFmtId="0" fontId="1" fillId="0" borderId="0" applyNumberFormat="0">
      <alignment/>
      <protection/>
    </xf>
    <xf numFmtId="9" fontId="0" fillId="0" borderId="0" applyFill="0" applyBorder="0" applyAlignment="0" applyProtection="0"/>
  </cellStyleXfs>
  <cellXfs count="95">
    <xf numFmtId="0" fontId="0" fillId="0" borderId="0" xfId="0" applyAlignment="1">
      <alignment/>
    </xf>
    <xf numFmtId="3" fontId="2" fillId="0" borderId="0" xfId="19" applyNumberFormat="1" applyFont="1" applyBorder="1" applyAlignment="1">
      <alignment horizontal="left"/>
      <protection/>
    </xf>
    <xf numFmtId="0" fontId="3" fillId="0" borderId="0" xfId="19" applyNumberFormat="1" applyFont="1" applyBorder="1" applyAlignment="1">
      <alignment horizontal="center"/>
      <protection/>
    </xf>
    <xf numFmtId="0" fontId="4" fillId="0" borderId="0" xfId="19" applyNumberFormat="1" applyFont="1" applyBorder="1" applyAlignment="1">
      <alignment horizontal="center"/>
      <protection/>
    </xf>
    <xf numFmtId="0" fontId="4" fillId="0" borderId="0" xfId="19" applyNumberFormat="1" applyFont="1" applyBorder="1">
      <alignment/>
      <protection/>
    </xf>
    <xf numFmtId="0" fontId="2" fillId="0" borderId="0" xfId="19" applyNumberFormat="1" applyFont="1" applyBorder="1" applyAlignment="1">
      <alignment horizontal="left"/>
      <protection/>
    </xf>
    <xf numFmtId="0" fontId="5" fillId="0" borderId="0" xfId="0" applyNumberFormat="1" applyFont="1" applyBorder="1" applyAlignment="1">
      <alignment/>
    </xf>
    <xf numFmtId="0" fontId="3" fillId="0" borderId="0" xfId="19" applyNumberFormat="1" applyFont="1" applyBorder="1" applyAlignment="1">
      <alignment/>
      <protection/>
    </xf>
    <xf numFmtId="0" fontId="4" fillId="0" borderId="0" xfId="19" applyNumberFormat="1" applyFont="1" applyBorder="1" applyAlignment="1">
      <alignment/>
      <protection/>
    </xf>
    <xf numFmtId="0" fontId="2" fillId="0" borderId="0" xfId="0" applyNumberFormat="1" applyFont="1" applyBorder="1" applyAlignment="1">
      <alignment/>
    </xf>
    <xf numFmtId="0" fontId="2" fillId="0" borderId="0" xfId="19" applyNumberFormat="1" applyFont="1" applyBorder="1" applyAlignment="1">
      <alignment horizontal="center"/>
      <protection/>
    </xf>
    <xf numFmtId="0" fontId="2" fillId="0" borderId="0" xfId="19" applyNumberFormat="1" applyFont="1" applyBorder="1" applyAlignment="1">
      <alignment horizontal="right"/>
      <protection/>
    </xf>
    <xf numFmtId="0" fontId="2" fillId="0" borderId="0" xfId="19" applyNumberFormat="1" applyFont="1" applyBorder="1">
      <alignment/>
      <protection/>
    </xf>
    <xf numFmtId="14" fontId="2" fillId="0" borderId="0" xfId="19" applyNumberFormat="1" applyFont="1" applyBorder="1" applyAlignment="1">
      <alignment horizontal="center"/>
      <protection/>
    </xf>
    <xf numFmtId="0" fontId="6" fillId="0" borderId="0" xfId="19" applyNumberFormat="1" applyFont="1" applyBorder="1" applyAlignment="1">
      <alignment horizontal="center"/>
      <protection/>
    </xf>
    <xf numFmtId="3" fontId="4" fillId="0" borderId="0" xfId="19" applyNumberFormat="1" applyFont="1" applyBorder="1">
      <alignment/>
      <protection/>
    </xf>
    <xf numFmtId="0" fontId="7" fillId="0" borderId="0" xfId="20" applyNumberFormat="1" applyFont="1" applyFill="1" applyBorder="1">
      <alignment/>
      <protection/>
    </xf>
    <xf numFmtId="0" fontId="4" fillId="0" borderId="0" xfId="19" applyNumberFormat="1" applyFont="1" applyFill="1" applyBorder="1">
      <alignment/>
      <protection/>
    </xf>
    <xf numFmtId="178" fontId="4" fillId="0" borderId="0" xfId="0" applyNumberFormat="1" applyFont="1" applyBorder="1" applyAlignment="1">
      <alignment/>
    </xf>
    <xf numFmtId="0" fontId="4" fillId="0" borderId="0" xfId="19" applyNumberFormat="1" applyFont="1" applyBorder="1" applyAlignment="1">
      <alignment vertical="center"/>
      <protection/>
    </xf>
    <xf numFmtId="3" fontId="4" fillId="0" borderId="0" xfId="19" applyNumberFormat="1" applyFont="1" applyBorder="1" applyAlignment="1">
      <alignment vertical="center"/>
      <protection/>
    </xf>
    <xf numFmtId="178" fontId="4" fillId="0" borderId="1" xfId="0" applyNumberFormat="1" applyFont="1" applyBorder="1" applyAlignment="1">
      <alignment/>
    </xf>
    <xf numFmtId="0" fontId="7" fillId="0" borderId="0" xfId="0" applyNumberFormat="1" applyFont="1" applyFill="1" applyBorder="1" applyAlignment="1">
      <alignment/>
    </xf>
    <xf numFmtId="178" fontId="4" fillId="0" borderId="2" xfId="0" applyNumberFormat="1" applyFont="1" applyBorder="1" applyAlignment="1">
      <alignment/>
    </xf>
    <xf numFmtId="9" fontId="0" fillId="0" borderId="0" xfId="21" applyFill="1" applyBorder="1" applyAlignment="1" applyProtection="1">
      <alignment/>
      <protection/>
    </xf>
    <xf numFmtId="0" fontId="7" fillId="0" borderId="0" xfId="20" applyNumberFormat="1" applyFont="1" applyBorder="1">
      <alignment/>
      <protection/>
    </xf>
    <xf numFmtId="0" fontId="4" fillId="0" borderId="0" xfId="0" applyNumberFormat="1" applyFont="1" applyBorder="1" applyAlignment="1">
      <alignment/>
    </xf>
    <xf numFmtId="178" fontId="4" fillId="0" borderId="3" xfId="0" applyNumberFormat="1" applyFont="1" applyBorder="1" applyAlignment="1">
      <alignment/>
    </xf>
    <xf numFmtId="178" fontId="9" fillId="0" borderId="0" xfId="0" applyNumberFormat="1" applyFont="1" applyBorder="1" applyAlignment="1">
      <alignment/>
    </xf>
    <xf numFmtId="0" fontId="9" fillId="0" borderId="0" xfId="19" applyNumberFormat="1" applyFont="1" applyBorder="1" applyAlignment="1">
      <alignment vertical="center"/>
      <protection/>
    </xf>
    <xf numFmtId="179" fontId="4" fillId="0" borderId="0" xfId="0" applyNumberFormat="1" applyFont="1" applyBorder="1" applyAlignment="1">
      <alignment/>
    </xf>
    <xf numFmtId="180" fontId="4" fillId="0" borderId="0" xfId="0" applyNumberFormat="1" applyFont="1" applyBorder="1" applyAlignment="1">
      <alignment/>
    </xf>
    <xf numFmtId="0" fontId="4" fillId="0" borderId="0" xfId="0" applyNumberFormat="1" applyFont="1" applyBorder="1" applyAlignment="1">
      <alignment horizontal="left"/>
    </xf>
    <xf numFmtId="0" fontId="4" fillId="0" borderId="0" xfId="19" applyNumberFormat="1" applyFont="1" applyBorder="1" applyAlignment="1">
      <alignment horizontal="left"/>
      <protection/>
    </xf>
    <xf numFmtId="0" fontId="8" fillId="0" borderId="0" xfId="0" applyNumberFormat="1" applyFont="1" applyBorder="1" applyAlignment="1">
      <alignment/>
    </xf>
    <xf numFmtId="178" fontId="4" fillId="0" borderId="4" xfId="0" applyNumberFormat="1" applyFont="1" applyBorder="1" applyAlignment="1">
      <alignment/>
    </xf>
    <xf numFmtId="178" fontId="4" fillId="0" borderId="0" xfId="19" applyNumberFormat="1" applyFont="1" applyBorder="1" applyAlignment="1">
      <alignment horizontal="right"/>
      <protection/>
    </xf>
    <xf numFmtId="183" fontId="4" fillId="0" borderId="0" xfId="15" applyNumberFormat="1" applyFont="1" applyFill="1" applyBorder="1" applyAlignment="1" applyProtection="1">
      <alignment horizontal="right"/>
      <protection/>
    </xf>
    <xf numFmtId="183" fontId="4" fillId="0" borderId="0" xfId="19" applyNumberFormat="1" applyFont="1" applyBorder="1" applyAlignment="1">
      <alignment vertical="center"/>
      <protection/>
    </xf>
    <xf numFmtId="0" fontId="10" fillId="0" borderId="0" xfId="20" applyNumberFormat="1" applyFont="1" applyFill="1" applyBorder="1">
      <alignment/>
      <protection/>
    </xf>
    <xf numFmtId="178" fontId="4" fillId="0" borderId="5" xfId="0" applyNumberFormat="1" applyFont="1" applyBorder="1" applyAlignment="1">
      <alignment/>
    </xf>
    <xf numFmtId="179" fontId="4" fillId="0" borderId="4" xfId="0" applyNumberFormat="1" applyFont="1" applyBorder="1" applyAlignment="1">
      <alignment/>
    </xf>
    <xf numFmtId="178" fontId="4" fillId="0" borderId="6" xfId="0" applyNumberFormat="1" applyFont="1" applyBorder="1" applyAlignment="1">
      <alignment/>
    </xf>
    <xf numFmtId="178" fontId="4" fillId="0" borderId="7" xfId="0" applyNumberFormat="1" applyFont="1" applyBorder="1" applyAlignment="1">
      <alignment/>
    </xf>
    <xf numFmtId="178" fontId="4" fillId="0" borderId="8" xfId="0" applyNumberFormat="1" applyFont="1" applyBorder="1" applyAlignment="1">
      <alignment/>
    </xf>
    <xf numFmtId="178" fontId="4" fillId="0" borderId="9" xfId="0" applyNumberFormat="1" applyFont="1" applyBorder="1" applyAlignment="1">
      <alignment/>
    </xf>
    <xf numFmtId="4" fontId="8" fillId="0" borderId="5" xfId="0" applyNumberFormat="1" applyFont="1" applyBorder="1" applyAlignment="1">
      <alignment/>
    </xf>
    <xf numFmtId="178" fontId="4" fillId="0" borderId="7" xfId="19" applyNumberFormat="1" applyFont="1" applyFill="1" applyBorder="1" applyAlignment="1" applyProtection="1">
      <alignment horizontal="right"/>
      <protection/>
    </xf>
    <xf numFmtId="183" fontId="4" fillId="0" borderId="0" xfId="15" applyNumberFormat="1" applyFont="1" applyAlignment="1">
      <alignment vertical="center"/>
    </xf>
    <xf numFmtId="183" fontId="4" fillId="0" borderId="0" xfId="15" applyNumberFormat="1" applyFont="1" applyAlignment="1">
      <alignment/>
    </xf>
    <xf numFmtId="183" fontId="4" fillId="0" borderId="6" xfId="15" applyNumberFormat="1" applyFont="1" applyBorder="1" applyAlignment="1">
      <alignment vertical="center"/>
    </xf>
    <xf numFmtId="0" fontId="11" fillId="0" borderId="0" xfId="0" applyNumberFormat="1" applyFont="1" applyBorder="1" applyAlignment="1">
      <alignment/>
    </xf>
    <xf numFmtId="0" fontId="6" fillId="0" borderId="0" xfId="19" applyNumberFormat="1" applyFont="1" applyBorder="1" applyAlignment="1">
      <alignment horizontal="right"/>
      <protection/>
    </xf>
    <xf numFmtId="0" fontId="12" fillId="0" borderId="0" xfId="19" applyNumberFormat="1" applyFont="1" applyBorder="1">
      <alignment/>
      <protection/>
    </xf>
    <xf numFmtId="0" fontId="11" fillId="0" borderId="0" xfId="19" applyNumberFormat="1" applyFont="1" applyBorder="1">
      <alignment/>
      <protection/>
    </xf>
    <xf numFmtId="0" fontId="4" fillId="0" borderId="10" xfId="19" applyNumberFormat="1" applyFont="1" applyBorder="1" applyAlignment="1">
      <alignment/>
      <protection/>
    </xf>
    <xf numFmtId="0" fontId="4" fillId="0" borderId="11" xfId="19" applyNumberFormat="1" applyFont="1" applyBorder="1" applyAlignment="1">
      <alignment/>
      <protection/>
    </xf>
    <xf numFmtId="0" fontId="4" fillId="0" borderId="12" xfId="19" applyNumberFormat="1" applyFont="1" applyBorder="1" applyAlignment="1">
      <alignment/>
      <protection/>
    </xf>
    <xf numFmtId="0" fontId="2" fillId="0" borderId="13" xfId="19" applyNumberFormat="1" applyFont="1" applyBorder="1" applyAlignment="1">
      <alignment horizontal="right"/>
      <protection/>
    </xf>
    <xf numFmtId="0" fontId="2" fillId="0" borderId="14" xfId="19" applyNumberFormat="1" applyFont="1" applyBorder="1" applyAlignment="1">
      <alignment horizontal="right"/>
      <protection/>
    </xf>
    <xf numFmtId="182" fontId="2" fillId="0" borderId="14" xfId="19" applyNumberFormat="1" applyFont="1" applyBorder="1" applyAlignment="1">
      <alignment horizontal="right"/>
      <protection/>
    </xf>
    <xf numFmtId="0" fontId="6" fillId="0" borderId="13" xfId="19" applyNumberFormat="1" applyFont="1" applyBorder="1" applyAlignment="1">
      <alignment horizontal="right"/>
      <protection/>
    </xf>
    <xf numFmtId="0" fontId="6" fillId="0" borderId="14" xfId="19" applyNumberFormat="1" applyFont="1" applyBorder="1" applyAlignment="1">
      <alignment horizontal="right"/>
      <protection/>
    </xf>
    <xf numFmtId="0" fontId="4" fillId="0" borderId="13" xfId="19" applyNumberFormat="1" applyFont="1" applyBorder="1" applyAlignment="1">
      <alignment horizontal="center"/>
      <protection/>
    </xf>
    <xf numFmtId="0" fontId="4" fillId="0" borderId="14" xfId="19" applyNumberFormat="1" applyFont="1" applyBorder="1" applyAlignment="1">
      <alignment horizontal="center"/>
      <protection/>
    </xf>
    <xf numFmtId="178" fontId="4" fillId="0" borderId="13" xfId="0" applyNumberFormat="1" applyFont="1" applyBorder="1" applyAlignment="1">
      <alignment horizontal="right"/>
    </xf>
    <xf numFmtId="178" fontId="4" fillId="0" borderId="14" xfId="0" applyNumberFormat="1" applyFont="1" applyBorder="1" applyAlignment="1">
      <alignment/>
    </xf>
    <xf numFmtId="178" fontId="4" fillId="0" borderId="13" xfId="0" applyNumberFormat="1" applyFont="1" applyBorder="1" applyAlignment="1">
      <alignment/>
    </xf>
    <xf numFmtId="178" fontId="4" fillId="0" borderId="15" xfId="19" applyNumberFormat="1" applyFont="1" applyFill="1" applyBorder="1" applyAlignment="1" applyProtection="1">
      <alignment horizontal="right"/>
      <protection/>
    </xf>
    <xf numFmtId="178" fontId="4" fillId="0" borderId="16" xfId="19" applyNumberFormat="1" applyFont="1" applyFill="1" applyBorder="1" applyAlignment="1" applyProtection="1">
      <alignment horizontal="right"/>
      <protection/>
    </xf>
    <xf numFmtId="178" fontId="4" fillId="0" borderId="17" xfId="0" applyNumberFormat="1" applyFont="1" applyBorder="1" applyAlignment="1">
      <alignment/>
    </xf>
    <xf numFmtId="178" fontId="4" fillId="0" borderId="18" xfId="0" applyNumberFormat="1" applyFont="1" applyBorder="1" applyAlignment="1">
      <alignment/>
    </xf>
    <xf numFmtId="0" fontId="4" fillId="0" borderId="19" xfId="19" applyNumberFormat="1" applyFont="1" applyBorder="1">
      <alignment/>
      <protection/>
    </xf>
    <xf numFmtId="0" fontId="4" fillId="0" borderId="20" xfId="19" applyNumberFormat="1" applyFont="1" applyBorder="1">
      <alignment/>
      <protection/>
    </xf>
    <xf numFmtId="0" fontId="2" fillId="0" borderId="20" xfId="19" applyNumberFormat="1" applyFont="1" applyBorder="1" applyAlignment="1">
      <alignment horizontal="right"/>
      <protection/>
    </xf>
    <xf numFmtId="0" fontId="6" fillId="0" borderId="20" xfId="19" applyNumberFormat="1" applyFont="1" applyBorder="1" applyAlignment="1">
      <alignment horizontal="right"/>
      <protection/>
    </xf>
    <xf numFmtId="178" fontId="4" fillId="0" borderId="20" xfId="19" applyNumberFormat="1" applyFont="1" applyBorder="1" applyAlignment="1">
      <alignment vertical="center"/>
      <protection/>
    </xf>
    <xf numFmtId="0" fontId="4" fillId="0" borderId="20" xfId="19" applyNumberFormat="1" applyFont="1" applyBorder="1" applyAlignment="1">
      <alignment vertical="center"/>
      <protection/>
    </xf>
    <xf numFmtId="178" fontId="4" fillId="0" borderId="21" xfId="19" applyNumberFormat="1" applyFont="1" applyFill="1" applyBorder="1" applyAlignment="1" applyProtection="1">
      <alignment horizontal="right"/>
      <protection/>
    </xf>
    <xf numFmtId="183" fontId="4" fillId="0" borderId="20" xfId="15" applyNumberFormat="1" applyFont="1" applyBorder="1" applyAlignment="1">
      <alignment vertical="center"/>
    </xf>
    <xf numFmtId="183" fontId="4" fillId="0" borderId="22" xfId="15" applyNumberFormat="1" applyFont="1" applyBorder="1" applyAlignment="1">
      <alignment vertical="center"/>
    </xf>
    <xf numFmtId="178" fontId="4" fillId="0" borderId="20" xfId="0" applyNumberFormat="1" applyFont="1" applyBorder="1" applyAlignment="1">
      <alignment/>
    </xf>
    <xf numFmtId="0" fontId="4" fillId="0" borderId="22" xfId="19" applyNumberFormat="1" applyFont="1" applyBorder="1" applyAlignment="1">
      <alignment vertical="center"/>
      <protection/>
    </xf>
    <xf numFmtId="178" fontId="4" fillId="0" borderId="23" xfId="0" applyNumberFormat="1" applyFont="1" applyBorder="1" applyAlignment="1">
      <alignment/>
    </xf>
    <xf numFmtId="15" fontId="2" fillId="0" borderId="0" xfId="19" applyNumberFormat="1" applyFont="1" applyBorder="1" applyAlignment="1">
      <alignment horizontal="right"/>
      <protection/>
    </xf>
    <xf numFmtId="0" fontId="7" fillId="0" borderId="0" xfId="0" applyNumberFormat="1" applyFont="1" applyBorder="1" applyAlignment="1">
      <alignment/>
    </xf>
    <xf numFmtId="15" fontId="2" fillId="0" borderId="0" xfId="19" applyNumberFormat="1" applyFont="1" applyBorder="1">
      <alignment/>
      <protection/>
    </xf>
    <xf numFmtId="0" fontId="6" fillId="0" borderId="0" xfId="19" applyNumberFormat="1" applyFont="1" applyBorder="1">
      <alignment/>
      <protection/>
    </xf>
    <xf numFmtId="0" fontId="2" fillId="0" borderId="0" xfId="19" applyNumberFormat="1" applyFont="1" applyBorder="1" applyAlignment="1">
      <alignment horizontal="center"/>
      <protection/>
    </xf>
    <xf numFmtId="0" fontId="4" fillId="0" borderId="0" xfId="0" applyNumberFormat="1" applyFont="1" applyBorder="1" applyAlignment="1">
      <alignment horizontal="left" wrapText="1"/>
    </xf>
    <xf numFmtId="0" fontId="2" fillId="0" borderId="0" xfId="0" applyFont="1" applyAlignment="1">
      <alignment horizontal="center"/>
    </xf>
    <xf numFmtId="0" fontId="14" fillId="0" borderId="0" xfId="0" applyFont="1" applyAlignment="1">
      <alignment horizontal="center"/>
    </xf>
    <xf numFmtId="0" fontId="13" fillId="2" borderId="0" xfId="19" applyNumberFormat="1" applyFont="1" applyFill="1" applyBorder="1" applyAlignment="1">
      <alignment horizontal="center"/>
      <protection/>
    </xf>
    <xf numFmtId="0" fontId="2" fillId="0" borderId="13" xfId="19" applyNumberFormat="1" applyFont="1" applyBorder="1" applyAlignment="1">
      <alignment horizontal="center"/>
      <protection/>
    </xf>
    <xf numFmtId="0" fontId="2" fillId="0" borderId="14" xfId="19" applyNumberFormat="1" applyFont="1" applyBorder="1" applyAlignment="1">
      <alignment horizontal="center"/>
      <protection/>
    </xf>
  </cellXfs>
  <cellStyles count="8">
    <cellStyle name="Normal" xfId="0"/>
    <cellStyle name="Comma" xfId="15"/>
    <cellStyle name="Comma [0]" xfId="16"/>
    <cellStyle name="Currency" xfId="17"/>
    <cellStyle name="Currency [0]" xfId="18"/>
    <cellStyle name="Normal_BS96" xfId="19"/>
    <cellStyle name="Normal_PL9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114300</xdr:rowOff>
    </xdr:from>
    <xdr:to>
      <xdr:col>3</xdr:col>
      <xdr:colOff>476250</xdr:colOff>
      <xdr:row>12</xdr:row>
      <xdr:rowOff>0</xdr:rowOff>
    </xdr:to>
    <xdr:sp fLocksText="0">
      <xdr:nvSpPr>
        <xdr:cNvPr id="1" name="TextBox 1"/>
        <xdr:cNvSpPr txBox="1">
          <a:spLocks noChangeArrowheads="1"/>
        </xdr:cNvSpPr>
      </xdr:nvSpPr>
      <xdr:spPr>
        <a:xfrm>
          <a:off x="2495550" y="2524125"/>
          <a:ext cx="333375"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0</xdr:row>
      <xdr:rowOff>47625</xdr:rowOff>
    </xdr:from>
    <xdr:to>
      <xdr:col>5</xdr:col>
      <xdr:colOff>962025</xdr:colOff>
      <xdr:row>2</xdr:row>
      <xdr:rowOff>133350</xdr:rowOff>
    </xdr:to>
    <xdr:pic>
      <xdr:nvPicPr>
        <xdr:cNvPr id="2" name="Picture 7"/>
        <xdr:cNvPicPr preferRelativeResize="1">
          <a:picLocks noChangeAspect="1"/>
        </xdr:cNvPicPr>
      </xdr:nvPicPr>
      <xdr:blipFill>
        <a:blip r:embed="rId1"/>
        <a:stretch>
          <a:fillRect/>
        </a:stretch>
      </xdr:blipFill>
      <xdr:spPr>
        <a:xfrm>
          <a:off x="2638425" y="47625"/>
          <a:ext cx="19050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38100</xdr:rowOff>
    </xdr:from>
    <xdr:to>
      <xdr:col>7</xdr:col>
      <xdr:colOff>104775</xdr:colOff>
      <xdr:row>2</xdr:row>
      <xdr:rowOff>123825</xdr:rowOff>
    </xdr:to>
    <xdr:pic>
      <xdr:nvPicPr>
        <xdr:cNvPr id="1" name="Picture 2"/>
        <xdr:cNvPicPr preferRelativeResize="1">
          <a:picLocks noChangeAspect="1"/>
        </xdr:cNvPicPr>
      </xdr:nvPicPr>
      <xdr:blipFill>
        <a:blip r:embed="rId1"/>
        <a:stretch>
          <a:fillRect/>
        </a:stretch>
      </xdr:blipFill>
      <xdr:spPr>
        <a:xfrm>
          <a:off x="2247900" y="38100"/>
          <a:ext cx="19907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85725</xdr:rowOff>
    </xdr:from>
    <xdr:to>
      <xdr:col>7</xdr:col>
      <xdr:colOff>104775</xdr:colOff>
      <xdr:row>2</xdr:row>
      <xdr:rowOff>171450</xdr:rowOff>
    </xdr:to>
    <xdr:pic>
      <xdr:nvPicPr>
        <xdr:cNvPr id="1" name="Picture 1"/>
        <xdr:cNvPicPr preferRelativeResize="1">
          <a:picLocks noChangeAspect="1"/>
        </xdr:cNvPicPr>
      </xdr:nvPicPr>
      <xdr:blipFill>
        <a:blip r:embed="rId1"/>
        <a:stretch>
          <a:fillRect/>
        </a:stretch>
      </xdr:blipFill>
      <xdr:spPr>
        <a:xfrm>
          <a:off x="2247900" y="85725"/>
          <a:ext cx="19907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123825</xdr:rowOff>
    </xdr:from>
    <xdr:to>
      <xdr:col>5</xdr:col>
      <xdr:colOff>228600</xdr:colOff>
      <xdr:row>13</xdr:row>
      <xdr:rowOff>123825</xdr:rowOff>
    </xdr:to>
    <xdr:sp>
      <xdr:nvSpPr>
        <xdr:cNvPr id="1" name="Line 1"/>
        <xdr:cNvSpPr>
          <a:spLocks/>
        </xdr:cNvSpPr>
      </xdr:nvSpPr>
      <xdr:spPr>
        <a:xfrm>
          <a:off x="3429000" y="3067050"/>
          <a:ext cx="228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13</xdr:row>
      <xdr:rowOff>57150</xdr:rowOff>
    </xdr:from>
    <xdr:to>
      <xdr:col>5</xdr:col>
      <xdr:colOff>0</xdr:colOff>
      <xdr:row>13</xdr:row>
      <xdr:rowOff>200025</xdr:rowOff>
    </xdr:to>
    <xdr:sp>
      <xdr:nvSpPr>
        <xdr:cNvPr id="2" name="Line 2"/>
        <xdr:cNvSpPr>
          <a:spLocks/>
        </xdr:cNvSpPr>
      </xdr:nvSpPr>
      <xdr:spPr>
        <a:xfrm>
          <a:off x="3429000" y="3000375"/>
          <a:ext cx="0" cy="142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657225</xdr:colOff>
      <xdr:row>13</xdr:row>
      <xdr:rowOff>142875</xdr:rowOff>
    </xdr:from>
    <xdr:to>
      <xdr:col>7</xdr:col>
      <xdr:colOff>714375</xdr:colOff>
      <xdr:row>13</xdr:row>
      <xdr:rowOff>142875</xdr:rowOff>
    </xdr:to>
    <xdr:sp>
      <xdr:nvSpPr>
        <xdr:cNvPr id="3" name="AutoShape 3"/>
        <xdr:cNvSpPr>
          <a:spLocks/>
        </xdr:cNvSpPr>
      </xdr:nvSpPr>
      <xdr:spPr>
        <a:xfrm>
          <a:off x="5514975" y="3086100"/>
          <a:ext cx="57150" cy="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714375</xdr:colOff>
      <xdr:row>13</xdr:row>
      <xdr:rowOff>76200</xdr:rowOff>
    </xdr:from>
    <xdr:to>
      <xdr:col>7</xdr:col>
      <xdr:colOff>714375</xdr:colOff>
      <xdr:row>13</xdr:row>
      <xdr:rowOff>190500</xdr:rowOff>
    </xdr:to>
    <xdr:sp>
      <xdr:nvSpPr>
        <xdr:cNvPr id="4" name="AutoShape 4"/>
        <xdr:cNvSpPr>
          <a:spLocks/>
        </xdr:cNvSpPr>
      </xdr:nvSpPr>
      <xdr:spPr>
        <a:xfrm>
          <a:off x="5572125" y="3019425"/>
          <a:ext cx="0" cy="114300"/>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12</xdr:row>
      <xdr:rowOff>38100</xdr:rowOff>
    </xdr:from>
    <xdr:to>
      <xdr:col>4</xdr:col>
      <xdr:colOff>19050</xdr:colOff>
      <xdr:row>12</xdr:row>
      <xdr:rowOff>200025</xdr:rowOff>
    </xdr:to>
    <xdr:sp>
      <xdr:nvSpPr>
        <xdr:cNvPr id="5" name="Line 7"/>
        <xdr:cNvSpPr>
          <a:spLocks/>
        </xdr:cNvSpPr>
      </xdr:nvSpPr>
      <xdr:spPr>
        <a:xfrm>
          <a:off x="2733675" y="276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12</xdr:row>
      <xdr:rowOff>123825</xdr:rowOff>
    </xdr:from>
    <xdr:to>
      <xdr:col>4</xdr:col>
      <xdr:colOff>542925</xdr:colOff>
      <xdr:row>12</xdr:row>
      <xdr:rowOff>123825</xdr:rowOff>
    </xdr:to>
    <xdr:sp>
      <xdr:nvSpPr>
        <xdr:cNvPr id="6" name="Line 8"/>
        <xdr:cNvSpPr>
          <a:spLocks/>
        </xdr:cNvSpPr>
      </xdr:nvSpPr>
      <xdr:spPr>
        <a:xfrm>
          <a:off x="2733675" y="28479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695325</xdr:colOff>
      <xdr:row>12</xdr:row>
      <xdr:rowOff>38100</xdr:rowOff>
    </xdr:from>
    <xdr:to>
      <xdr:col>10</xdr:col>
      <xdr:colOff>695325</xdr:colOff>
      <xdr:row>12</xdr:row>
      <xdr:rowOff>200025</xdr:rowOff>
    </xdr:to>
    <xdr:sp>
      <xdr:nvSpPr>
        <xdr:cNvPr id="7" name="Line 9"/>
        <xdr:cNvSpPr>
          <a:spLocks/>
        </xdr:cNvSpPr>
      </xdr:nvSpPr>
      <xdr:spPr>
        <a:xfrm>
          <a:off x="7277100" y="276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12</xdr:row>
      <xdr:rowOff>133350</xdr:rowOff>
    </xdr:from>
    <xdr:to>
      <xdr:col>10</xdr:col>
      <xdr:colOff>695325</xdr:colOff>
      <xdr:row>12</xdr:row>
      <xdr:rowOff>133350</xdr:rowOff>
    </xdr:to>
    <xdr:sp>
      <xdr:nvSpPr>
        <xdr:cNvPr id="8" name="Line 10"/>
        <xdr:cNvSpPr>
          <a:spLocks/>
        </xdr:cNvSpPr>
      </xdr:nvSpPr>
      <xdr:spPr>
        <a:xfrm>
          <a:off x="6762750" y="2857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76200</xdr:rowOff>
    </xdr:from>
    <xdr:to>
      <xdr:col>8</xdr:col>
      <xdr:colOff>0</xdr:colOff>
      <xdr:row>13</xdr:row>
      <xdr:rowOff>200025</xdr:rowOff>
    </xdr:to>
    <xdr:sp>
      <xdr:nvSpPr>
        <xdr:cNvPr id="9" name="Line 11"/>
        <xdr:cNvSpPr>
          <a:spLocks/>
        </xdr:cNvSpPr>
      </xdr:nvSpPr>
      <xdr:spPr>
        <a:xfrm>
          <a:off x="5572125" y="30194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638175</xdr:colOff>
      <xdr:row>13</xdr:row>
      <xdr:rowOff>142875</xdr:rowOff>
    </xdr:from>
    <xdr:to>
      <xdr:col>7</xdr:col>
      <xdr:colOff>685800</xdr:colOff>
      <xdr:row>13</xdr:row>
      <xdr:rowOff>142875</xdr:rowOff>
    </xdr:to>
    <xdr:sp>
      <xdr:nvSpPr>
        <xdr:cNvPr id="10" name="Line 12"/>
        <xdr:cNvSpPr>
          <a:spLocks/>
        </xdr:cNvSpPr>
      </xdr:nvSpPr>
      <xdr:spPr>
        <a:xfrm flipH="1">
          <a:off x="5495925" y="30861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0</xdr:row>
      <xdr:rowOff>28575</xdr:rowOff>
    </xdr:from>
    <xdr:to>
      <xdr:col>7</xdr:col>
      <xdr:colOff>561975</xdr:colOff>
      <xdr:row>2</xdr:row>
      <xdr:rowOff>114300</xdr:rowOff>
    </xdr:to>
    <xdr:pic>
      <xdr:nvPicPr>
        <xdr:cNvPr id="11" name="Picture 14"/>
        <xdr:cNvPicPr preferRelativeResize="1">
          <a:picLocks noChangeAspect="1"/>
        </xdr:cNvPicPr>
      </xdr:nvPicPr>
      <xdr:blipFill>
        <a:blip r:embed="rId1"/>
        <a:stretch>
          <a:fillRect/>
        </a:stretch>
      </xdr:blipFill>
      <xdr:spPr>
        <a:xfrm>
          <a:off x="3314700" y="28575"/>
          <a:ext cx="210502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85725</xdr:rowOff>
    </xdr:from>
    <xdr:to>
      <xdr:col>7</xdr:col>
      <xdr:colOff>104775</xdr:colOff>
      <xdr:row>2</xdr:row>
      <xdr:rowOff>171450</xdr:rowOff>
    </xdr:to>
    <xdr:pic>
      <xdr:nvPicPr>
        <xdr:cNvPr id="1" name="Picture 4"/>
        <xdr:cNvPicPr preferRelativeResize="1">
          <a:picLocks noChangeAspect="1"/>
        </xdr:cNvPicPr>
      </xdr:nvPicPr>
      <xdr:blipFill>
        <a:blip r:embed="rId1"/>
        <a:stretch>
          <a:fillRect/>
        </a:stretch>
      </xdr:blipFill>
      <xdr:spPr>
        <a:xfrm>
          <a:off x="2333625" y="85725"/>
          <a:ext cx="1905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171"/>
  <sheetViews>
    <sheetView tabSelected="1" workbookViewId="0" topLeftCell="A1">
      <selection activeCell="F8" sqref="F8"/>
    </sheetView>
  </sheetViews>
  <sheetFormatPr defaultColWidth="9.140625" defaultRowHeight="12.75"/>
  <cols>
    <col min="1" max="1" width="3.7109375" style="0" customWidth="1"/>
    <col min="2" max="2" width="25.8515625" style="0" customWidth="1"/>
    <col min="3" max="3" width="5.7109375" style="0" customWidth="1"/>
    <col min="4" max="4" width="16.7109375" style="0" customWidth="1"/>
    <col min="5" max="5" width="1.7109375" style="0" customWidth="1"/>
    <col min="6" max="6" width="16.7109375" style="0" customWidth="1"/>
    <col min="7" max="7" width="2.28125" style="0" customWidth="1"/>
    <col min="8" max="8" width="17.28125" style="0" customWidth="1"/>
    <col min="9" max="9" width="1.57421875" style="0" customWidth="1"/>
    <col min="10" max="10" width="17.28125" style="0" customWidth="1"/>
    <col min="11" max="11" width="1.57421875" style="0" customWidth="1"/>
    <col min="12" max="12" width="13.140625" style="0" customWidth="1"/>
    <col min="13" max="13" width="14.421875" style="0" customWidth="1"/>
    <col min="14" max="16384" width="9.28125" style="0" customWidth="1"/>
  </cols>
  <sheetData>
    <row r="1" spans="1:256" s="4" customFormat="1" ht="17.25" customHeight="1">
      <c r="A1" s="1"/>
      <c r="B1" s="2"/>
      <c r="C1" s="2"/>
      <c r="D1" s="3"/>
      <c r="E1" s="3"/>
      <c r="F1" s="3"/>
      <c r="IS1"/>
      <c r="IT1"/>
      <c r="IU1"/>
      <c r="IV1"/>
    </row>
    <row r="2" spans="1:256" s="4" customFormat="1" ht="17.25" customHeight="1">
      <c r="A2" s="1"/>
      <c r="B2" s="2"/>
      <c r="C2" s="2"/>
      <c r="D2" s="3"/>
      <c r="E2" s="3"/>
      <c r="F2" s="3"/>
      <c r="IS2"/>
      <c r="IT2"/>
      <c r="IU2"/>
      <c r="IV2"/>
    </row>
    <row r="3" spans="1:256" s="4" customFormat="1" ht="17.25" customHeight="1">
      <c r="A3" s="5"/>
      <c r="B3" s="3"/>
      <c r="C3" s="3"/>
      <c r="D3" s="3"/>
      <c r="E3" s="3"/>
      <c r="F3" s="3"/>
      <c r="IS3"/>
      <c r="IT3"/>
      <c r="IU3"/>
      <c r="IV3"/>
    </row>
    <row r="4" spans="1:256" s="4" customFormat="1" ht="17.25" customHeight="1">
      <c r="A4" s="90" t="s">
        <v>0</v>
      </c>
      <c r="B4" s="90"/>
      <c r="C4" s="90"/>
      <c r="D4" s="90"/>
      <c r="E4" s="90"/>
      <c r="F4" s="90"/>
      <c r="G4" s="90"/>
      <c r="H4" s="90"/>
      <c r="I4" s="90"/>
      <c r="J4" s="90"/>
      <c r="IS4"/>
      <c r="IT4"/>
      <c r="IU4"/>
      <c r="IV4"/>
    </row>
    <row r="5" spans="1:256" s="4" customFormat="1" ht="17.25" customHeight="1">
      <c r="A5" s="91" t="s">
        <v>112</v>
      </c>
      <c r="B5" s="91"/>
      <c r="C5" s="91"/>
      <c r="D5" s="91"/>
      <c r="E5" s="91"/>
      <c r="F5" s="91"/>
      <c r="G5" s="91"/>
      <c r="H5" s="91"/>
      <c r="I5" s="91"/>
      <c r="J5" s="91"/>
      <c r="IS5"/>
      <c r="IT5"/>
      <c r="IU5"/>
      <c r="IV5"/>
    </row>
    <row r="6" spans="1:256" s="4" customFormat="1" ht="17.25" customHeight="1">
      <c r="A6" s="90" t="s">
        <v>1</v>
      </c>
      <c r="B6" s="90"/>
      <c r="C6" s="90"/>
      <c r="D6" s="90"/>
      <c r="E6" s="90"/>
      <c r="F6" s="90"/>
      <c r="G6" s="90"/>
      <c r="H6" s="90"/>
      <c r="I6" s="90"/>
      <c r="J6" s="90"/>
      <c r="IS6"/>
      <c r="IT6"/>
      <c r="IU6"/>
      <c r="IV6"/>
    </row>
    <row r="7" spans="1:256" s="4" customFormat="1" ht="17.25" customHeight="1">
      <c r="A7" s="90" t="s">
        <v>109</v>
      </c>
      <c r="B7" s="90"/>
      <c r="C7" s="90"/>
      <c r="D7" s="90"/>
      <c r="E7" s="90"/>
      <c r="F7" s="90"/>
      <c r="G7" s="90"/>
      <c r="H7" s="90"/>
      <c r="I7" s="90"/>
      <c r="J7" s="90"/>
      <c r="IS7"/>
      <c r="IT7"/>
      <c r="IU7"/>
      <c r="IV7"/>
    </row>
    <row r="8" spans="1:256" s="4" customFormat="1" ht="17.25" customHeight="1">
      <c r="A8" s="3"/>
      <c r="B8" s="3"/>
      <c r="C8" s="3"/>
      <c r="D8" s="3"/>
      <c r="E8" s="3"/>
      <c r="F8" s="3"/>
      <c r="IS8"/>
      <c r="IT8"/>
      <c r="IU8"/>
      <c r="IV8"/>
    </row>
    <row r="9" spans="1:256" s="4" customFormat="1" ht="17.25" customHeight="1">
      <c r="A9" s="92" t="s">
        <v>110</v>
      </c>
      <c r="B9" s="92"/>
      <c r="C9" s="92"/>
      <c r="D9" s="92"/>
      <c r="E9" s="92"/>
      <c r="F9" s="92"/>
      <c r="G9" s="92"/>
      <c r="H9" s="92"/>
      <c r="I9" s="92"/>
      <c r="J9" s="92"/>
      <c r="IS9"/>
      <c r="IT9"/>
      <c r="IU9"/>
      <c r="IV9"/>
    </row>
    <row r="10" spans="1:256" s="4" customFormat="1" ht="17.25" customHeight="1">
      <c r="A10" s="9"/>
      <c r="B10" s="7"/>
      <c r="C10" s="8"/>
      <c r="D10" s="8"/>
      <c r="E10" s="8"/>
      <c r="F10" s="8"/>
      <c r="IS10"/>
      <c r="IT10"/>
      <c r="IU10"/>
      <c r="IV10"/>
    </row>
    <row r="11" spans="1:256" s="4" customFormat="1" ht="17.25" customHeight="1">
      <c r="A11" s="9"/>
      <c r="B11" s="7"/>
      <c r="C11" s="8"/>
      <c r="D11" s="8"/>
      <c r="E11" s="8"/>
      <c r="F11" s="8"/>
      <c r="IS11"/>
      <c r="IT11"/>
      <c r="IU11"/>
      <c r="IV11"/>
    </row>
    <row r="12" spans="1:256" s="4" customFormat="1" ht="17.25" customHeight="1">
      <c r="A12" s="9"/>
      <c r="B12" s="7"/>
      <c r="C12" s="8"/>
      <c r="D12" s="88" t="s">
        <v>94</v>
      </c>
      <c r="E12" s="88"/>
      <c r="F12" s="88"/>
      <c r="H12" s="88" t="s">
        <v>95</v>
      </c>
      <c r="I12" s="88"/>
      <c r="J12" s="88"/>
      <c r="IS12"/>
      <c r="IT12"/>
      <c r="IU12"/>
      <c r="IV12"/>
    </row>
    <row r="13" spans="3:256" s="12" customFormat="1" ht="17.25" customHeight="1">
      <c r="C13" s="10" t="s">
        <v>2</v>
      </c>
      <c r="D13" s="84">
        <v>38837</v>
      </c>
      <c r="F13" s="84">
        <v>38472</v>
      </c>
      <c r="H13" s="84">
        <v>38837</v>
      </c>
      <c r="J13" s="84">
        <v>38472</v>
      </c>
      <c r="L13" s="13"/>
      <c r="M13" s="13"/>
      <c r="IS13"/>
      <c r="IT13"/>
      <c r="IU13"/>
      <c r="IV13"/>
    </row>
    <row r="14" spans="3:256" s="12" customFormat="1" ht="17.25" customHeight="1">
      <c r="C14" s="14"/>
      <c r="D14" s="52" t="s">
        <v>3</v>
      </c>
      <c r="F14" s="52" t="s">
        <v>3</v>
      </c>
      <c r="H14" s="52" t="s">
        <v>3</v>
      </c>
      <c r="J14" s="52" t="s">
        <v>3</v>
      </c>
      <c r="L14" s="11"/>
      <c r="M14" s="11"/>
      <c r="IS14"/>
      <c r="IT14"/>
      <c r="IU14"/>
      <c r="IV14"/>
    </row>
    <row r="15" spans="3:256" s="4" customFormat="1" ht="17.25" customHeight="1">
      <c r="C15" s="2"/>
      <c r="D15" s="3"/>
      <c r="F15" s="3"/>
      <c r="H15" s="3"/>
      <c r="J15" s="3"/>
      <c r="L15" s="15"/>
      <c r="M15" s="15"/>
      <c r="IS15"/>
      <c r="IT15"/>
      <c r="IU15"/>
      <c r="IV15"/>
    </row>
    <row r="16" spans="1:256" s="19" customFormat="1" ht="17.25" customHeight="1">
      <c r="A16" s="16" t="s">
        <v>4</v>
      </c>
      <c r="B16" s="17"/>
      <c r="C16" s="3">
        <v>9</v>
      </c>
      <c r="D16" s="18">
        <v>40245</v>
      </c>
      <c r="E16" s="18"/>
      <c r="F16" s="18">
        <v>33017</v>
      </c>
      <c r="H16" s="18">
        <f>D16</f>
        <v>40245</v>
      </c>
      <c r="J16" s="18">
        <f>F16</f>
        <v>33017</v>
      </c>
      <c r="L16" s="20"/>
      <c r="M16" s="20"/>
      <c r="IS16"/>
      <c r="IT16"/>
      <c r="IU16"/>
      <c r="IV16"/>
    </row>
    <row r="17" spans="1:256" s="19" customFormat="1" ht="17.25" customHeight="1">
      <c r="A17" s="16" t="s">
        <v>57</v>
      </c>
      <c r="B17" s="17"/>
      <c r="C17" s="3"/>
      <c r="D17" s="42">
        <v>-32660</v>
      </c>
      <c r="E17" s="18"/>
      <c r="F17" s="42">
        <v>-24515</v>
      </c>
      <c r="H17" s="42">
        <f>D17</f>
        <v>-32660</v>
      </c>
      <c r="J17" s="42">
        <v>-24515</v>
      </c>
      <c r="L17" s="20"/>
      <c r="M17" s="20"/>
      <c r="IS17"/>
      <c r="IT17"/>
      <c r="IU17"/>
      <c r="IV17"/>
    </row>
    <row r="18" spans="1:256" s="19" customFormat="1" ht="17.25" customHeight="1">
      <c r="A18" s="16" t="s">
        <v>58</v>
      </c>
      <c r="B18" s="17"/>
      <c r="C18" s="3"/>
      <c r="D18" s="18">
        <f>SUM(D16:D17)</f>
        <v>7585</v>
      </c>
      <c r="E18" s="18"/>
      <c r="F18" s="18">
        <f>SUM(F16:F17)</f>
        <v>8502</v>
      </c>
      <c r="H18" s="18">
        <f>SUM(H16:H17)</f>
        <v>7585</v>
      </c>
      <c r="J18" s="18">
        <f>SUM(J16:J17)</f>
        <v>8502</v>
      </c>
      <c r="L18" s="20"/>
      <c r="M18" s="20"/>
      <c r="IS18"/>
      <c r="IT18"/>
      <c r="IU18"/>
      <c r="IV18"/>
    </row>
    <row r="19" spans="1:256" s="19" customFormat="1" ht="17.25" customHeight="1">
      <c r="A19" s="16"/>
      <c r="B19" s="17"/>
      <c r="C19" s="3"/>
      <c r="D19" s="18"/>
      <c r="E19" s="18"/>
      <c r="F19" s="18"/>
      <c r="H19" s="18"/>
      <c r="J19" s="18"/>
      <c r="L19" s="20"/>
      <c r="M19" s="20"/>
      <c r="IS19"/>
      <c r="IT19"/>
      <c r="IU19"/>
      <c r="IV19"/>
    </row>
    <row r="20" spans="1:256" s="19" customFormat="1" ht="17.25" customHeight="1">
      <c r="A20" s="16" t="s">
        <v>59</v>
      </c>
      <c r="B20" s="17"/>
      <c r="C20" s="3"/>
      <c r="D20" s="18">
        <v>1010</v>
      </c>
      <c r="E20" s="18"/>
      <c r="F20" s="18">
        <v>84</v>
      </c>
      <c r="H20" s="18">
        <f>D20</f>
        <v>1010</v>
      </c>
      <c r="J20" s="18">
        <f>F20</f>
        <v>84</v>
      </c>
      <c r="L20" s="20"/>
      <c r="M20" s="20"/>
      <c r="IS20"/>
      <c r="IT20"/>
      <c r="IU20"/>
      <c r="IV20"/>
    </row>
    <row r="21" spans="1:256" s="19" customFormat="1" ht="17.25" customHeight="1">
      <c r="A21" s="16" t="s">
        <v>60</v>
      </c>
      <c r="B21" s="17"/>
      <c r="C21" s="3"/>
      <c r="D21" s="18">
        <f>-1121-128</f>
        <v>-1249</v>
      </c>
      <c r="E21" s="18"/>
      <c r="F21" s="18">
        <v>-289</v>
      </c>
      <c r="H21" s="18">
        <f>D21</f>
        <v>-1249</v>
      </c>
      <c r="J21" s="18">
        <f>F21</f>
        <v>-289</v>
      </c>
      <c r="L21" s="20"/>
      <c r="M21" s="20"/>
      <c r="IS21"/>
      <c r="IT21"/>
      <c r="IU21"/>
      <c r="IV21"/>
    </row>
    <row r="22" spans="1:256" s="19" customFormat="1" ht="17.25" customHeight="1">
      <c r="A22" s="16" t="s">
        <v>61</v>
      </c>
      <c r="B22" s="17"/>
      <c r="C22" s="3"/>
      <c r="D22" s="18">
        <v>-1527</v>
      </c>
      <c r="E22" s="18"/>
      <c r="F22" s="18">
        <v>-2319</v>
      </c>
      <c r="H22" s="18">
        <f>D22</f>
        <v>-1527</v>
      </c>
      <c r="J22" s="18">
        <f>F22</f>
        <v>-2319</v>
      </c>
      <c r="L22" s="20"/>
      <c r="M22" s="20"/>
      <c r="IS22"/>
      <c r="IT22"/>
      <c r="IU22"/>
      <c r="IV22"/>
    </row>
    <row r="23" spans="1:256" s="4" customFormat="1" ht="17.25" customHeight="1">
      <c r="A23" s="16" t="s">
        <v>62</v>
      </c>
      <c r="B23" s="17"/>
      <c r="C23" s="3"/>
      <c r="D23" s="18">
        <f>-1625-409</f>
        <v>-2034</v>
      </c>
      <c r="E23" s="18"/>
      <c r="F23" s="18">
        <v>-1326</v>
      </c>
      <c r="G23" s="19"/>
      <c r="H23" s="18">
        <f>D23</f>
        <v>-2034</v>
      </c>
      <c r="I23" s="19"/>
      <c r="J23" s="18">
        <f>F23</f>
        <v>-1326</v>
      </c>
      <c r="L23" s="18"/>
      <c r="M23" s="18"/>
      <c r="IS23"/>
      <c r="IT23"/>
      <c r="IU23"/>
      <c r="IV23"/>
    </row>
    <row r="24" spans="1:256" s="4" customFormat="1" ht="17.25" customHeight="1">
      <c r="A24" s="16" t="s">
        <v>5</v>
      </c>
      <c r="B24" s="17"/>
      <c r="C24" s="3"/>
      <c r="D24" s="18">
        <v>-307</v>
      </c>
      <c r="E24" s="18"/>
      <c r="F24" s="18">
        <v>-123</v>
      </c>
      <c r="H24" s="18">
        <f>D24</f>
        <v>-307</v>
      </c>
      <c r="J24" s="18">
        <f>F24</f>
        <v>-123</v>
      </c>
      <c r="L24" s="15"/>
      <c r="M24" s="15"/>
      <c r="IS24"/>
      <c r="IT24"/>
      <c r="IU24"/>
      <c r="IV24"/>
    </row>
    <row r="25" spans="1:256" s="19" customFormat="1" ht="17.25" customHeight="1">
      <c r="A25" s="16"/>
      <c r="B25" s="17"/>
      <c r="C25" s="3"/>
      <c r="D25" s="21"/>
      <c r="E25" s="18"/>
      <c r="F25" s="21"/>
      <c r="H25" s="21"/>
      <c r="J25" s="21"/>
      <c r="L25" s="18"/>
      <c r="M25" s="18"/>
      <c r="IS25"/>
      <c r="IT25"/>
      <c r="IU25"/>
      <c r="IV25"/>
    </row>
    <row r="26" spans="1:256" s="4" customFormat="1" ht="17.25" customHeight="1">
      <c r="A26" s="22" t="s">
        <v>6</v>
      </c>
      <c r="B26" s="17"/>
      <c r="C26" s="3"/>
      <c r="D26" s="23">
        <f>SUM(D18:D25)</f>
        <v>3478</v>
      </c>
      <c r="E26" s="18"/>
      <c r="F26" s="23">
        <f>SUM(F18:F25)</f>
        <v>4529</v>
      </c>
      <c r="H26" s="23">
        <f>SUM(H18:H25)</f>
        <v>3478</v>
      </c>
      <c r="J26" s="23">
        <f>SUM(J18:J25)</f>
        <v>4529</v>
      </c>
      <c r="L26" s="18"/>
      <c r="M26" s="18"/>
      <c r="IS26"/>
      <c r="IT26"/>
      <c r="IU26"/>
      <c r="IV26"/>
    </row>
    <row r="27" spans="1:256" s="4" customFormat="1" ht="17.25" customHeight="1">
      <c r="A27" s="22"/>
      <c r="B27" s="17"/>
      <c r="C27" s="3"/>
      <c r="D27" s="24"/>
      <c r="E27" s="18"/>
      <c r="F27" s="18"/>
      <c r="G27" s="24"/>
      <c r="H27" s="24"/>
      <c r="I27" s="24"/>
      <c r="J27" s="18"/>
      <c r="L27" s="24"/>
      <c r="M27" s="24"/>
      <c r="IS27"/>
      <c r="IT27"/>
      <c r="IU27"/>
      <c r="IV27"/>
    </row>
    <row r="28" spans="1:256" s="19" customFormat="1" ht="17.25" customHeight="1">
      <c r="A28" s="25" t="s">
        <v>63</v>
      </c>
      <c r="B28" s="4"/>
      <c r="C28" s="3">
        <v>19</v>
      </c>
      <c r="D28" s="18">
        <v>402</v>
      </c>
      <c r="E28" s="18"/>
      <c r="F28" s="18">
        <v>-395</v>
      </c>
      <c r="H28" s="18">
        <f>D28</f>
        <v>402</v>
      </c>
      <c r="J28" s="18">
        <f>F28</f>
        <v>-395</v>
      </c>
      <c r="L28" s="18"/>
      <c r="M28" s="18"/>
      <c r="IS28"/>
      <c r="IT28"/>
      <c r="IU28"/>
      <c r="IV28"/>
    </row>
    <row r="29" spans="1:256" s="19" customFormat="1" ht="17.25" customHeight="1">
      <c r="A29" s="25"/>
      <c r="B29" s="4"/>
      <c r="C29" s="3"/>
      <c r="D29" s="18"/>
      <c r="E29" s="18"/>
      <c r="F29" s="21"/>
      <c r="H29" s="21"/>
      <c r="J29" s="21"/>
      <c r="L29" s="18"/>
      <c r="M29" s="18"/>
      <c r="IS29"/>
      <c r="IT29"/>
      <c r="IU29"/>
      <c r="IV29"/>
    </row>
    <row r="30" spans="1:256" s="19" customFormat="1" ht="17.25" customHeight="1" thickBot="1">
      <c r="A30" s="26" t="s">
        <v>64</v>
      </c>
      <c r="B30" s="4"/>
      <c r="C30" s="3"/>
      <c r="D30" s="43">
        <f>SUM(D26:D29)</f>
        <v>3880</v>
      </c>
      <c r="E30" s="18"/>
      <c r="F30" s="43">
        <f>SUM(F26:F29)</f>
        <v>4134</v>
      </c>
      <c r="H30" s="43">
        <f>SUM(H26:H29)</f>
        <v>3880</v>
      </c>
      <c r="J30" s="43">
        <f>SUM(J26:J29)</f>
        <v>4134</v>
      </c>
      <c r="L30" s="18"/>
      <c r="M30" s="18"/>
      <c r="IS30"/>
      <c r="IT30"/>
      <c r="IU30"/>
      <c r="IV30"/>
    </row>
    <row r="31" spans="1:256" s="19" customFormat="1" ht="17.25" customHeight="1" thickTop="1">
      <c r="A31" s="26"/>
      <c r="B31" s="4"/>
      <c r="C31" s="3"/>
      <c r="D31" s="18"/>
      <c r="E31" s="18"/>
      <c r="F31" s="18"/>
      <c r="H31" s="18"/>
      <c r="J31" s="18"/>
      <c r="L31" s="18"/>
      <c r="M31" s="18"/>
      <c r="IS31"/>
      <c r="IT31"/>
      <c r="IU31"/>
      <c r="IV31"/>
    </row>
    <row r="32" spans="1:256" s="19" customFormat="1" ht="17.25" customHeight="1">
      <c r="A32" s="25" t="s">
        <v>65</v>
      </c>
      <c r="B32" s="4"/>
      <c r="C32" s="3"/>
      <c r="D32" s="18"/>
      <c r="E32" s="18"/>
      <c r="F32" s="18"/>
      <c r="H32" s="18"/>
      <c r="J32" s="18"/>
      <c r="L32" s="18"/>
      <c r="M32" s="18"/>
      <c r="IS32"/>
      <c r="IT32"/>
      <c r="IU32"/>
      <c r="IV32"/>
    </row>
    <row r="33" spans="1:256" s="19" customFormat="1" ht="17.25" customHeight="1">
      <c r="A33" s="25" t="s">
        <v>101</v>
      </c>
      <c r="B33" s="4"/>
      <c r="C33" s="3"/>
      <c r="D33" s="18">
        <f>D30-D34</f>
        <v>3875</v>
      </c>
      <c r="E33" s="18"/>
      <c r="F33" s="18">
        <v>4053</v>
      </c>
      <c r="H33" s="18">
        <f>D33</f>
        <v>3875</v>
      </c>
      <c r="J33" s="18">
        <f>F33</f>
        <v>4053</v>
      </c>
      <c r="L33" s="18"/>
      <c r="M33" s="18"/>
      <c r="IS33"/>
      <c r="IT33"/>
      <c r="IU33"/>
      <c r="IV33"/>
    </row>
    <row r="34" spans="1:256" s="19" customFormat="1" ht="17.25" customHeight="1">
      <c r="A34" s="25" t="s">
        <v>7</v>
      </c>
      <c r="B34" s="4"/>
      <c r="C34" s="3"/>
      <c r="D34" s="18">
        <v>5</v>
      </c>
      <c r="E34" s="18"/>
      <c r="F34" s="21">
        <v>81</v>
      </c>
      <c r="H34" s="21">
        <f>D34</f>
        <v>5</v>
      </c>
      <c r="J34" s="21">
        <f>F34</f>
        <v>81</v>
      </c>
      <c r="L34" s="18"/>
      <c r="M34" s="18"/>
      <c r="IS34"/>
      <c r="IT34"/>
      <c r="IU34"/>
      <c r="IV34"/>
    </row>
    <row r="35" spans="1:256" s="4" customFormat="1" ht="17.25" customHeight="1" thickBot="1">
      <c r="A35" s="85" t="str">
        <f>+A30</f>
        <v>Profit for the period</v>
      </c>
      <c r="C35" s="3"/>
      <c r="D35" s="43">
        <f>SUM(D33:D34)</f>
        <v>3880</v>
      </c>
      <c r="E35" s="18"/>
      <c r="F35" s="43">
        <f>SUM(F33:F34)</f>
        <v>4134</v>
      </c>
      <c r="H35" s="43">
        <f>SUM(H33:H34)</f>
        <v>3880</v>
      </c>
      <c r="J35" s="43">
        <f>SUM(J33:J34)</f>
        <v>4134</v>
      </c>
      <c r="L35" s="18"/>
      <c r="M35" s="18"/>
      <c r="IS35"/>
      <c r="IT35"/>
      <c r="IU35"/>
      <c r="IV35"/>
    </row>
    <row r="36" spans="1:256" s="19" customFormat="1" ht="17.25" customHeight="1" thickTop="1">
      <c r="A36" s="26"/>
      <c r="B36" s="4"/>
      <c r="C36" s="3"/>
      <c r="D36" s="24"/>
      <c r="E36" s="18"/>
      <c r="F36" s="18"/>
      <c r="G36" s="24"/>
      <c r="H36" s="24"/>
      <c r="I36" s="24"/>
      <c r="J36" s="18"/>
      <c r="L36" s="24"/>
      <c r="M36" s="24"/>
      <c r="IS36"/>
      <c r="IT36"/>
      <c r="IU36"/>
      <c r="IV36"/>
    </row>
    <row r="37" spans="1:256" s="19" customFormat="1" ht="17.25" customHeight="1">
      <c r="A37" s="26" t="s">
        <v>8</v>
      </c>
      <c r="B37" s="4"/>
      <c r="C37" s="3"/>
      <c r="D37" s="18"/>
      <c r="E37" s="18"/>
      <c r="F37" s="18"/>
      <c r="H37" s="18"/>
      <c r="J37" s="18"/>
      <c r="L37" s="18"/>
      <c r="M37" s="18"/>
      <c r="IS37"/>
      <c r="IT37"/>
      <c r="IU37"/>
      <c r="IV37"/>
    </row>
    <row r="38" spans="1:256" s="19" customFormat="1" ht="17.25" customHeight="1">
      <c r="A38" s="26"/>
      <c r="B38" s="4" t="s">
        <v>9</v>
      </c>
      <c r="C38" s="3">
        <v>27</v>
      </c>
      <c r="D38" s="30">
        <f>D33/D41*100</f>
        <v>0.8611111111111112</v>
      </c>
      <c r="E38" s="28"/>
      <c r="F38" s="30">
        <f>F33/F41*100</f>
        <v>0.9006666666666666</v>
      </c>
      <c r="G38" s="29"/>
      <c r="H38" s="30">
        <f>H33/H41*100</f>
        <v>0.8611111111111112</v>
      </c>
      <c r="I38" s="29"/>
      <c r="J38" s="30">
        <f>J33/J41*100</f>
        <v>0.9006666666666666</v>
      </c>
      <c r="L38" s="30"/>
      <c r="M38" s="30"/>
      <c r="IS38"/>
      <c r="IT38"/>
      <c r="IU38"/>
      <c r="IV38"/>
    </row>
    <row r="39" spans="2:256" s="4" customFormat="1" ht="17.25" customHeight="1" thickBot="1">
      <c r="B39" s="4" t="s">
        <v>10</v>
      </c>
      <c r="C39" s="3">
        <v>27</v>
      </c>
      <c r="D39" s="41">
        <f>D33/D44*100</f>
        <v>0.8607170939525461</v>
      </c>
      <c r="E39" s="18"/>
      <c r="F39" s="41">
        <v>0</v>
      </c>
      <c r="H39" s="41">
        <f>H33/H44*100</f>
        <v>0.8607170939525461</v>
      </c>
      <c r="J39" s="41">
        <v>0</v>
      </c>
      <c r="L39" s="30"/>
      <c r="M39" s="30"/>
      <c r="IS39"/>
      <c r="IT39"/>
      <c r="IU39"/>
      <c r="IV39"/>
    </row>
    <row r="40" spans="1:256" s="4" customFormat="1" ht="17.25" customHeight="1">
      <c r="A40" s="26"/>
      <c r="C40" s="3"/>
      <c r="D40" s="18"/>
      <c r="E40" s="18"/>
      <c r="F40" s="18"/>
      <c r="H40" s="18"/>
      <c r="J40" s="18"/>
      <c r="L40" s="18"/>
      <c r="M40" s="18"/>
      <c r="IS40"/>
      <c r="IT40"/>
      <c r="IU40"/>
      <c r="IV40"/>
    </row>
    <row r="41" spans="1:256" s="19" customFormat="1" ht="17.25" customHeight="1" thickBot="1">
      <c r="A41" s="26" t="s">
        <v>51</v>
      </c>
      <c r="B41" s="4"/>
      <c r="C41" s="2"/>
      <c r="D41" s="40">
        <v>450000</v>
      </c>
      <c r="E41" s="18"/>
      <c r="F41" s="40">
        <v>450000</v>
      </c>
      <c r="H41" s="40">
        <f>D41</f>
        <v>450000</v>
      </c>
      <c r="J41" s="40">
        <v>450000</v>
      </c>
      <c r="IS41"/>
      <c r="IT41"/>
      <c r="IU41"/>
      <c r="IV41"/>
    </row>
    <row r="42" spans="1:256" s="19" customFormat="1" ht="17.25" customHeight="1">
      <c r="A42" s="26"/>
      <c r="B42" s="4"/>
      <c r="C42" s="2"/>
      <c r="D42" s="18"/>
      <c r="E42" s="18"/>
      <c r="F42" s="18"/>
      <c r="H42" s="18"/>
      <c r="J42" s="18"/>
      <c r="IS42"/>
      <c r="IT42"/>
      <c r="IU42"/>
      <c r="IV42"/>
    </row>
    <row r="43" spans="1:256" s="19" customFormat="1" ht="17.25" customHeight="1">
      <c r="A43" s="26" t="s">
        <v>49</v>
      </c>
      <c r="B43" s="4"/>
      <c r="C43" s="2"/>
      <c r="D43" s="18"/>
      <c r="E43" s="18"/>
      <c r="F43" s="18"/>
      <c r="H43" s="18"/>
      <c r="J43" s="18"/>
      <c r="IS43"/>
      <c r="IT43"/>
      <c r="IU43"/>
      <c r="IV43"/>
    </row>
    <row r="44" spans="1:256" s="19" customFormat="1" ht="17.25" customHeight="1" thickBot="1">
      <c r="A44" s="26" t="s">
        <v>50</v>
      </c>
      <c r="B44" s="4"/>
      <c r="C44" s="3">
        <v>27</v>
      </c>
      <c r="D44" s="40">
        <v>450206</v>
      </c>
      <c r="E44" s="18"/>
      <c r="F44" s="40">
        <v>0</v>
      </c>
      <c r="H44" s="40">
        <v>450206</v>
      </c>
      <c r="J44" s="40">
        <v>0</v>
      </c>
      <c r="IS44"/>
      <c r="IT44"/>
      <c r="IU44"/>
      <c r="IV44"/>
    </row>
    <row r="45" spans="1:256" s="19" customFormat="1" ht="17.25" customHeight="1">
      <c r="A45" s="26"/>
      <c r="B45" s="4"/>
      <c r="C45" s="3"/>
      <c r="D45" s="18"/>
      <c r="E45" s="18"/>
      <c r="F45" s="18"/>
      <c r="H45" s="18"/>
      <c r="J45" s="18"/>
      <c r="IS45"/>
      <c r="IT45"/>
      <c r="IU45"/>
      <c r="IV45"/>
    </row>
    <row r="46" spans="1:256" s="19" customFormat="1" ht="17.25" customHeight="1">
      <c r="A46" s="26"/>
      <c r="B46" s="4"/>
      <c r="C46" s="3"/>
      <c r="D46" s="18"/>
      <c r="E46" s="18"/>
      <c r="F46" s="18"/>
      <c r="H46" s="18"/>
      <c r="J46" s="18"/>
      <c r="IS46"/>
      <c r="IT46"/>
      <c r="IU46"/>
      <c r="IV46"/>
    </row>
    <row r="47" spans="1:256" s="19" customFormat="1" ht="17.25" customHeight="1">
      <c r="A47" s="26"/>
      <c r="B47" s="4"/>
      <c r="C47" s="3"/>
      <c r="D47" s="18"/>
      <c r="E47" s="18"/>
      <c r="F47" s="18"/>
      <c r="H47" s="18"/>
      <c r="J47" s="18"/>
      <c r="IS47"/>
      <c r="IT47"/>
      <c r="IU47"/>
      <c r="IV47"/>
    </row>
    <row r="48" spans="1:256" s="4" customFormat="1" ht="23.25" customHeight="1">
      <c r="A48" s="89" t="s">
        <v>53</v>
      </c>
      <c r="B48" s="89"/>
      <c r="C48" s="89"/>
      <c r="D48" s="89"/>
      <c r="E48" s="89"/>
      <c r="F48" s="89"/>
      <c r="G48" s="89"/>
      <c r="H48" s="89"/>
      <c r="I48" s="89"/>
      <c r="J48" s="89"/>
      <c r="IS48"/>
      <c r="IT48"/>
      <c r="IU48"/>
      <c r="IV48"/>
    </row>
    <row r="49" spans="1:256" s="4" customFormat="1" ht="15.75">
      <c r="A49" s="89"/>
      <c r="B49" s="89"/>
      <c r="C49" s="89"/>
      <c r="D49" s="89"/>
      <c r="E49" s="89"/>
      <c r="F49" s="89"/>
      <c r="G49" s="89"/>
      <c r="H49" s="89"/>
      <c r="I49" s="89"/>
      <c r="J49" s="89"/>
      <c r="IS49"/>
      <c r="IT49"/>
      <c r="IU49"/>
      <c r="IV49"/>
    </row>
    <row r="50" spans="1:256" s="4" customFormat="1" ht="15.75">
      <c r="A50" s="89"/>
      <c r="B50" s="89"/>
      <c r="C50" s="89"/>
      <c r="D50" s="89"/>
      <c r="E50" s="89"/>
      <c r="F50" s="89"/>
      <c r="G50" s="89"/>
      <c r="H50" s="89"/>
      <c r="I50" s="89"/>
      <c r="J50" s="89"/>
      <c r="IS50"/>
      <c r="IT50"/>
      <c r="IU50"/>
      <c r="IV50"/>
    </row>
    <row r="51" spans="3:256" s="4" customFormat="1" ht="15.75">
      <c r="C51" s="3"/>
      <c r="D51" s="31"/>
      <c r="E51" s="31"/>
      <c r="F51" s="31"/>
      <c r="IS51"/>
      <c r="IT51"/>
      <c r="IU51"/>
      <c r="IV51"/>
    </row>
    <row r="52" spans="3:256" s="4" customFormat="1" ht="15.75">
      <c r="C52" s="3"/>
      <c r="D52" s="31"/>
      <c r="E52" s="31"/>
      <c r="F52" s="31"/>
      <c r="IS52"/>
      <c r="IT52"/>
      <c r="IU52"/>
      <c r="IV52"/>
    </row>
    <row r="53" spans="3:256" s="4" customFormat="1" ht="15.75">
      <c r="C53" s="3"/>
      <c r="IS53"/>
      <c r="IT53"/>
      <c r="IU53"/>
      <c r="IV53"/>
    </row>
    <row r="54" spans="3:256" s="4" customFormat="1" ht="15.75">
      <c r="C54" s="3"/>
      <c r="IS54"/>
      <c r="IT54"/>
      <c r="IU54"/>
      <c r="IV54"/>
    </row>
    <row r="55" spans="3:256" s="4" customFormat="1" ht="15.75">
      <c r="C55" s="3"/>
      <c r="IS55"/>
      <c r="IT55"/>
      <c r="IU55"/>
      <c r="IV55"/>
    </row>
    <row r="56" spans="3:256" s="4" customFormat="1" ht="15.75">
      <c r="C56" s="3"/>
      <c r="IS56"/>
      <c r="IT56"/>
      <c r="IU56"/>
      <c r="IV56"/>
    </row>
    <row r="57" spans="3:256" s="4" customFormat="1" ht="15.75">
      <c r="C57" s="3"/>
      <c r="IS57"/>
      <c r="IT57"/>
      <c r="IU57"/>
      <c r="IV57"/>
    </row>
    <row r="58" spans="3:256" s="4" customFormat="1" ht="15.75">
      <c r="C58" s="3"/>
      <c r="IS58"/>
      <c r="IT58"/>
      <c r="IU58"/>
      <c r="IV58"/>
    </row>
    <row r="59" spans="3:256" s="4" customFormat="1" ht="15.75">
      <c r="C59" s="3"/>
      <c r="IS59"/>
      <c r="IT59"/>
      <c r="IU59"/>
      <c r="IV59"/>
    </row>
    <row r="60" spans="3:256" s="4" customFormat="1" ht="15.75">
      <c r="C60" s="3"/>
      <c r="IS60"/>
      <c r="IT60"/>
      <c r="IU60"/>
      <c r="IV60"/>
    </row>
    <row r="61" spans="3:256" s="4" customFormat="1" ht="15.75">
      <c r="C61" s="3"/>
      <c r="IS61"/>
      <c r="IT61"/>
      <c r="IU61"/>
      <c r="IV61"/>
    </row>
    <row r="62" spans="3:256" s="4" customFormat="1" ht="15.75">
      <c r="C62" s="3"/>
      <c r="IS62"/>
      <c r="IT62"/>
      <c r="IU62"/>
      <c r="IV62"/>
    </row>
    <row r="63" spans="3:256" s="4" customFormat="1" ht="15.75">
      <c r="C63" s="3"/>
      <c r="IS63"/>
      <c r="IT63"/>
      <c r="IU63"/>
      <c r="IV63"/>
    </row>
    <row r="64" spans="3:256" s="4" customFormat="1" ht="15.75">
      <c r="C64" s="3"/>
      <c r="IS64"/>
      <c r="IT64"/>
      <c r="IU64"/>
      <c r="IV64"/>
    </row>
    <row r="65" spans="3:256" s="4" customFormat="1" ht="15.75">
      <c r="C65" s="3"/>
      <c r="IS65"/>
      <c r="IT65"/>
      <c r="IU65"/>
      <c r="IV65"/>
    </row>
    <row r="66" spans="3:256" s="4" customFormat="1" ht="15.75">
      <c r="C66" s="3"/>
      <c r="IS66"/>
      <c r="IT66"/>
      <c r="IU66"/>
      <c r="IV66"/>
    </row>
    <row r="67" spans="3:256" s="4" customFormat="1" ht="15.75">
      <c r="C67" s="3"/>
      <c r="IS67"/>
      <c r="IT67"/>
      <c r="IU67"/>
      <c r="IV67"/>
    </row>
    <row r="68" spans="3:256" s="4" customFormat="1" ht="15.75">
      <c r="C68" s="3"/>
      <c r="IS68"/>
      <c r="IT68"/>
      <c r="IU68"/>
      <c r="IV68"/>
    </row>
    <row r="69" spans="3:256" s="4" customFormat="1" ht="15.75">
      <c r="C69" s="3"/>
      <c r="IS69"/>
      <c r="IT69"/>
      <c r="IU69"/>
      <c r="IV69"/>
    </row>
    <row r="70" spans="3:256" s="4" customFormat="1" ht="15.75">
      <c r="C70" s="3"/>
      <c r="IS70"/>
      <c r="IT70"/>
      <c r="IU70"/>
      <c r="IV70"/>
    </row>
    <row r="71" spans="3:256" s="4" customFormat="1" ht="15.75">
      <c r="C71" s="3"/>
      <c r="IS71"/>
      <c r="IT71"/>
      <c r="IU71"/>
      <c r="IV71"/>
    </row>
    <row r="72" spans="3:256" s="4" customFormat="1" ht="15.75">
      <c r="C72" s="3"/>
      <c r="IS72"/>
      <c r="IT72"/>
      <c r="IU72"/>
      <c r="IV72"/>
    </row>
    <row r="73" spans="3:256" s="4" customFormat="1" ht="15.75">
      <c r="C73" s="3"/>
      <c r="IS73"/>
      <c r="IT73"/>
      <c r="IU73"/>
      <c r="IV73"/>
    </row>
    <row r="74" spans="3:256" s="4" customFormat="1" ht="15.75">
      <c r="C74" s="3"/>
      <c r="IS74"/>
      <c r="IT74"/>
      <c r="IU74"/>
      <c r="IV74"/>
    </row>
    <row r="75" spans="3:256" s="4" customFormat="1" ht="15.75">
      <c r="C75" s="3"/>
      <c r="IS75"/>
      <c r="IT75"/>
      <c r="IU75"/>
      <c r="IV75"/>
    </row>
    <row r="76" spans="3:256" s="4" customFormat="1" ht="15.75">
      <c r="C76" s="3"/>
      <c r="IS76"/>
      <c r="IT76"/>
      <c r="IU76"/>
      <c r="IV76"/>
    </row>
    <row r="77" spans="3:256" s="4" customFormat="1" ht="15.75">
      <c r="C77" s="3"/>
      <c r="IS77"/>
      <c r="IT77"/>
      <c r="IU77"/>
      <c r="IV77"/>
    </row>
    <row r="78" spans="3:256" s="4" customFormat="1" ht="15.75">
      <c r="C78" s="3"/>
      <c r="IS78"/>
      <c r="IT78"/>
      <c r="IU78"/>
      <c r="IV78"/>
    </row>
    <row r="79" spans="3:256" s="4" customFormat="1" ht="15.75">
      <c r="C79" s="3"/>
      <c r="IS79"/>
      <c r="IT79"/>
      <c r="IU79"/>
      <c r="IV79"/>
    </row>
    <row r="80" spans="3:256" s="4" customFormat="1" ht="15.75">
      <c r="C80" s="3"/>
      <c r="IS80"/>
      <c r="IT80"/>
      <c r="IU80"/>
      <c r="IV80"/>
    </row>
    <row r="81" spans="3:256" s="4" customFormat="1" ht="15.75">
      <c r="C81" s="3"/>
      <c r="IS81"/>
      <c r="IT81"/>
      <c r="IU81"/>
      <c r="IV81"/>
    </row>
    <row r="82" spans="3:256" s="4" customFormat="1" ht="15.75">
      <c r="C82" s="3"/>
      <c r="IS82"/>
      <c r="IT82"/>
      <c r="IU82"/>
      <c r="IV82"/>
    </row>
    <row r="83" spans="3:256" s="4" customFormat="1" ht="15.75">
      <c r="C83" s="3"/>
      <c r="IS83"/>
      <c r="IT83"/>
      <c r="IU83"/>
      <c r="IV83"/>
    </row>
    <row r="84" spans="3:256" s="4" customFormat="1" ht="15.75">
      <c r="C84" s="3"/>
      <c r="IS84"/>
      <c r="IT84"/>
      <c r="IU84"/>
      <c r="IV84"/>
    </row>
    <row r="85" spans="3:256" s="4" customFormat="1" ht="15.75">
      <c r="C85" s="3"/>
      <c r="IS85"/>
      <c r="IT85"/>
      <c r="IU85"/>
      <c r="IV85"/>
    </row>
    <row r="86" spans="3:256" s="4" customFormat="1" ht="15.75">
      <c r="C86" s="3"/>
      <c r="IS86"/>
      <c r="IT86"/>
      <c r="IU86"/>
      <c r="IV86"/>
    </row>
    <row r="87" spans="3:256" s="4" customFormat="1" ht="15.75">
      <c r="C87" s="3"/>
      <c r="IS87"/>
      <c r="IT87"/>
      <c r="IU87"/>
      <c r="IV87"/>
    </row>
    <row r="88" spans="3:256" s="4" customFormat="1" ht="15.75">
      <c r="C88" s="3"/>
      <c r="IS88"/>
      <c r="IT88"/>
      <c r="IU88"/>
      <c r="IV88"/>
    </row>
    <row r="89" spans="3:256" s="4" customFormat="1" ht="15.75">
      <c r="C89" s="3"/>
      <c r="IS89"/>
      <c r="IT89"/>
      <c r="IU89"/>
      <c r="IV89"/>
    </row>
    <row r="90" spans="3:256" s="4" customFormat="1" ht="15.75">
      <c r="C90" s="3"/>
      <c r="IS90"/>
      <c r="IT90"/>
      <c r="IU90"/>
      <c r="IV90"/>
    </row>
    <row r="91" spans="3:256" s="4" customFormat="1" ht="15.75">
      <c r="C91" s="3"/>
      <c r="IS91"/>
      <c r="IT91"/>
      <c r="IU91"/>
      <c r="IV91"/>
    </row>
    <row r="92" spans="3:256" s="4" customFormat="1" ht="15.75">
      <c r="C92" s="3"/>
      <c r="IS92"/>
      <c r="IT92"/>
      <c r="IU92"/>
      <c r="IV92"/>
    </row>
    <row r="93" spans="3:256" s="4" customFormat="1" ht="15.75">
      <c r="C93" s="3"/>
      <c r="IS93"/>
      <c r="IT93"/>
      <c r="IU93"/>
      <c r="IV93"/>
    </row>
    <row r="94" spans="3:256" s="4" customFormat="1" ht="15.75">
      <c r="C94" s="3"/>
      <c r="IS94"/>
      <c r="IT94"/>
      <c r="IU94"/>
      <c r="IV94"/>
    </row>
    <row r="95" spans="3:256" s="4" customFormat="1" ht="15.75">
      <c r="C95" s="3"/>
      <c r="IS95"/>
      <c r="IT95"/>
      <c r="IU95"/>
      <c r="IV95"/>
    </row>
    <row r="96" spans="3:256" s="4" customFormat="1" ht="15.75">
      <c r="C96" s="3"/>
      <c r="IS96"/>
      <c r="IT96"/>
      <c r="IU96"/>
      <c r="IV96"/>
    </row>
    <row r="97" spans="3:256" s="4" customFormat="1" ht="15.75">
      <c r="C97" s="3"/>
      <c r="IS97"/>
      <c r="IT97"/>
      <c r="IU97"/>
      <c r="IV97"/>
    </row>
    <row r="98" spans="3:256" s="4" customFormat="1" ht="15.75">
      <c r="C98" s="3"/>
      <c r="IS98"/>
      <c r="IT98"/>
      <c r="IU98"/>
      <c r="IV98"/>
    </row>
    <row r="99" spans="3:256" s="4" customFormat="1" ht="15.75">
      <c r="C99" s="3"/>
      <c r="IS99"/>
      <c r="IT99"/>
      <c r="IU99"/>
      <c r="IV99"/>
    </row>
    <row r="100" spans="3:256" s="4" customFormat="1" ht="15.75">
      <c r="C100" s="3"/>
      <c r="IS100"/>
      <c r="IT100"/>
      <c r="IU100"/>
      <c r="IV100"/>
    </row>
    <row r="101" spans="3:256" s="4" customFormat="1" ht="15.75">
      <c r="C101" s="3"/>
      <c r="IS101"/>
      <c r="IT101"/>
      <c r="IU101"/>
      <c r="IV101"/>
    </row>
    <row r="102" spans="3:256" s="4" customFormat="1" ht="15.75">
      <c r="C102" s="3"/>
      <c r="IS102"/>
      <c r="IT102"/>
      <c r="IU102"/>
      <c r="IV102"/>
    </row>
    <row r="103" spans="3:256" s="4" customFormat="1" ht="15.75">
      <c r="C103" s="3"/>
      <c r="IS103"/>
      <c r="IT103"/>
      <c r="IU103"/>
      <c r="IV103"/>
    </row>
    <row r="104" spans="3:256" s="4" customFormat="1" ht="15.75">
      <c r="C104" s="3"/>
      <c r="IS104"/>
      <c r="IT104"/>
      <c r="IU104"/>
      <c r="IV104"/>
    </row>
    <row r="105" spans="3:256" s="4" customFormat="1" ht="15.75">
      <c r="C105" s="3"/>
      <c r="IS105"/>
      <c r="IT105"/>
      <c r="IU105"/>
      <c r="IV105"/>
    </row>
    <row r="106" spans="3:256" s="4" customFormat="1" ht="15.75">
      <c r="C106" s="3"/>
      <c r="IS106"/>
      <c r="IT106"/>
      <c r="IU106"/>
      <c r="IV106"/>
    </row>
    <row r="107" spans="3:256" s="4" customFormat="1" ht="15.75">
      <c r="C107" s="3"/>
      <c r="IS107"/>
      <c r="IT107"/>
      <c r="IU107"/>
      <c r="IV107"/>
    </row>
    <row r="108" spans="3:256" s="4" customFormat="1" ht="15.75">
      <c r="C108" s="3"/>
      <c r="IS108"/>
      <c r="IT108"/>
      <c r="IU108"/>
      <c r="IV108"/>
    </row>
    <row r="109" spans="3:256" s="4" customFormat="1" ht="15.75">
      <c r="C109" s="3"/>
      <c r="IS109"/>
      <c r="IT109"/>
      <c r="IU109"/>
      <c r="IV109"/>
    </row>
    <row r="110" spans="3:256" s="4" customFormat="1" ht="15.75">
      <c r="C110" s="3"/>
      <c r="IS110"/>
      <c r="IT110"/>
      <c r="IU110"/>
      <c r="IV110"/>
    </row>
    <row r="111" spans="3:256" s="4" customFormat="1" ht="15.75">
      <c r="C111" s="3"/>
      <c r="IS111"/>
      <c r="IT111"/>
      <c r="IU111"/>
      <c r="IV111"/>
    </row>
    <row r="112" spans="3:256" s="4" customFormat="1" ht="15.75">
      <c r="C112" s="3"/>
      <c r="IS112"/>
      <c r="IT112"/>
      <c r="IU112"/>
      <c r="IV112"/>
    </row>
    <row r="113" spans="3:256" s="4" customFormat="1" ht="15.75">
      <c r="C113" s="3"/>
      <c r="IS113"/>
      <c r="IT113"/>
      <c r="IU113"/>
      <c r="IV113"/>
    </row>
    <row r="114" spans="3:256" s="4" customFormat="1" ht="15.75">
      <c r="C114" s="3"/>
      <c r="IS114"/>
      <c r="IT114"/>
      <c r="IU114"/>
      <c r="IV114"/>
    </row>
    <row r="115" spans="3:256" s="4" customFormat="1" ht="15.75">
      <c r="C115" s="3"/>
      <c r="IS115"/>
      <c r="IT115"/>
      <c r="IU115"/>
      <c r="IV115"/>
    </row>
    <row r="116" spans="3:256" s="4" customFormat="1" ht="15.75">
      <c r="C116" s="3"/>
      <c r="IS116"/>
      <c r="IT116"/>
      <c r="IU116"/>
      <c r="IV116"/>
    </row>
    <row r="117" spans="3:256" s="4" customFormat="1" ht="15.75">
      <c r="C117" s="3"/>
      <c r="IS117"/>
      <c r="IT117"/>
      <c r="IU117"/>
      <c r="IV117"/>
    </row>
    <row r="118" spans="3:256" s="4" customFormat="1" ht="15.75">
      <c r="C118" s="3"/>
      <c r="IS118"/>
      <c r="IT118"/>
      <c r="IU118"/>
      <c r="IV118"/>
    </row>
    <row r="119" spans="3:256" s="4" customFormat="1" ht="15.75">
      <c r="C119" s="3"/>
      <c r="IS119"/>
      <c r="IT119"/>
      <c r="IU119"/>
      <c r="IV119"/>
    </row>
    <row r="120" spans="3:256" s="4" customFormat="1" ht="15.75">
      <c r="C120" s="3"/>
      <c r="IS120"/>
      <c r="IT120"/>
      <c r="IU120"/>
      <c r="IV120"/>
    </row>
    <row r="121" spans="3:256" s="4" customFormat="1" ht="15.75">
      <c r="C121" s="3"/>
      <c r="IS121"/>
      <c r="IT121"/>
      <c r="IU121"/>
      <c r="IV121"/>
    </row>
    <row r="122" spans="3:256" s="4" customFormat="1" ht="15.75">
      <c r="C122" s="3"/>
      <c r="IS122"/>
      <c r="IT122"/>
      <c r="IU122"/>
      <c r="IV122"/>
    </row>
    <row r="123" spans="3:256" s="4" customFormat="1" ht="15.75">
      <c r="C123" s="3"/>
      <c r="IS123"/>
      <c r="IT123"/>
      <c r="IU123"/>
      <c r="IV123"/>
    </row>
    <row r="124" spans="3:256" s="4" customFormat="1" ht="15.75">
      <c r="C124" s="3"/>
      <c r="IS124"/>
      <c r="IT124"/>
      <c r="IU124"/>
      <c r="IV124"/>
    </row>
    <row r="125" spans="3:256" s="4" customFormat="1" ht="15.75">
      <c r="C125" s="3"/>
      <c r="IS125"/>
      <c r="IT125"/>
      <c r="IU125"/>
      <c r="IV125"/>
    </row>
    <row r="126" spans="3:256" s="4" customFormat="1" ht="15.75">
      <c r="C126" s="3"/>
      <c r="IS126"/>
      <c r="IT126"/>
      <c r="IU126"/>
      <c r="IV126"/>
    </row>
    <row r="127" spans="3:256" s="4" customFormat="1" ht="15.75">
      <c r="C127" s="3"/>
      <c r="IS127"/>
      <c r="IT127"/>
      <c r="IU127"/>
      <c r="IV127"/>
    </row>
    <row r="128" spans="3:256" s="4" customFormat="1" ht="15.75">
      <c r="C128" s="3"/>
      <c r="IS128"/>
      <c r="IT128"/>
      <c r="IU128"/>
      <c r="IV128"/>
    </row>
    <row r="129" spans="3:256" s="4" customFormat="1" ht="15.75">
      <c r="C129" s="3"/>
      <c r="IS129"/>
      <c r="IT129"/>
      <c r="IU129"/>
      <c r="IV129"/>
    </row>
    <row r="130" spans="3:256" s="4" customFormat="1" ht="15.75">
      <c r="C130" s="3"/>
      <c r="IS130"/>
      <c r="IT130"/>
      <c r="IU130"/>
      <c r="IV130"/>
    </row>
    <row r="131" spans="3:256" s="4" customFormat="1" ht="15.75">
      <c r="C131" s="3"/>
      <c r="IS131"/>
      <c r="IT131"/>
      <c r="IU131"/>
      <c r="IV131"/>
    </row>
    <row r="132" spans="3:256" s="4" customFormat="1" ht="15.75">
      <c r="C132" s="3"/>
      <c r="IS132"/>
      <c r="IT132"/>
      <c r="IU132"/>
      <c r="IV132"/>
    </row>
    <row r="133" spans="3:256" s="4" customFormat="1" ht="15.75">
      <c r="C133" s="3"/>
      <c r="IS133"/>
      <c r="IT133"/>
      <c r="IU133"/>
      <c r="IV133"/>
    </row>
    <row r="134" spans="3:256" s="4" customFormat="1" ht="15.75">
      <c r="C134" s="3"/>
      <c r="IS134"/>
      <c r="IT134"/>
      <c r="IU134"/>
      <c r="IV134"/>
    </row>
    <row r="135" spans="3:256" s="4" customFormat="1" ht="15.75">
      <c r="C135" s="3"/>
      <c r="IS135"/>
      <c r="IT135"/>
      <c r="IU135"/>
      <c r="IV135"/>
    </row>
    <row r="136" spans="3:256" s="4" customFormat="1" ht="15.75">
      <c r="C136" s="3"/>
      <c r="IS136"/>
      <c r="IT136"/>
      <c r="IU136"/>
      <c r="IV136"/>
    </row>
    <row r="137" spans="3:256" s="4" customFormat="1" ht="15.75">
      <c r="C137" s="3"/>
      <c r="IS137"/>
      <c r="IT137"/>
      <c r="IU137"/>
      <c r="IV137"/>
    </row>
    <row r="138" spans="3:256" s="4" customFormat="1" ht="15.75">
      <c r="C138" s="3"/>
      <c r="IS138"/>
      <c r="IT138"/>
      <c r="IU138"/>
      <c r="IV138"/>
    </row>
    <row r="139" spans="3:256" s="4" customFormat="1" ht="15.75">
      <c r="C139" s="3"/>
      <c r="IS139"/>
      <c r="IT139"/>
      <c r="IU139"/>
      <c r="IV139"/>
    </row>
    <row r="140" spans="3:256" s="4" customFormat="1" ht="15.75">
      <c r="C140" s="3"/>
      <c r="IS140"/>
      <c r="IT140"/>
      <c r="IU140"/>
      <c r="IV140"/>
    </row>
    <row r="141" spans="3:256" s="4" customFormat="1" ht="15.75">
      <c r="C141" s="3"/>
      <c r="IS141"/>
      <c r="IT141"/>
      <c r="IU141"/>
      <c r="IV141"/>
    </row>
    <row r="142" spans="3:256" s="4" customFormat="1" ht="15.75">
      <c r="C142" s="3"/>
      <c r="IS142"/>
      <c r="IT142"/>
      <c r="IU142"/>
      <c r="IV142"/>
    </row>
    <row r="143" spans="3:256" s="4" customFormat="1" ht="15.75">
      <c r="C143" s="3"/>
      <c r="IS143"/>
      <c r="IT143"/>
      <c r="IU143"/>
      <c r="IV143"/>
    </row>
    <row r="144" spans="3:256" s="4" customFormat="1" ht="15.75">
      <c r="C144" s="3"/>
      <c r="IS144"/>
      <c r="IT144"/>
      <c r="IU144"/>
      <c r="IV144"/>
    </row>
    <row r="145" spans="3:256" s="4" customFormat="1" ht="15.75">
      <c r="C145" s="3"/>
      <c r="IS145"/>
      <c r="IT145"/>
      <c r="IU145"/>
      <c r="IV145"/>
    </row>
    <row r="146" spans="3:256" s="4" customFormat="1" ht="15.75">
      <c r="C146" s="3"/>
      <c r="IS146"/>
      <c r="IT146"/>
      <c r="IU146"/>
      <c r="IV146"/>
    </row>
    <row r="147" spans="3:256" s="4" customFormat="1" ht="15.75">
      <c r="C147" s="3"/>
      <c r="IS147"/>
      <c r="IT147"/>
      <c r="IU147"/>
      <c r="IV147"/>
    </row>
    <row r="148" spans="3:256" s="4" customFormat="1" ht="15.75">
      <c r="C148" s="3"/>
      <c r="IS148"/>
      <c r="IT148"/>
      <c r="IU148"/>
      <c r="IV148"/>
    </row>
    <row r="149" spans="3:256" s="4" customFormat="1" ht="15.75">
      <c r="C149" s="3"/>
      <c r="IS149"/>
      <c r="IT149"/>
      <c r="IU149"/>
      <c r="IV149"/>
    </row>
    <row r="150" spans="3:256" s="4" customFormat="1" ht="15.75">
      <c r="C150" s="3"/>
      <c r="IS150"/>
      <c r="IT150"/>
      <c r="IU150"/>
      <c r="IV150"/>
    </row>
    <row r="151" spans="3:256" s="4" customFormat="1" ht="15.75">
      <c r="C151" s="3"/>
      <c r="IS151"/>
      <c r="IT151"/>
      <c r="IU151"/>
      <c r="IV151"/>
    </row>
    <row r="152" spans="3:256" s="4" customFormat="1" ht="15.75">
      <c r="C152" s="3"/>
      <c r="IS152"/>
      <c r="IT152"/>
      <c r="IU152"/>
      <c r="IV152"/>
    </row>
    <row r="153" spans="3:256" s="4" customFormat="1" ht="15.75">
      <c r="C153" s="3"/>
      <c r="IS153"/>
      <c r="IT153"/>
      <c r="IU153"/>
      <c r="IV153"/>
    </row>
    <row r="154" spans="3:256" s="4" customFormat="1" ht="15.75">
      <c r="C154" s="3"/>
      <c r="IS154"/>
      <c r="IT154"/>
      <c r="IU154"/>
      <c r="IV154"/>
    </row>
    <row r="155" spans="3:256" s="4" customFormat="1" ht="15.75">
      <c r="C155" s="3"/>
      <c r="IS155"/>
      <c r="IT155"/>
      <c r="IU155"/>
      <c r="IV155"/>
    </row>
    <row r="156" spans="3:256" s="4" customFormat="1" ht="15.75">
      <c r="C156" s="3"/>
      <c r="IS156"/>
      <c r="IT156"/>
      <c r="IU156"/>
      <c r="IV156"/>
    </row>
    <row r="157" spans="3:256" s="4" customFormat="1" ht="15.75">
      <c r="C157" s="3"/>
      <c r="IS157"/>
      <c r="IT157"/>
      <c r="IU157"/>
      <c r="IV157"/>
    </row>
    <row r="158" spans="3:256" s="4" customFormat="1" ht="15.75">
      <c r="C158" s="3"/>
      <c r="IS158"/>
      <c r="IT158"/>
      <c r="IU158"/>
      <c r="IV158"/>
    </row>
    <row r="159" spans="3:256" s="4" customFormat="1" ht="15.75">
      <c r="C159" s="3"/>
      <c r="IS159"/>
      <c r="IT159"/>
      <c r="IU159"/>
      <c r="IV159"/>
    </row>
    <row r="160" spans="3:256" s="4" customFormat="1" ht="15.75">
      <c r="C160" s="3"/>
      <c r="IS160"/>
      <c r="IT160"/>
      <c r="IU160"/>
      <c r="IV160"/>
    </row>
    <row r="161" spans="3:256" s="4" customFormat="1" ht="15.75">
      <c r="C161" s="3"/>
      <c r="IS161"/>
      <c r="IT161"/>
      <c r="IU161"/>
      <c r="IV161"/>
    </row>
    <row r="162" spans="3:256" s="4" customFormat="1" ht="15.75">
      <c r="C162" s="3"/>
      <c r="IS162"/>
      <c r="IT162"/>
      <c r="IU162"/>
      <c r="IV162"/>
    </row>
    <row r="163" spans="3:256" s="4" customFormat="1" ht="15.75">
      <c r="C163" s="3"/>
      <c r="IS163"/>
      <c r="IT163"/>
      <c r="IU163"/>
      <c r="IV163"/>
    </row>
    <row r="164" spans="3:256" s="4" customFormat="1" ht="15.75">
      <c r="C164" s="3"/>
      <c r="IS164"/>
      <c r="IT164"/>
      <c r="IU164"/>
      <c r="IV164"/>
    </row>
    <row r="165" spans="3:256" s="4" customFormat="1" ht="15.75">
      <c r="C165" s="3"/>
      <c r="IS165"/>
      <c r="IT165"/>
      <c r="IU165"/>
      <c r="IV165"/>
    </row>
    <row r="166" spans="3:256" s="4" customFormat="1" ht="15.75">
      <c r="C166" s="3"/>
      <c r="IS166"/>
      <c r="IT166"/>
      <c r="IU166"/>
      <c r="IV166"/>
    </row>
    <row r="167" spans="3:256" s="4" customFormat="1" ht="15.75">
      <c r="C167" s="3"/>
      <c r="IS167"/>
      <c r="IT167"/>
      <c r="IU167"/>
      <c r="IV167"/>
    </row>
    <row r="168" spans="3:256" s="4" customFormat="1" ht="15.75">
      <c r="C168" s="3"/>
      <c r="IS168"/>
      <c r="IT168"/>
      <c r="IU168"/>
      <c r="IV168"/>
    </row>
    <row r="169" spans="3:256" s="4" customFormat="1" ht="15.75">
      <c r="C169" s="3"/>
      <c r="IS169"/>
      <c r="IT169"/>
      <c r="IU169"/>
      <c r="IV169"/>
    </row>
    <row r="170" spans="3:256" s="4" customFormat="1" ht="15.75">
      <c r="C170" s="3"/>
      <c r="IS170"/>
      <c r="IT170"/>
      <c r="IU170"/>
      <c r="IV170"/>
    </row>
    <row r="171" spans="3:256" s="4" customFormat="1" ht="15.75">
      <c r="C171" s="3"/>
      <c r="IS171"/>
      <c r="IT171"/>
      <c r="IU171"/>
      <c r="IV171"/>
    </row>
  </sheetData>
  <mergeCells count="8">
    <mergeCell ref="D12:F12"/>
    <mergeCell ref="H12:J12"/>
    <mergeCell ref="A48:J50"/>
    <mergeCell ref="A4:J4"/>
    <mergeCell ref="A5:J5"/>
    <mergeCell ref="A6:J6"/>
    <mergeCell ref="A7:J7"/>
    <mergeCell ref="A9:J9"/>
  </mergeCells>
  <printOptions/>
  <pageMargins left="0.7874015748031497" right="0.3937007874015748" top="0.5905511811023623" bottom="0.9448818897637796" header="0.5118110236220472" footer="0.7874015748031497"/>
  <pageSetup firstPageNumber="1" useFirstPageNumber="1" fitToHeight="1" fitToWidth="1" horizontalDpi="600" verticalDpi="600" orientation="portrait" paperSize="9" scale="84"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161"/>
  <sheetViews>
    <sheetView workbookViewId="0" topLeftCell="A1">
      <selection activeCell="I13" sqref="I13"/>
    </sheetView>
  </sheetViews>
  <sheetFormatPr defaultColWidth="9.140625" defaultRowHeight="12.75"/>
  <cols>
    <col min="1" max="1" width="3.7109375" style="0" customWidth="1"/>
    <col min="2" max="4" width="9.28125" style="0" customWidth="1"/>
    <col min="5" max="5" width="20.421875" style="0" customWidth="1"/>
    <col min="6" max="6" width="4.421875" style="0" customWidth="1"/>
    <col min="7" max="7" width="5.57421875" style="0" customWidth="1"/>
    <col min="8" max="8" width="16.8515625" style="0" customWidth="1"/>
    <col min="9" max="9" width="1.57421875" style="0" customWidth="1"/>
    <col min="10" max="10" width="16.8515625" style="0" customWidth="1"/>
    <col min="11" max="16384" width="9.28125" style="0" customWidth="1"/>
  </cols>
  <sheetData>
    <row r="1" spans="1:6" s="4" customFormat="1" ht="17.25" customHeight="1">
      <c r="A1" s="1"/>
      <c r="B1" s="2"/>
      <c r="C1" s="2"/>
      <c r="D1" s="3"/>
      <c r="E1" s="3"/>
      <c r="F1" s="3"/>
    </row>
    <row r="2" spans="1:6" s="4" customFormat="1" ht="17.25" customHeight="1">
      <c r="A2" s="1"/>
      <c r="B2" s="2"/>
      <c r="C2" s="2"/>
      <c r="D2" s="3"/>
      <c r="E2" s="3"/>
      <c r="F2" s="3"/>
    </row>
    <row r="3" spans="1:6" s="4" customFormat="1" ht="17.25" customHeight="1">
      <c r="A3" s="5"/>
      <c r="B3" s="3"/>
      <c r="C3" s="3"/>
      <c r="D3" s="3"/>
      <c r="E3" s="3"/>
      <c r="F3" s="3"/>
    </row>
    <row r="4" spans="1:14" s="4" customFormat="1" ht="17.25" customHeight="1">
      <c r="A4" s="90" t="s">
        <v>0</v>
      </c>
      <c r="B4" s="90"/>
      <c r="C4" s="90"/>
      <c r="D4" s="90"/>
      <c r="E4" s="90"/>
      <c r="F4" s="90"/>
      <c r="G4" s="90"/>
      <c r="H4" s="90"/>
      <c r="I4" s="90"/>
      <c r="J4" s="90"/>
      <c r="L4" s="11"/>
      <c r="M4" s="11"/>
      <c r="N4" s="11"/>
    </row>
    <row r="5" spans="1:14" s="4" customFormat="1" ht="17.25" customHeight="1">
      <c r="A5" s="91" t="s">
        <v>112</v>
      </c>
      <c r="B5" s="91"/>
      <c r="C5" s="91"/>
      <c r="D5" s="91"/>
      <c r="E5" s="91"/>
      <c r="F5" s="91"/>
      <c r="G5" s="91"/>
      <c r="H5" s="91"/>
      <c r="I5" s="91"/>
      <c r="J5" s="91"/>
      <c r="L5" s="11"/>
      <c r="M5" s="11"/>
      <c r="N5" s="11"/>
    </row>
    <row r="6" spans="1:10" s="4" customFormat="1" ht="17.25" customHeight="1">
      <c r="A6" s="90" t="s">
        <v>1</v>
      </c>
      <c r="B6" s="90"/>
      <c r="C6" s="90"/>
      <c r="D6" s="90"/>
      <c r="E6" s="90"/>
      <c r="F6" s="90"/>
      <c r="G6" s="90"/>
      <c r="H6" s="90"/>
      <c r="I6" s="90"/>
      <c r="J6" s="90"/>
    </row>
    <row r="7" spans="1:10" s="4" customFormat="1" ht="17.25" customHeight="1">
      <c r="A7" s="90" t="s">
        <v>109</v>
      </c>
      <c r="B7" s="90"/>
      <c r="C7" s="90"/>
      <c r="D7" s="90"/>
      <c r="E7" s="90"/>
      <c r="F7" s="90"/>
      <c r="G7" s="90"/>
      <c r="H7" s="90"/>
      <c r="I7" s="90"/>
      <c r="J7" s="90"/>
    </row>
    <row r="8" spans="1:6" s="4" customFormat="1" ht="17.25" customHeight="1">
      <c r="A8" s="3"/>
      <c r="B8" s="3"/>
      <c r="C8" s="3"/>
      <c r="D8" s="3"/>
      <c r="E8" s="3"/>
      <c r="F8" s="3"/>
    </row>
    <row r="9" spans="1:10" s="4" customFormat="1" ht="17.25" customHeight="1">
      <c r="A9" s="92" t="s">
        <v>11</v>
      </c>
      <c r="B9" s="92"/>
      <c r="C9" s="92"/>
      <c r="D9" s="92"/>
      <c r="E9" s="92"/>
      <c r="F9" s="92"/>
      <c r="G9" s="92"/>
      <c r="H9" s="92"/>
      <c r="I9" s="92"/>
      <c r="J9" s="92"/>
    </row>
    <row r="10" spans="1:10" s="4" customFormat="1" ht="17.25" customHeight="1">
      <c r="A10" s="9"/>
      <c r="B10" s="7"/>
      <c r="C10" s="7"/>
      <c r="D10" s="8"/>
      <c r="E10" s="8"/>
      <c r="F10" s="8"/>
      <c r="G10" s="8"/>
      <c r="H10" s="8"/>
      <c r="I10" s="8"/>
      <c r="J10" s="8"/>
    </row>
    <row r="11" spans="1:10" s="4" customFormat="1" ht="17.25" customHeight="1">
      <c r="A11" s="9"/>
      <c r="B11" s="7"/>
      <c r="C11" s="7"/>
      <c r="D11" s="8"/>
      <c r="E11" s="8"/>
      <c r="F11" s="8"/>
      <c r="G11" s="8"/>
      <c r="H11" s="8"/>
      <c r="I11" s="8"/>
      <c r="J11" s="8"/>
    </row>
    <row r="12" spans="1:10" s="4" customFormat="1" ht="17.25" customHeight="1">
      <c r="A12" s="7"/>
      <c r="B12" s="7"/>
      <c r="C12" s="7"/>
      <c r="D12" s="8"/>
      <c r="E12" s="8"/>
      <c r="F12" s="8"/>
      <c r="G12" s="8"/>
      <c r="H12" s="11" t="s">
        <v>12</v>
      </c>
      <c r="I12" s="8"/>
      <c r="J12" s="11" t="s">
        <v>13</v>
      </c>
    </row>
    <row r="13" spans="1:10" s="4" customFormat="1" ht="17.25" customHeight="1">
      <c r="A13" s="7"/>
      <c r="B13" s="7"/>
      <c r="C13" s="7"/>
      <c r="D13" s="8"/>
      <c r="E13" s="8"/>
      <c r="F13" s="8"/>
      <c r="G13" s="8"/>
      <c r="H13" s="11" t="s">
        <v>96</v>
      </c>
      <c r="I13" s="11"/>
      <c r="J13" s="11" t="s">
        <v>96</v>
      </c>
    </row>
    <row r="14" spans="7:10" s="12" customFormat="1" ht="17.25" customHeight="1">
      <c r="G14" s="10" t="s">
        <v>2</v>
      </c>
      <c r="H14" s="84">
        <v>38837</v>
      </c>
      <c r="I14" s="86"/>
      <c r="J14" s="84">
        <v>38748</v>
      </c>
    </row>
    <row r="15" spans="7:10" s="12" customFormat="1" ht="17.25" customHeight="1">
      <c r="G15" s="14"/>
      <c r="H15" s="52" t="s">
        <v>3</v>
      </c>
      <c r="J15" s="52" t="s">
        <v>3</v>
      </c>
    </row>
    <row r="16" spans="7:10" s="4" customFormat="1" ht="17.25" customHeight="1">
      <c r="G16" s="2"/>
      <c r="H16" s="3"/>
      <c r="J16" s="11" t="s">
        <v>82</v>
      </c>
    </row>
    <row r="17" spans="1:10" s="4" customFormat="1" ht="17.25" customHeight="1">
      <c r="A17" s="12" t="s">
        <v>67</v>
      </c>
      <c r="G17" s="2"/>
      <c r="H17" s="3"/>
      <c r="J17" s="3"/>
    </row>
    <row r="18" spans="1:10" s="19" customFormat="1" ht="17.25" customHeight="1">
      <c r="A18" s="9" t="s">
        <v>68</v>
      </c>
      <c r="B18" s="4"/>
      <c r="C18" s="4"/>
      <c r="D18" s="4"/>
      <c r="E18" s="4"/>
      <c r="F18" s="4"/>
      <c r="G18" s="2"/>
      <c r="H18" s="18"/>
      <c r="I18" s="18"/>
      <c r="J18" s="18"/>
    </row>
    <row r="19" spans="1:10" s="4" customFormat="1" ht="17.25" customHeight="1">
      <c r="A19" s="32" t="s">
        <v>14</v>
      </c>
      <c r="G19" s="3">
        <v>10</v>
      </c>
      <c r="H19" s="18">
        <v>92423</v>
      </c>
      <c r="I19" s="18"/>
      <c r="J19" s="18">
        <v>89574</v>
      </c>
    </row>
    <row r="20" spans="1:10" s="4" customFormat="1" ht="17.25" customHeight="1">
      <c r="A20" s="32" t="s">
        <v>15</v>
      </c>
      <c r="G20" s="3"/>
      <c r="H20" s="18">
        <v>47</v>
      </c>
      <c r="I20" s="18"/>
      <c r="J20" s="18">
        <v>48</v>
      </c>
    </row>
    <row r="21" spans="1:10" s="4" customFormat="1" ht="17.25" customHeight="1">
      <c r="A21" s="32" t="s">
        <v>108</v>
      </c>
      <c r="G21" s="3"/>
      <c r="H21" s="18">
        <v>2484</v>
      </c>
      <c r="I21" s="18"/>
      <c r="J21" s="18">
        <v>2484</v>
      </c>
    </row>
    <row r="22" spans="1:10" s="4" customFormat="1" ht="17.25" customHeight="1">
      <c r="A22" s="32" t="s">
        <v>16</v>
      </c>
      <c r="G22" s="3"/>
      <c r="H22" s="18">
        <v>395</v>
      </c>
      <c r="I22" s="18"/>
      <c r="J22" s="18">
        <v>395</v>
      </c>
    </row>
    <row r="23" spans="1:10" s="19" customFormat="1" ht="17.25" customHeight="1">
      <c r="A23" s="51"/>
      <c r="B23" s="4"/>
      <c r="C23" s="4"/>
      <c r="D23" s="4"/>
      <c r="E23" s="4"/>
      <c r="F23" s="4"/>
      <c r="G23" s="3"/>
      <c r="H23" s="44">
        <f>SUM(H19:H22)</f>
        <v>95349</v>
      </c>
      <c r="I23" s="18"/>
      <c r="J23" s="44">
        <f>SUM(J19:J22)</f>
        <v>92501</v>
      </c>
    </row>
    <row r="24" spans="1:10" s="19" customFormat="1" ht="17.25" customHeight="1">
      <c r="A24" s="26"/>
      <c r="B24" s="4"/>
      <c r="C24" s="4"/>
      <c r="D24" s="4"/>
      <c r="E24" s="4"/>
      <c r="F24" s="4"/>
      <c r="G24" s="3"/>
      <c r="H24" s="18"/>
      <c r="I24" s="18"/>
      <c r="J24" s="18"/>
    </row>
    <row r="25" spans="1:10" s="4" customFormat="1" ht="17.25" customHeight="1">
      <c r="A25" s="9" t="s">
        <v>69</v>
      </c>
      <c r="G25" s="3"/>
      <c r="H25" s="18"/>
      <c r="I25" s="18"/>
      <c r="J25" s="18"/>
    </row>
    <row r="26" spans="1:10" s="4" customFormat="1" ht="17.25" customHeight="1">
      <c r="A26" s="33" t="s">
        <v>17</v>
      </c>
      <c r="G26" s="3"/>
      <c r="H26" s="18">
        <v>28386</v>
      </c>
      <c r="I26" s="18"/>
      <c r="J26" s="18">
        <v>24790</v>
      </c>
    </row>
    <row r="27" spans="1:10" s="4" customFormat="1" ht="17.25" customHeight="1">
      <c r="A27" s="33" t="s">
        <v>18</v>
      </c>
      <c r="G27" s="3"/>
      <c r="H27" s="18">
        <v>33970</v>
      </c>
      <c r="I27" s="18"/>
      <c r="J27" s="18">
        <v>26359</v>
      </c>
    </row>
    <row r="28" spans="1:10" s="19" customFormat="1" ht="17.25" customHeight="1">
      <c r="A28" s="33" t="s">
        <v>19</v>
      </c>
      <c r="B28" s="4"/>
      <c r="C28" s="4"/>
      <c r="D28" s="4"/>
      <c r="E28" s="4"/>
      <c r="F28" s="4"/>
      <c r="G28" s="3"/>
      <c r="H28" s="18">
        <v>10356</v>
      </c>
      <c r="I28" s="18"/>
      <c r="J28" s="18">
        <v>7912</v>
      </c>
    </row>
    <row r="29" spans="1:10" s="19" customFormat="1" ht="17.25" customHeight="1">
      <c r="A29" s="33" t="s">
        <v>66</v>
      </c>
      <c r="B29" s="4"/>
      <c r="C29" s="4"/>
      <c r="D29" s="4"/>
      <c r="E29" s="4"/>
      <c r="F29" s="4"/>
      <c r="G29" s="3"/>
      <c r="H29" s="18">
        <v>420</v>
      </c>
      <c r="I29" s="18"/>
      <c r="J29" s="18">
        <v>411</v>
      </c>
    </row>
    <row r="30" spans="1:10" s="19" customFormat="1" ht="17.25" customHeight="1">
      <c r="A30" s="33" t="s">
        <v>20</v>
      </c>
      <c r="B30" s="4"/>
      <c r="C30" s="4"/>
      <c r="D30" s="4"/>
      <c r="E30" s="4"/>
      <c r="F30" s="4"/>
      <c r="G30" s="3"/>
      <c r="H30" s="18">
        <v>13048</v>
      </c>
      <c r="I30" s="18"/>
      <c r="J30" s="18">
        <v>12967</v>
      </c>
    </row>
    <row r="31" spans="1:10" s="4" customFormat="1" ht="17.25" customHeight="1">
      <c r="A31" s="33" t="s">
        <v>21</v>
      </c>
      <c r="G31" s="3"/>
      <c r="H31" s="18">
        <v>3439</v>
      </c>
      <c r="I31" s="18"/>
      <c r="J31" s="18">
        <v>6103</v>
      </c>
    </row>
    <row r="32" spans="1:10" s="19" customFormat="1" ht="17.25" customHeight="1">
      <c r="A32" s="51"/>
      <c r="B32" s="4"/>
      <c r="C32" s="4"/>
      <c r="D32" s="4"/>
      <c r="E32" s="4"/>
      <c r="F32" s="4"/>
      <c r="G32" s="3"/>
      <c r="H32" s="44">
        <f>SUM(H26:H31)</f>
        <v>89619</v>
      </c>
      <c r="I32" s="18"/>
      <c r="J32" s="44">
        <f>SUM(J26:J31)</f>
        <v>78542</v>
      </c>
    </row>
    <row r="33" spans="1:10" s="4" customFormat="1" ht="17.25" customHeight="1">
      <c r="A33" s="26"/>
      <c r="G33" s="3"/>
      <c r="H33" s="18"/>
      <c r="I33" s="18"/>
      <c r="J33" s="18"/>
    </row>
    <row r="34" spans="1:10" s="4" customFormat="1" ht="17.25" customHeight="1" thickBot="1">
      <c r="A34" s="9" t="s">
        <v>70</v>
      </c>
      <c r="G34" s="3"/>
      <c r="H34" s="45">
        <f>H23+H32</f>
        <v>184968</v>
      </c>
      <c r="I34" s="18"/>
      <c r="J34" s="45">
        <f>J23+J32</f>
        <v>171043</v>
      </c>
    </row>
    <row r="35" spans="1:10" s="4" customFormat="1" ht="17.25" customHeight="1" thickTop="1">
      <c r="A35" s="26"/>
      <c r="G35" s="3"/>
      <c r="H35" s="18"/>
      <c r="I35" s="18"/>
      <c r="J35" s="18"/>
    </row>
    <row r="36" spans="1:10" s="4" customFormat="1" ht="17.25" customHeight="1">
      <c r="A36" s="9" t="s">
        <v>103</v>
      </c>
      <c r="G36" s="3"/>
      <c r="H36" s="18"/>
      <c r="I36" s="18"/>
      <c r="J36" s="18"/>
    </row>
    <row r="37" spans="1:10" s="19" customFormat="1" ht="17.25" customHeight="1">
      <c r="A37" s="9" t="s">
        <v>104</v>
      </c>
      <c r="B37" s="4"/>
      <c r="C37" s="4"/>
      <c r="D37" s="4"/>
      <c r="E37" s="4"/>
      <c r="F37" s="4"/>
      <c r="G37" s="3"/>
      <c r="H37" s="18"/>
      <c r="I37" s="18"/>
      <c r="J37" s="18"/>
    </row>
    <row r="38" spans="1:10" s="19" customFormat="1" ht="17.25" customHeight="1">
      <c r="A38" s="33" t="s">
        <v>25</v>
      </c>
      <c r="B38" s="4"/>
      <c r="C38" s="4"/>
      <c r="D38" s="4"/>
      <c r="E38" s="4"/>
      <c r="F38" s="4"/>
      <c r="G38" s="3"/>
      <c r="H38" s="18">
        <f>'ES2006_Q1'!E40</f>
        <v>45000</v>
      </c>
      <c r="I38" s="18"/>
      <c r="J38" s="18">
        <v>45000</v>
      </c>
    </row>
    <row r="39" spans="1:10" s="19" customFormat="1" ht="17.25" customHeight="1">
      <c r="A39" s="33" t="s">
        <v>26</v>
      </c>
      <c r="B39" s="4"/>
      <c r="C39" s="4"/>
      <c r="D39" s="4"/>
      <c r="E39" s="4"/>
      <c r="F39" s="4"/>
      <c r="G39" s="3"/>
      <c r="H39" s="18">
        <f>'ES2006_Q1'!F40</f>
        <v>35934</v>
      </c>
      <c r="I39" s="18"/>
      <c r="J39" s="18">
        <v>35934</v>
      </c>
    </row>
    <row r="40" spans="1:10" s="19" customFormat="1" ht="17.25" customHeight="1">
      <c r="A40" s="33" t="s">
        <v>27</v>
      </c>
      <c r="B40" s="4"/>
      <c r="C40" s="4"/>
      <c r="D40" s="4"/>
      <c r="E40" s="4"/>
      <c r="F40" s="4"/>
      <c r="G40" s="3"/>
      <c r="H40" s="18">
        <f>'ES2006_Q1'!G40</f>
        <v>6</v>
      </c>
      <c r="I40" s="18"/>
      <c r="J40" s="18">
        <v>-5</v>
      </c>
    </row>
    <row r="41" spans="1:10" s="19" customFormat="1" ht="17.25" customHeight="1">
      <c r="A41" s="33" t="s">
        <v>93</v>
      </c>
      <c r="B41" s="4"/>
      <c r="C41" s="4"/>
      <c r="D41" s="4"/>
      <c r="E41" s="4"/>
      <c r="F41" s="4"/>
      <c r="G41" s="3"/>
      <c r="H41" s="18">
        <f>'ES2006_Q1'!H40</f>
        <v>128</v>
      </c>
      <c r="I41" s="18"/>
      <c r="J41" s="18">
        <v>0</v>
      </c>
    </row>
    <row r="42" spans="1:10" s="19" customFormat="1" ht="17.25" customHeight="1">
      <c r="A42" s="32" t="s">
        <v>52</v>
      </c>
      <c r="B42" s="8"/>
      <c r="C42" s="8"/>
      <c r="D42" s="8"/>
      <c r="E42" s="8"/>
      <c r="F42" s="8"/>
      <c r="G42" s="8"/>
      <c r="H42" s="21">
        <f>'ES2006_Q1'!J40</f>
        <v>37181</v>
      </c>
      <c r="I42" s="18"/>
      <c r="J42" s="21">
        <f>'ES2006_Q1'!J32</f>
        <v>33306</v>
      </c>
    </row>
    <row r="43" spans="1:10" s="19" customFormat="1" ht="17.25" customHeight="1">
      <c r="A43" s="9" t="s">
        <v>102</v>
      </c>
      <c r="B43" s="4"/>
      <c r="C43" s="4"/>
      <c r="D43" s="4"/>
      <c r="E43" s="4"/>
      <c r="F43" s="4"/>
      <c r="G43" s="3"/>
      <c r="H43" s="18">
        <f>SUM(H38:H42)</f>
        <v>118249</v>
      </c>
      <c r="I43" s="18"/>
      <c r="J43" s="18">
        <f>SUM(J38:J42)</f>
        <v>114235</v>
      </c>
    </row>
    <row r="44" spans="1:10" s="19" customFormat="1" ht="17.25" customHeight="1">
      <c r="A44" s="26" t="s">
        <v>7</v>
      </c>
      <c r="B44" s="4"/>
      <c r="C44" s="4"/>
      <c r="D44" s="4"/>
      <c r="E44" s="4"/>
      <c r="F44" s="4"/>
      <c r="G44" s="3"/>
      <c r="H44" s="18">
        <v>574</v>
      </c>
      <c r="I44" s="18"/>
      <c r="J44" s="18">
        <v>569</v>
      </c>
    </row>
    <row r="45" spans="1:10" s="19" customFormat="1" ht="17.25" customHeight="1">
      <c r="A45" s="9" t="s">
        <v>71</v>
      </c>
      <c r="B45" s="4"/>
      <c r="C45" s="4"/>
      <c r="D45" s="4"/>
      <c r="E45" s="4"/>
      <c r="F45" s="4"/>
      <c r="G45" s="3"/>
      <c r="H45" s="44">
        <f>SUM(H43:H44)</f>
        <v>118823</v>
      </c>
      <c r="I45" s="18"/>
      <c r="J45" s="44">
        <f>SUM(J43:J44)</f>
        <v>114804</v>
      </c>
    </row>
    <row r="46" spans="1:10" s="19" customFormat="1" ht="17.25" customHeight="1">
      <c r="A46" s="9"/>
      <c r="B46" s="4"/>
      <c r="C46" s="4"/>
      <c r="D46" s="4"/>
      <c r="E46" s="4"/>
      <c r="F46" s="4"/>
      <c r="G46" s="3"/>
      <c r="H46" s="18"/>
      <c r="I46" s="18"/>
      <c r="J46" s="18"/>
    </row>
    <row r="47" spans="1:10" s="19" customFormat="1" ht="17.25" customHeight="1">
      <c r="A47" s="9"/>
      <c r="B47" s="4"/>
      <c r="C47" s="4"/>
      <c r="D47" s="4"/>
      <c r="E47" s="4"/>
      <c r="F47" s="4"/>
      <c r="G47" s="3"/>
      <c r="H47" s="18"/>
      <c r="I47" s="18"/>
      <c r="J47" s="18"/>
    </row>
    <row r="48" spans="1:10" s="19" customFormat="1" ht="17.25" customHeight="1">
      <c r="A48" s="9"/>
      <c r="B48" s="4"/>
      <c r="C48" s="4"/>
      <c r="D48" s="4"/>
      <c r="E48" s="4"/>
      <c r="F48" s="4"/>
      <c r="G48" s="3"/>
      <c r="H48" s="18"/>
      <c r="I48" s="18"/>
      <c r="J48" s="18"/>
    </row>
    <row r="49" spans="1:10" s="19" customFormat="1" ht="17.25" customHeight="1">
      <c r="A49" s="9"/>
      <c r="B49" s="4"/>
      <c r="C49" s="4"/>
      <c r="D49" s="4"/>
      <c r="E49" s="4"/>
      <c r="F49" s="4"/>
      <c r="G49" s="3"/>
      <c r="H49" s="18"/>
      <c r="I49" s="18"/>
      <c r="J49" s="18"/>
    </row>
    <row r="50" spans="1:10" s="19" customFormat="1" ht="17.25" customHeight="1">
      <c r="A50" s="1"/>
      <c r="B50" s="2"/>
      <c r="C50" s="2"/>
      <c r="D50" s="3"/>
      <c r="E50" s="3"/>
      <c r="F50" s="3"/>
      <c r="G50" s="4"/>
      <c r="H50" s="4"/>
      <c r="I50" s="4"/>
      <c r="J50" s="4"/>
    </row>
    <row r="51" spans="1:10" s="19" customFormat="1" ht="17.25" customHeight="1">
      <c r="A51" s="1"/>
      <c r="B51" s="2"/>
      <c r="C51" s="2"/>
      <c r="D51" s="3"/>
      <c r="E51" s="3"/>
      <c r="F51" s="3"/>
      <c r="G51" s="4"/>
      <c r="H51" s="4"/>
      <c r="I51" s="4"/>
      <c r="J51" s="4"/>
    </row>
    <row r="52" s="4" customFormat="1" ht="15.75">
      <c r="G52" s="3"/>
    </row>
    <row r="53" s="4" customFormat="1" ht="15.75">
      <c r="G53" s="3"/>
    </row>
    <row r="54" s="4" customFormat="1" ht="15.75">
      <c r="G54" s="3"/>
    </row>
    <row r="55" s="4" customFormat="1" ht="15.75">
      <c r="G55" s="3"/>
    </row>
    <row r="56" s="4" customFormat="1" ht="15.75">
      <c r="G56" s="3"/>
    </row>
    <row r="57" s="4" customFormat="1" ht="15.75">
      <c r="G57" s="3"/>
    </row>
    <row r="58" s="4" customFormat="1" ht="15.75">
      <c r="G58" s="3"/>
    </row>
    <row r="59" s="4" customFormat="1" ht="15.75">
      <c r="G59" s="3"/>
    </row>
    <row r="60" s="4" customFormat="1" ht="15.75">
      <c r="G60" s="3"/>
    </row>
    <row r="61" s="4" customFormat="1" ht="15.75">
      <c r="G61" s="3"/>
    </row>
    <row r="62" s="4" customFormat="1" ht="15.75">
      <c r="G62" s="3"/>
    </row>
    <row r="63" s="4" customFormat="1" ht="15.75">
      <c r="G63" s="3"/>
    </row>
    <row r="64" s="4" customFormat="1" ht="15.75">
      <c r="G64" s="3"/>
    </row>
    <row r="65" s="4" customFormat="1" ht="15.75">
      <c r="G65" s="3"/>
    </row>
    <row r="66" s="4" customFormat="1" ht="15.75">
      <c r="G66" s="3"/>
    </row>
    <row r="67" s="4" customFormat="1" ht="15.75">
      <c r="G67" s="3"/>
    </row>
    <row r="68" s="4" customFormat="1" ht="15.75">
      <c r="G68" s="3"/>
    </row>
    <row r="69" s="4" customFormat="1" ht="15.75">
      <c r="G69" s="3"/>
    </row>
    <row r="70" s="4" customFormat="1" ht="15.75">
      <c r="G70" s="3"/>
    </row>
    <row r="71" s="4" customFormat="1" ht="15.75">
      <c r="G71" s="3"/>
    </row>
    <row r="72" s="4" customFormat="1" ht="15.75">
      <c r="G72" s="3"/>
    </row>
    <row r="73" s="4" customFormat="1" ht="15.75">
      <c r="G73" s="3"/>
    </row>
    <row r="74" s="4" customFormat="1" ht="15.75">
      <c r="G74" s="3"/>
    </row>
    <row r="75" s="4" customFormat="1" ht="15.75">
      <c r="G75" s="3"/>
    </row>
    <row r="76" s="4" customFormat="1" ht="15.75">
      <c r="G76" s="3"/>
    </row>
    <row r="77" s="4" customFormat="1" ht="15.75">
      <c r="G77" s="3"/>
    </row>
    <row r="78" s="4" customFormat="1" ht="15.75">
      <c r="G78" s="3"/>
    </row>
    <row r="79" s="4" customFormat="1" ht="15.75">
      <c r="G79" s="3"/>
    </row>
    <row r="80" s="4" customFormat="1" ht="15.75">
      <c r="G80" s="3"/>
    </row>
    <row r="81" s="4" customFormat="1" ht="15.75">
      <c r="G81" s="3"/>
    </row>
    <row r="82" s="4" customFormat="1" ht="15.75">
      <c r="G82" s="3"/>
    </row>
    <row r="83" s="4" customFormat="1" ht="15.75">
      <c r="G83" s="3"/>
    </row>
    <row r="84" s="4" customFormat="1" ht="15.75">
      <c r="G84" s="3"/>
    </row>
    <row r="85" s="4" customFormat="1" ht="15.75">
      <c r="G85" s="3"/>
    </row>
    <row r="86" s="4" customFormat="1" ht="15.75">
      <c r="G86" s="3"/>
    </row>
    <row r="87" s="4" customFormat="1" ht="15.75">
      <c r="G87" s="3"/>
    </row>
    <row r="88" s="4" customFormat="1" ht="15.75">
      <c r="G88" s="3"/>
    </row>
    <row r="89" s="4" customFormat="1" ht="15.75">
      <c r="G89" s="3"/>
    </row>
    <row r="90" s="4" customFormat="1" ht="15.75">
      <c r="G90" s="3"/>
    </row>
    <row r="91" s="4" customFormat="1" ht="15.75">
      <c r="G91" s="3"/>
    </row>
    <row r="92" s="4" customFormat="1" ht="15.75">
      <c r="G92" s="3"/>
    </row>
    <row r="93" s="4" customFormat="1" ht="15.75">
      <c r="G93" s="3"/>
    </row>
    <row r="94" s="4" customFormat="1" ht="15.75">
      <c r="G94" s="3"/>
    </row>
    <row r="95" s="4" customFormat="1" ht="15.75">
      <c r="G95" s="3"/>
    </row>
    <row r="96" s="4" customFormat="1" ht="15.75">
      <c r="G96" s="3"/>
    </row>
    <row r="97" s="4" customFormat="1" ht="15.75">
      <c r="G97" s="3"/>
    </row>
    <row r="98" s="4" customFormat="1" ht="15.75">
      <c r="G98" s="3"/>
    </row>
    <row r="99" s="4" customFormat="1" ht="15.75">
      <c r="G99" s="3"/>
    </row>
    <row r="100" s="4" customFormat="1" ht="15.75">
      <c r="G100" s="3"/>
    </row>
    <row r="101" s="4" customFormat="1" ht="15.75">
      <c r="G101" s="3"/>
    </row>
    <row r="102" s="4" customFormat="1" ht="15.75">
      <c r="G102" s="3"/>
    </row>
    <row r="103" s="4" customFormat="1" ht="15.75">
      <c r="G103" s="3"/>
    </row>
    <row r="104" s="4" customFormat="1" ht="15.75">
      <c r="G104" s="3"/>
    </row>
    <row r="105" s="4" customFormat="1" ht="15.75">
      <c r="G105" s="3"/>
    </row>
    <row r="106" s="4" customFormat="1" ht="15.75">
      <c r="G106" s="3"/>
    </row>
    <row r="107" s="4" customFormat="1" ht="15.75">
      <c r="G107" s="3"/>
    </row>
    <row r="108" s="4" customFormat="1" ht="15.75">
      <c r="G108" s="3"/>
    </row>
    <row r="109" s="4" customFormat="1" ht="15.75">
      <c r="G109" s="3"/>
    </row>
    <row r="110" s="4" customFormat="1" ht="15.75">
      <c r="G110" s="3"/>
    </row>
    <row r="111" s="4" customFormat="1" ht="15.75">
      <c r="G111" s="3"/>
    </row>
    <row r="112" s="4" customFormat="1" ht="15.75">
      <c r="G112" s="3"/>
    </row>
    <row r="113" s="4" customFormat="1" ht="15.75">
      <c r="G113" s="3"/>
    </row>
    <row r="114" s="4" customFormat="1" ht="15.75">
      <c r="G114" s="3"/>
    </row>
    <row r="115" s="4" customFormat="1" ht="15.75">
      <c r="G115" s="3"/>
    </row>
    <row r="116" s="4" customFormat="1" ht="15.75">
      <c r="G116" s="3"/>
    </row>
    <row r="117" s="4" customFormat="1" ht="15.75">
      <c r="G117" s="3"/>
    </row>
    <row r="118" s="4" customFormat="1" ht="15.75">
      <c r="G118" s="3"/>
    </row>
    <row r="119" s="4" customFormat="1" ht="15.75">
      <c r="G119" s="3"/>
    </row>
    <row r="120" s="4" customFormat="1" ht="15.75">
      <c r="G120" s="3"/>
    </row>
    <row r="121" s="4" customFormat="1" ht="15.75">
      <c r="G121" s="3"/>
    </row>
    <row r="122" s="4" customFormat="1" ht="15.75">
      <c r="G122" s="3"/>
    </row>
    <row r="123" s="4" customFormat="1" ht="15.75">
      <c r="G123" s="3"/>
    </row>
    <row r="124" s="4" customFormat="1" ht="15.75">
      <c r="G124" s="3"/>
    </row>
    <row r="125" s="4" customFormat="1" ht="15.75">
      <c r="G125" s="3"/>
    </row>
    <row r="126" s="4" customFormat="1" ht="15.75">
      <c r="G126" s="3"/>
    </row>
    <row r="127" s="4" customFormat="1" ht="15.75">
      <c r="G127" s="3"/>
    </row>
    <row r="128" s="4" customFormat="1" ht="15.75">
      <c r="G128" s="3"/>
    </row>
    <row r="129" s="4" customFormat="1" ht="15.75">
      <c r="G129" s="3"/>
    </row>
    <row r="130" s="4" customFormat="1" ht="15.75">
      <c r="G130" s="3"/>
    </row>
    <row r="131" s="4" customFormat="1" ht="15.75">
      <c r="G131" s="3"/>
    </row>
    <row r="132" s="4" customFormat="1" ht="15.75">
      <c r="G132" s="3"/>
    </row>
    <row r="133" s="4" customFormat="1" ht="15.75">
      <c r="G133" s="3"/>
    </row>
    <row r="134" s="4" customFormat="1" ht="15.75">
      <c r="G134" s="3"/>
    </row>
    <row r="135" s="4" customFormat="1" ht="15.75">
      <c r="G135" s="3"/>
    </row>
    <row r="136" s="4" customFormat="1" ht="15.75">
      <c r="G136" s="3"/>
    </row>
    <row r="137" s="4" customFormat="1" ht="15.75">
      <c r="G137" s="3"/>
    </row>
    <row r="138" s="4" customFormat="1" ht="15.75">
      <c r="G138" s="3"/>
    </row>
    <row r="139" s="4" customFormat="1" ht="15.75">
      <c r="G139" s="3"/>
    </row>
    <row r="140" s="4" customFormat="1" ht="15.75">
      <c r="G140" s="3"/>
    </row>
    <row r="141" s="4" customFormat="1" ht="15.75">
      <c r="G141" s="3"/>
    </row>
    <row r="142" s="4" customFormat="1" ht="15.75">
      <c r="G142" s="3"/>
    </row>
    <row r="143" s="4" customFormat="1" ht="15.75">
      <c r="G143" s="3"/>
    </row>
    <row r="144" s="4" customFormat="1" ht="15.75">
      <c r="G144" s="3"/>
    </row>
    <row r="145" s="4" customFormat="1" ht="15.75">
      <c r="G145" s="3"/>
    </row>
    <row r="146" s="4" customFormat="1" ht="15.75">
      <c r="G146" s="3"/>
    </row>
    <row r="147" s="4" customFormat="1" ht="15.75">
      <c r="G147" s="3"/>
    </row>
    <row r="148" s="4" customFormat="1" ht="15.75">
      <c r="G148" s="3"/>
    </row>
    <row r="149" s="4" customFormat="1" ht="15.75">
      <c r="G149" s="3"/>
    </row>
    <row r="150" s="4" customFormat="1" ht="15.75">
      <c r="G150" s="3"/>
    </row>
    <row r="151" s="4" customFormat="1" ht="15.75">
      <c r="G151" s="3"/>
    </row>
    <row r="152" s="4" customFormat="1" ht="15.75">
      <c r="G152" s="3"/>
    </row>
    <row r="153" s="4" customFormat="1" ht="15.75">
      <c r="G153" s="3"/>
    </row>
    <row r="154" s="4" customFormat="1" ht="15.75">
      <c r="G154" s="3"/>
    </row>
    <row r="155" s="4" customFormat="1" ht="15.75">
      <c r="G155" s="3"/>
    </row>
    <row r="156" s="4" customFormat="1" ht="15.75">
      <c r="G156" s="3"/>
    </row>
    <row r="157" s="4" customFormat="1" ht="15.75">
      <c r="G157" s="3"/>
    </row>
    <row r="158" s="4" customFormat="1" ht="15.75">
      <c r="G158" s="3"/>
    </row>
    <row r="159" s="4" customFormat="1" ht="15.75">
      <c r="G159" s="3"/>
    </row>
    <row r="160" s="4" customFormat="1" ht="15.75">
      <c r="G160" s="3"/>
    </row>
    <row r="161" s="4" customFormat="1" ht="15.75">
      <c r="G161" s="3"/>
    </row>
  </sheetData>
  <mergeCells count="5">
    <mergeCell ref="A4:J4"/>
    <mergeCell ref="A5:J5"/>
    <mergeCell ref="A6:J6"/>
    <mergeCell ref="A7:J7"/>
    <mergeCell ref="A9:J9"/>
  </mergeCells>
  <printOptions/>
  <pageMargins left="0.7875" right="0.5902777777777778" top="0.5902777777777778" bottom="0.9527777777777777" header="0.5118055555555556" footer="0.7875"/>
  <pageSetup fitToHeight="2" fitToWidth="1" horizontalDpi="600" verticalDpi="600" orientation="portrait" paperSize="9" scale="90" r:id="rId2"/>
  <headerFooter alignWithMargins="0">
    <oddFooter>&amp;C&amp;"Times New Roman,Regular"&amp;12 2</oddFooter>
  </headerFooter>
  <drawing r:id="rId1"/>
</worksheet>
</file>

<file path=xl/worksheets/sheet3.xml><?xml version="1.0" encoding="utf-8"?>
<worksheet xmlns="http://schemas.openxmlformats.org/spreadsheetml/2006/main" xmlns:r="http://schemas.openxmlformats.org/officeDocument/2006/relationships">
  <dimension ref="A1:J171"/>
  <sheetViews>
    <sheetView workbookViewId="0" topLeftCell="A25">
      <selection activeCell="G37" sqref="G37:G40"/>
    </sheetView>
  </sheetViews>
  <sheetFormatPr defaultColWidth="9.140625" defaultRowHeight="12.75"/>
  <cols>
    <col min="1" max="1" width="3.7109375" style="0" customWidth="1"/>
    <col min="2" max="4" width="9.28125" style="0" customWidth="1"/>
    <col min="5" max="5" width="20.421875" style="0" customWidth="1"/>
    <col min="6" max="6" width="4.421875" style="0" customWidth="1"/>
    <col min="7" max="7" width="5.57421875" style="0" customWidth="1"/>
    <col min="8" max="8" width="16.8515625" style="0" customWidth="1"/>
    <col min="9" max="9" width="1.57421875" style="0" customWidth="1"/>
    <col min="10" max="10" width="16.8515625" style="0" customWidth="1"/>
    <col min="11" max="16384" width="9.28125" style="0" customWidth="1"/>
  </cols>
  <sheetData>
    <row r="1" spans="1:6" s="4" customFormat="1" ht="17.25" customHeight="1">
      <c r="A1" s="1"/>
      <c r="B1" s="2"/>
      <c r="C1" s="2"/>
      <c r="D1" s="3"/>
      <c r="E1" s="3"/>
      <c r="F1" s="3"/>
    </row>
    <row r="2" spans="1:6" s="4" customFormat="1" ht="17.25" customHeight="1">
      <c r="A2" s="1"/>
      <c r="B2" s="2"/>
      <c r="C2" s="2"/>
      <c r="D2" s="3"/>
      <c r="E2" s="3"/>
      <c r="F2" s="3"/>
    </row>
    <row r="3" spans="1:6" s="4" customFormat="1" ht="17.25" customHeight="1">
      <c r="A3" s="5"/>
      <c r="B3" s="3"/>
      <c r="C3" s="3"/>
      <c r="D3" s="3"/>
      <c r="E3" s="3"/>
      <c r="F3" s="3"/>
    </row>
    <row r="4" spans="1:10" s="19" customFormat="1" ht="17.25" customHeight="1">
      <c r="A4" s="90" t="s">
        <v>0</v>
      </c>
      <c r="B4" s="90"/>
      <c r="C4" s="90"/>
      <c r="D4" s="90"/>
      <c r="E4" s="90"/>
      <c r="F4" s="90"/>
      <c r="G4" s="90"/>
      <c r="H4" s="90"/>
      <c r="I4" s="90"/>
      <c r="J4" s="90"/>
    </row>
    <row r="5" spans="1:10" s="19" customFormat="1" ht="17.25" customHeight="1">
      <c r="A5" s="91" t="s">
        <v>112</v>
      </c>
      <c r="B5" s="91"/>
      <c r="C5" s="91"/>
      <c r="D5" s="91"/>
      <c r="E5" s="91"/>
      <c r="F5" s="91"/>
      <c r="G5" s="91"/>
      <c r="H5" s="91"/>
      <c r="I5" s="91"/>
      <c r="J5" s="91"/>
    </row>
    <row r="6" spans="1:10" s="19" customFormat="1" ht="17.25" customHeight="1">
      <c r="A6" s="90" t="s">
        <v>1</v>
      </c>
      <c r="B6" s="90"/>
      <c r="C6" s="90"/>
      <c r="D6" s="90"/>
      <c r="E6" s="90"/>
      <c r="F6" s="90"/>
      <c r="G6" s="90"/>
      <c r="H6" s="90"/>
      <c r="I6" s="90"/>
      <c r="J6" s="90"/>
    </row>
    <row r="7" spans="1:10" s="19" customFormat="1" ht="17.25" customHeight="1">
      <c r="A7" s="90" t="s">
        <v>109</v>
      </c>
      <c r="B7" s="90"/>
      <c r="C7" s="90"/>
      <c r="D7" s="90"/>
      <c r="E7" s="90"/>
      <c r="F7" s="90"/>
      <c r="G7" s="90"/>
      <c r="H7" s="90"/>
      <c r="I7" s="90"/>
      <c r="J7" s="90"/>
    </row>
    <row r="8" spans="1:10" s="19" customFormat="1" ht="17.25" customHeight="1">
      <c r="A8" s="3"/>
      <c r="B8" s="3"/>
      <c r="C8" s="3"/>
      <c r="D8" s="3"/>
      <c r="E8" s="3"/>
      <c r="F8" s="3"/>
      <c r="G8" s="4"/>
      <c r="H8" s="4"/>
      <c r="I8" s="4"/>
      <c r="J8" s="4"/>
    </row>
    <row r="9" spans="1:10" s="19" customFormat="1" ht="17.25" customHeight="1">
      <c r="A9" s="92" t="s">
        <v>11</v>
      </c>
      <c r="B9" s="92"/>
      <c r="C9" s="92"/>
      <c r="D9" s="92"/>
      <c r="E9" s="92"/>
      <c r="F9" s="92"/>
      <c r="G9" s="92"/>
      <c r="H9" s="92"/>
      <c r="I9" s="92"/>
      <c r="J9" s="92"/>
    </row>
    <row r="10" spans="1:10" s="19" customFormat="1" ht="17.25" customHeight="1">
      <c r="A10" s="9"/>
      <c r="B10" s="4"/>
      <c r="C10" s="4"/>
      <c r="D10" s="4"/>
      <c r="E10" s="4"/>
      <c r="F10" s="4"/>
      <c r="G10" s="3"/>
      <c r="H10" s="18"/>
      <c r="I10" s="18"/>
      <c r="J10" s="18"/>
    </row>
    <row r="11" spans="1:10" s="19" customFormat="1" ht="17.25" customHeight="1">
      <c r="A11" s="9"/>
      <c r="B11" s="4"/>
      <c r="C11" s="4"/>
      <c r="D11" s="4"/>
      <c r="E11" s="4"/>
      <c r="F11" s="4"/>
      <c r="G11" s="3"/>
      <c r="H11" s="18"/>
      <c r="I11" s="18"/>
      <c r="J11" s="18"/>
    </row>
    <row r="12" spans="1:10" s="19" customFormat="1" ht="17.25" customHeight="1">
      <c r="A12" s="9"/>
      <c r="B12" s="4"/>
      <c r="C12" s="4"/>
      <c r="D12" s="4"/>
      <c r="E12" s="4"/>
      <c r="F12" s="4"/>
      <c r="G12" s="8"/>
      <c r="H12" s="11" t="s">
        <v>12</v>
      </c>
      <c r="I12" s="8"/>
      <c r="J12" s="11" t="s">
        <v>13</v>
      </c>
    </row>
    <row r="13" spans="1:10" s="19" customFormat="1" ht="17.25" customHeight="1">
      <c r="A13" s="9"/>
      <c r="B13" s="4"/>
      <c r="C13" s="4"/>
      <c r="D13" s="4"/>
      <c r="E13" s="4"/>
      <c r="F13" s="4"/>
      <c r="G13" s="8"/>
      <c r="H13" s="11" t="str">
        <f>'BS2006_Q1'!H13</f>
        <v>As at</v>
      </c>
      <c r="I13" s="11"/>
      <c r="J13" s="11" t="str">
        <f>'BS2006_Q1'!J13</f>
        <v>As at</v>
      </c>
    </row>
    <row r="14" spans="1:10" s="19" customFormat="1" ht="17.25" customHeight="1">
      <c r="A14" s="9"/>
      <c r="B14" s="4"/>
      <c r="C14" s="4"/>
      <c r="D14" s="4"/>
      <c r="E14" s="4"/>
      <c r="F14" s="4"/>
      <c r="G14" s="10" t="s">
        <v>2</v>
      </c>
      <c r="H14" s="84">
        <v>38837</v>
      </c>
      <c r="I14" s="86"/>
      <c r="J14" s="84">
        <v>38748</v>
      </c>
    </row>
    <row r="15" spans="1:10" s="19" customFormat="1" ht="17.25" customHeight="1">
      <c r="A15" s="9"/>
      <c r="B15" s="4"/>
      <c r="C15" s="4"/>
      <c r="D15" s="4"/>
      <c r="E15" s="4"/>
      <c r="F15" s="4"/>
      <c r="G15" s="14"/>
      <c r="H15" s="52" t="s">
        <v>3</v>
      </c>
      <c r="I15" s="12"/>
      <c r="J15" s="52" t="s">
        <v>3</v>
      </c>
    </row>
    <row r="16" spans="1:10" s="19" customFormat="1" ht="17.25" customHeight="1">
      <c r="A16" s="9"/>
      <c r="B16" s="4"/>
      <c r="C16" s="4"/>
      <c r="D16" s="4"/>
      <c r="E16" s="4"/>
      <c r="F16" s="4"/>
      <c r="G16" s="3"/>
      <c r="H16" s="18"/>
      <c r="I16" s="18"/>
      <c r="J16" s="11" t="s">
        <v>82</v>
      </c>
    </row>
    <row r="17" spans="1:10" s="19" customFormat="1" ht="17.25" customHeight="1">
      <c r="A17" s="9" t="s">
        <v>30</v>
      </c>
      <c r="B17" s="4"/>
      <c r="C17" s="4"/>
      <c r="D17" s="4"/>
      <c r="E17" s="4"/>
      <c r="F17" s="4"/>
      <c r="G17" s="3"/>
      <c r="H17" s="18"/>
      <c r="I17" s="18"/>
      <c r="J17" s="18"/>
    </row>
    <row r="18" spans="1:10" s="19" customFormat="1" ht="17.25" customHeight="1">
      <c r="A18" s="33" t="s">
        <v>22</v>
      </c>
      <c r="B18" s="4"/>
      <c r="C18" s="4"/>
      <c r="D18" s="4"/>
      <c r="E18" s="4"/>
      <c r="F18" s="4"/>
      <c r="G18" s="3">
        <v>23</v>
      </c>
      <c r="H18" s="18">
        <v>14231</v>
      </c>
      <c r="I18" s="18"/>
      <c r="J18" s="18">
        <v>8894</v>
      </c>
    </row>
    <row r="19" spans="1:10" s="19" customFormat="1" ht="17.25" customHeight="1">
      <c r="A19" s="33" t="s">
        <v>28</v>
      </c>
      <c r="B19" s="4"/>
      <c r="C19" s="4"/>
      <c r="D19" s="4"/>
      <c r="E19" s="4"/>
      <c r="F19" s="4"/>
      <c r="G19" s="3"/>
      <c r="H19" s="18">
        <v>352</v>
      </c>
      <c r="I19" s="18"/>
      <c r="J19" s="18">
        <v>422</v>
      </c>
    </row>
    <row r="20" spans="1:10" s="19" customFormat="1" ht="17.25" customHeight="1">
      <c r="A20" s="33" t="s">
        <v>29</v>
      </c>
      <c r="B20" s="4"/>
      <c r="C20" s="4"/>
      <c r="D20" s="4"/>
      <c r="E20" s="4"/>
      <c r="F20" s="4"/>
      <c r="G20" s="3"/>
      <c r="H20" s="18">
        <v>4375</v>
      </c>
      <c r="I20" s="18"/>
      <c r="J20" s="18">
        <v>4817</v>
      </c>
    </row>
    <row r="21" spans="1:10" s="19" customFormat="1" ht="17.25" customHeight="1">
      <c r="A21" s="9"/>
      <c r="B21" s="4"/>
      <c r="C21" s="4"/>
      <c r="D21" s="4"/>
      <c r="E21" s="4"/>
      <c r="F21" s="4"/>
      <c r="G21" s="3"/>
      <c r="H21" s="44">
        <f>SUM(H18:H20)</f>
        <v>18958</v>
      </c>
      <c r="I21" s="18"/>
      <c r="J21" s="44">
        <f>SUM(J18:J20)</f>
        <v>14133</v>
      </c>
    </row>
    <row r="22" spans="1:10" s="19" customFormat="1" ht="17.25" customHeight="1">
      <c r="A22" s="9"/>
      <c r="B22" s="4"/>
      <c r="C22" s="4"/>
      <c r="D22" s="4"/>
      <c r="E22" s="4"/>
      <c r="F22" s="4"/>
      <c r="G22" s="3"/>
      <c r="H22" s="18"/>
      <c r="I22" s="18"/>
      <c r="J22" s="18"/>
    </row>
    <row r="23" spans="1:10" s="19" customFormat="1" ht="17.25" customHeight="1">
      <c r="A23" s="9" t="s">
        <v>72</v>
      </c>
      <c r="B23" s="4"/>
      <c r="C23" s="4"/>
      <c r="D23" s="4"/>
      <c r="E23" s="4"/>
      <c r="F23" s="4"/>
      <c r="G23" s="3"/>
      <c r="H23" s="18"/>
      <c r="I23" s="18"/>
      <c r="J23" s="18"/>
    </row>
    <row r="24" spans="1:10" s="4" customFormat="1" ht="17.25" customHeight="1">
      <c r="A24" s="33" t="s">
        <v>23</v>
      </c>
      <c r="G24" s="3"/>
      <c r="H24" s="18">
        <v>15950</v>
      </c>
      <c r="I24" s="18"/>
      <c r="J24" s="18">
        <v>10727</v>
      </c>
    </row>
    <row r="25" spans="1:10" s="19" customFormat="1" ht="17.25" customHeight="1">
      <c r="A25" s="33" t="s">
        <v>24</v>
      </c>
      <c r="B25" s="4"/>
      <c r="C25" s="4"/>
      <c r="D25" s="4"/>
      <c r="E25" s="4"/>
      <c r="F25" s="4"/>
      <c r="G25" s="3"/>
      <c r="H25" s="18">
        <f>8765+184</f>
        <v>8949</v>
      </c>
      <c r="I25" s="18"/>
      <c r="J25" s="18">
        <f>10020+687</f>
        <v>10707</v>
      </c>
    </row>
    <row r="26" spans="1:10" s="4" customFormat="1" ht="17.25" customHeight="1">
      <c r="A26" s="33" t="s">
        <v>22</v>
      </c>
      <c r="G26" s="3">
        <v>23</v>
      </c>
      <c r="H26" s="18">
        <v>22288</v>
      </c>
      <c r="I26" s="18"/>
      <c r="J26" s="18">
        <v>20672</v>
      </c>
    </row>
    <row r="27" spans="1:10" s="4" customFormat="1" ht="17.25" customHeight="1">
      <c r="A27" s="34"/>
      <c r="G27" s="3"/>
      <c r="H27" s="44">
        <f>SUM(H24:H26)</f>
        <v>47187</v>
      </c>
      <c r="I27" s="18"/>
      <c r="J27" s="44">
        <f>SUM(J24:J26)</f>
        <v>42106</v>
      </c>
    </row>
    <row r="28" spans="1:10" s="4" customFormat="1" ht="17.25" customHeight="1">
      <c r="A28" s="34"/>
      <c r="G28" s="3"/>
      <c r="H28" s="18"/>
      <c r="I28" s="18"/>
      <c r="J28" s="18"/>
    </row>
    <row r="29" spans="1:10" s="4" customFormat="1" ht="17.25" customHeight="1" thickBot="1">
      <c r="A29" s="6" t="s">
        <v>73</v>
      </c>
      <c r="G29" s="3"/>
      <c r="H29" s="40">
        <f>H21+H27</f>
        <v>66145</v>
      </c>
      <c r="I29" s="18"/>
      <c r="J29" s="40">
        <f>J21+J27</f>
        <v>56239</v>
      </c>
    </row>
    <row r="30" spans="1:10" s="4" customFormat="1" ht="17.25" customHeight="1">
      <c r="A30" s="6"/>
      <c r="G30" s="3"/>
      <c r="H30" s="18"/>
      <c r="I30" s="18"/>
      <c r="J30" s="18"/>
    </row>
    <row r="31" spans="1:10" s="4" customFormat="1" ht="17.25" customHeight="1" thickBot="1">
      <c r="A31" s="9" t="s">
        <v>74</v>
      </c>
      <c r="G31" s="3"/>
      <c r="H31" s="45">
        <f>'BS2006_Q1'!H45+Sheet1!H29</f>
        <v>184968</v>
      </c>
      <c r="I31" s="18"/>
      <c r="J31" s="45">
        <f>'BS2006_Q1'!J45+Sheet1!J29</f>
        <v>171043</v>
      </c>
    </row>
    <row r="32" spans="7:10" s="4" customFormat="1" ht="16.5" thickTop="1">
      <c r="G32" s="3"/>
      <c r="H32" s="31"/>
      <c r="I32" s="31"/>
      <c r="J32" s="31"/>
    </row>
    <row r="33" spans="1:10" s="4" customFormat="1" ht="16.5" thickBot="1">
      <c r="A33" s="4" t="s">
        <v>48</v>
      </c>
      <c r="G33" s="3"/>
      <c r="H33" s="46">
        <v>0.2640511111111111</v>
      </c>
      <c r="I33" s="31"/>
      <c r="J33" s="46">
        <v>0.25512</v>
      </c>
    </row>
    <row r="34" spans="7:10" s="4" customFormat="1" ht="15.75">
      <c r="G34" s="3"/>
      <c r="H34" s="31"/>
      <c r="I34" s="31"/>
      <c r="J34" s="31"/>
    </row>
    <row r="35" spans="7:10" s="4" customFormat="1" ht="15.75">
      <c r="G35" s="3"/>
      <c r="H35" s="31"/>
      <c r="I35" s="31"/>
      <c r="J35" s="31"/>
    </row>
    <row r="36" spans="7:10" s="4" customFormat="1" ht="15.75">
      <c r="G36" s="3"/>
      <c r="H36" s="31"/>
      <c r="I36" s="31"/>
      <c r="J36" s="31"/>
    </row>
    <row r="37" spans="7:10" s="4" customFormat="1" ht="15.75">
      <c r="G37" s="3"/>
      <c r="H37" s="31"/>
      <c r="I37" s="31"/>
      <c r="J37" s="31"/>
    </row>
    <row r="38" spans="7:10" s="4" customFormat="1" ht="15.75">
      <c r="G38" s="3"/>
      <c r="H38" s="31"/>
      <c r="I38" s="31"/>
      <c r="J38" s="31"/>
    </row>
    <row r="39" spans="7:10" s="4" customFormat="1" ht="15.75">
      <c r="G39" s="3"/>
      <c r="H39" s="31"/>
      <c r="I39" s="31"/>
      <c r="J39" s="31"/>
    </row>
    <row r="40" spans="7:10" s="4" customFormat="1" ht="15.75">
      <c r="G40" s="3"/>
      <c r="H40" s="31"/>
      <c r="I40" s="31"/>
      <c r="J40" s="31"/>
    </row>
    <row r="41" spans="7:10" s="4" customFormat="1" ht="15.75">
      <c r="G41" s="3"/>
      <c r="H41" s="31"/>
      <c r="I41" s="31"/>
      <c r="J41" s="31"/>
    </row>
    <row r="42" s="4" customFormat="1" ht="15.75">
      <c r="G42" s="3"/>
    </row>
    <row r="43" spans="1:10" s="4" customFormat="1" ht="18" customHeight="1">
      <c r="A43" s="89" t="s">
        <v>56</v>
      </c>
      <c r="B43" s="89"/>
      <c r="C43" s="89"/>
      <c r="D43" s="89"/>
      <c r="E43" s="89"/>
      <c r="F43" s="89"/>
      <c r="G43" s="89"/>
      <c r="H43" s="89"/>
      <c r="I43" s="89"/>
      <c r="J43" s="89"/>
    </row>
    <row r="44" spans="1:10" s="4" customFormat="1" ht="18" customHeight="1">
      <c r="A44" s="89"/>
      <c r="B44" s="89"/>
      <c r="C44" s="89"/>
      <c r="D44" s="89"/>
      <c r="E44" s="89"/>
      <c r="F44" s="89"/>
      <c r="G44" s="89"/>
      <c r="H44" s="89"/>
      <c r="I44" s="89"/>
      <c r="J44" s="89"/>
    </row>
    <row r="45" spans="1:10" s="4" customFormat="1" ht="18" customHeight="1">
      <c r="A45" s="89"/>
      <c r="B45" s="89"/>
      <c r="C45" s="89"/>
      <c r="D45" s="89"/>
      <c r="E45" s="89"/>
      <c r="F45" s="89"/>
      <c r="G45" s="89"/>
      <c r="H45" s="89"/>
      <c r="I45" s="89"/>
      <c r="J45" s="89"/>
    </row>
    <row r="46" s="4" customFormat="1" ht="15.75">
      <c r="G46" s="3"/>
    </row>
    <row r="47" s="4" customFormat="1" ht="15.75">
      <c r="G47" s="3"/>
    </row>
    <row r="48" s="4" customFormat="1" ht="15.75">
      <c r="G48" s="3"/>
    </row>
    <row r="49" s="4" customFormat="1" ht="15.75">
      <c r="G49" s="3"/>
    </row>
    <row r="50" s="4" customFormat="1" ht="15.75">
      <c r="G50" s="3"/>
    </row>
    <row r="51" s="4" customFormat="1" ht="15.75">
      <c r="G51" s="3"/>
    </row>
    <row r="52" s="4" customFormat="1" ht="15.75">
      <c r="G52" s="3"/>
    </row>
    <row r="53" s="4" customFormat="1" ht="15.75">
      <c r="G53" s="3"/>
    </row>
    <row r="54" s="4" customFormat="1" ht="15.75">
      <c r="G54" s="3"/>
    </row>
    <row r="55" s="4" customFormat="1" ht="15.75">
      <c r="G55" s="3"/>
    </row>
    <row r="56" s="4" customFormat="1" ht="15.75">
      <c r="G56" s="3"/>
    </row>
    <row r="57" s="4" customFormat="1" ht="15.75">
      <c r="G57" s="3"/>
    </row>
    <row r="58" s="4" customFormat="1" ht="15.75">
      <c r="G58" s="3"/>
    </row>
    <row r="59" s="4" customFormat="1" ht="15.75">
      <c r="G59" s="3"/>
    </row>
    <row r="60" s="4" customFormat="1" ht="15.75">
      <c r="G60" s="3"/>
    </row>
    <row r="61" s="4" customFormat="1" ht="15.75">
      <c r="G61" s="3"/>
    </row>
    <row r="62" s="4" customFormat="1" ht="15.75">
      <c r="G62" s="3"/>
    </row>
    <row r="63" s="4" customFormat="1" ht="15.75">
      <c r="G63" s="3"/>
    </row>
    <row r="64" s="4" customFormat="1" ht="15.75">
      <c r="G64" s="3"/>
    </row>
    <row r="65" s="4" customFormat="1" ht="15.75">
      <c r="G65" s="3"/>
    </row>
    <row r="66" s="4" customFormat="1" ht="15.75">
      <c r="G66" s="3"/>
    </row>
    <row r="67" s="4" customFormat="1" ht="15.75">
      <c r="G67" s="3"/>
    </row>
    <row r="68" s="4" customFormat="1" ht="15.75">
      <c r="G68" s="3"/>
    </row>
    <row r="69" s="4" customFormat="1" ht="15.75">
      <c r="G69" s="3"/>
    </row>
    <row r="70" s="4" customFormat="1" ht="15.75">
      <c r="G70" s="3"/>
    </row>
    <row r="71" s="4" customFormat="1" ht="15.75">
      <c r="G71" s="3"/>
    </row>
    <row r="72" s="4" customFormat="1" ht="15.75">
      <c r="G72" s="3"/>
    </row>
    <row r="73" s="4" customFormat="1" ht="15.75">
      <c r="G73" s="3"/>
    </row>
    <row r="74" s="4" customFormat="1" ht="15.75">
      <c r="G74" s="3"/>
    </row>
    <row r="75" s="4" customFormat="1" ht="15.75">
      <c r="G75" s="3"/>
    </row>
    <row r="76" s="4" customFormat="1" ht="15.75">
      <c r="G76" s="3"/>
    </row>
    <row r="77" s="4" customFormat="1" ht="15.75">
      <c r="G77" s="3"/>
    </row>
    <row r="78" s="4" customFormat="1" ht="15.75">
      <c r="G78" s="3"/>
    </row>
    <row r="79" s="4" customFormat="1" ht="15.75">
      <c r="G79" s="3"/>
    </row>
    <row r="80" s="4" customFormat="1" ht="15.75">
      <c r="G80" s="3"/>
    </row>
    <row r="81" s="4" customFormat="1" ht="15.75">
      <c r="G81" s="3"/>
    </row>
    <row r="82" s="4" customFormat="1" ht="15.75">
      <c r="G82" s="3"/>
    </row>
    <row r="83" s="4" customFormat="1" ht="15.75">
      <c r="G83" s="3"/>
    </row>
    <row r="84" s="4" customFormat="1" ht="15.75">
      <c r="G84" s="3"/>
    </row>
    <row r="85" s="4" customFormat="1" ht="15.75">
      <c r="G85" s="3"/>
    </row>
    <row r="86" s="4" customFormat="1" ht="15.75">
      <c r="G86" s="3"/>
    </row>
    <row r="87" s="4" customFormat="1" ht="15.75">
      <c r="G87" s="3"/>
    </row>
    <row r="88" s="4" customFormat="1" ht="15.75">
      <c r="G88" s="3"/>
    </row>
    <row r="89" s="4" customFormat="1" ht="15.75">
      <c r="G89" s="3"/>
    </row>
    <row r="90" s="4" customFormat="1" ht="15.75">
      <c r="G90" s="3"/>
    </row>
    <row r="91" s="4" customFormat="1" ht="15.75">
      <c r="G91" s="3"/>
    </row>
    <row r="92" s="4" customFormat="1" ht="15.75">
      <c r="G92" s="3"/>
    </row>
    <row r="93" s="4" customFormat="1" ht="15.75">
      <c r="G93" s="3"/>
    </row>
    <row r="94" s="4" customFormat="1" ht="15.75">
      <c r="G94" s="3"/>
    </row>
    <row r="95" s="4" customFormat="1" ht="15.75">
      <c r="G95" s="3"/>
    </row>
    <row r="96" s="4" customFormat="1" ht="15.75">
      <c r="G96" s="3"/>
    </row>
    <row r="97" s="4" customFormat="1" ht="15.75">
      <c r="G97" s="3"/>
    </row>
    <row r="98" s="4" customFormat="1" ht="15.75">
      <c r="G98" s="3"/>
    </row>
    <row r="99" s="4" customFormat="1" ht="15.75">
      <c r="G99" s="3"/>
    </row>
    <row r="100" s="4" customFormat="1" ht="15.75">
      <c r="G100" s="3"/>
    </row>
    <row r="101" s="4" customFormat="1" ht="15.75">
      <c r="G101" s="3"/>
    </row>
    <row r="102" s="4" customFormat="1" ht="15.75">
      <c r="G102" s="3"/>
    </row>
    <row r="103" s="4" customFormat="1" ht="15.75">
      <c r="G103" s="3"/>
    </row>
    <row r="104" s="4" customFormat="1" ht="15.75">
      <c r="G104" s="3"/>
    </row>
    <row r="105" s="4" customFormat="1" ht="15.75">
      <c r="G105" s="3"/>
    </row>
    <row r="106" s="4" customFormat="1" ht="15.75">
      <c r="G106" s="3"/>
    </row>
    <row r="107" s="4" customFormat="1" ht="15.75">
      <c r="G107" s="3"/>
    </row>
    <row r="108" s="4" customFormat="1" ht="15.75">
      <c r="G108" s="3"/>
    </row>
    <row r="109" s="4" customFormat="1" ht="15.75">
      <c r="G109" s="3"/>
    </row>
    <row r="110" s="4" customFormat="1" ht="15.75">
      <c r="G110" s="3"/>
    </row>
    <row r="111" s="4" customFormat="1" ht="15.75">
      <c r="G111" s="3"/>
    </row>
    <row r="112" s="4" customFormat="1" ht="15.75">
      <c r="G112" s="3"/>
    </row>
    <row r="113" s="4" customFormat="1" ht="15.75">
      <c r="G113" s="3"/>
    </row>
    <row r="114" s="4" customFormat="1" ht="15.75">
      <c r="G114" s="3"/>
    </row>
    <row r="115" s="4" customFormat="1" ht="15.75">
      <c r="G115" s="3"/>
    </row>
    <row r="116" s="4" customFormat="1" ht="15.75">
      <c r="G116" s="3"/>
    </row>
    <row r="117" s="4" customFormat="1" ht="15.75">
      <c r="G117" s="3"/>
    </row>
    <row r="118" s="4" customFormat="1" ht="15.75">
      <c r="G118" s="3"/>
    </row>
    <row r="119" s="4" customFormat="1" ht="15.75">
      <c r="G119" s="3"/>
    </row>
    <row r="120" s="4" customFormat="1" ht="15.75">
      <c r="G120" s="3"/>
    </row>
    <row r="121" s="4" customFormat="1" ht="15.75">
      <c r="G121" s="3"/>
    </row>
    <row r="122" s="4" customFormat="1" ht="15.75">
      <c r="G122" s="3"/>
    </row>
    <row r="123" s="4" customFormat="1" ht="15.75">
      <c r="G123" s="3"/>
    </row>
    <row r="124" s="4" customFormat="1" ht="15.75">
      <c r="G124" s="3"/>
    </row>
    <row r="125" s="4" customFormat="1" ht="15.75">
      <c r="G125" s="3"/>
    </row>
    <row r="126" s="4" customFormat="1" ht="15.75">
      <c r="G126" s="3"/>
    </row>
    <row r="127" s="4" customFormat="1" ht="15.75">
      <c r="G127" s="3"/>
    </row>
    <row r="128" s="4" customFormat="1" ht="15.75">
      <c r="G128" s="3"/>
    </row>
    <row r="129" s="4" customFormat="1" ht="15.75">
      <c r="G129" s="3"/>
    </row>
    <row r="130" s="4" customFormat="1" ht="15.75">
      <c r="G130" s="3"/>
    </row>
    <row r="131" s="4" customFormat="1" ht="15.75">
      <c r="G131" s="3"/>
    </row>
    <row r="132" s="4" customFormat="1" ht="15.75">
      <c r="G132" s="3"/>
    </row>
    <row r="133" s="4" customFormat="1" ht="15.75">
      <c r="G133" s="3"/>
    </row>
    <row r="134" s="4" customFormat="1" ht="15.75">
      <c r="G134" s="3"/>
    </row>
    <row r="135" s="4" customFormat="1" ht="15.75">
      <c r="G135" s="3"/>
    </row>
    <row r="136" s="4" customFormat="1" ht="15.75">
      <c r="G136" s="3"/>
    </row>
    <row r="137" s="4" customFormat="1" ht="15.75">
      <c r="G137" s="3"/>
    </row>
    <row r="138" s="4" customFormat="1" ht="15.75">
      <c r="G138" s="3"/>
    </row>
    <row r="139" s="4" customFormat="1" ht="15.75">
      <c r="G139" s="3"/>
    </row>
    <row r="140" s="4" customFormat="1" ht="15.75">
      <c r="G140" s="3"/>
    </row>
    <row r="141" s="4" customFormat="1" ht="15.75">
      <c r="G141" s="3"/>
    </row>
    <row r="142" s="4" customFormat="1" ht="15.75">
      <c r="G142" s="3"/>
    </row>
    <row r="143" s="4" customFormat="1" ht="15.75">
      <c r="G143" s="3"/>
    </row>
    <row r="144" s="4" customFormat="1" ht="15.75">
      <c r="G144" s="3"/>
    </row>
    <row r="145" s="4" customFormat="1" ht="15.75">
      <c r="G145" s="3"/>
    </row>
    <row r="146" s="4" customFormat="1" ht="15.75">
      <c r="G146" s="3"/>
    </row>
    <row r="147" s="4" customFormat="1" ht="15.75">
      <c r="G147" s="3"/>
    </row>
    <row r="148" s="4" customFormat="1" ht="15.75">
      <c r="G148" s="3"/>
    </row>
    <row r="149" s="4" customFormat="1" ht="15.75">
      <c r="G149" s="3"/>
    </row>
    <row r="150" s="4" customFormat="1" ht="15.75">
      <c r="G150" s="3"/>
    </row>
    <row r="151" s="4" customFormat="1" ht="15.75">
      <c r="G151" s="3"/>
    </row>
    <row r="152" s="4" customFormat="1" ht="15.75">
      <c r="G152" s="3"/>
    </row>
    <row r="153" s="4" customFormat="1" ht="15.75">
      <c r="G153" s="3"/>
    </row>
    <row r="154" s="4" customFormat="1" ht="15.75">
      <c r="G154" s="3"/>
    </row>
    <row r="155" s="4" customFormat="1" ht="15.75">
      <c r="G155" s="3"/>
    </row>
    <row r="156" s="4" customFormat="1" ht="15.75">
      <c r="G156" s="3"/>
    </row>
    <row r="157" s="4" customFormat="1" ht="15.75">
      <c r="G157" s="3"/>
    </row>
    <row r="158" s="4" customFormat="1" ht="15.75">
      <c r="G158" s="3"/>
    </row>
    <row r="159" s="4" customFormat="1" ht="15.75">
      <c r="G159" s="3"/>
    </row>
    <row r="160" s="4" customFormat="1" ht="15.75">
      <c r="G160" s="3"/>
    </row>
    <row r="161" s="4" customFormat="1" ht="15.75">
      <c r="G161" s="3"/>
    </row>
    <row r="162" s="4" customFormat="1" ht="15.75">
      <c r="G162" s="3"/>
    </row>
    <row r="163" s="4" customFormat="1" ht="15.75">
      <c r="G163" s="3"/>
    </row>
    <row r="164" s="4" customFormat="1" ht="15.75">
      <c r="G164" s="3"/>
    </row>
    <row r="165" s="4" customFormat="1" ht="15.75">
      <c r="G165" s="3"/>
    </row>
    <row r="166" s="4" customFormat="1" ht="15.75">
      <c r="G166" s="3"/>
    </row>
    <row r="167" s="4" customFormat="1" ht="15.75">
      <c r="G167" s="3"/>
    </row>
    <row r="168" s="4" customFormat="1" ht="15.75">
      <c r="G168" s="3"/>
    </row>
    <row r="169" s="4" customFormat="1" ht="15.75">
      <c r="G169" s="3"/>
    </row>
    <row r="170" s="4" customFormat="1" ht="15.75">
      <c r="G170" s="3"/>
    </row>
    <row r="171" s="4" customFormat="1" ht="15.75">
      <c r="G171" s="3"/>
    </row>
  </sheetData>
  <mergeCells count="6">
    <mergeCell ref="A6:J6"/>
    <mergeCell ref="A7:J7"/>
    <mergeCell ref="A9:J9"/>
    <mergeCell ref="A43:J45"/>
    <mergeCell ref="A4:J4"/>
    <mergeCell ref="A5:J5"/>
  </mergeCells>
  <printOptions/>
  <pageMargins left="0.7874015748031497" right="0.5118110236220472" top="0.7874015748031497" bottom="0.984251968503937" header="0.5905511811023623" footer="0.7874015748031497"/>
  <pageSetup horizontalDpi="1200" verticalDpi="12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179"/>
  <sheetViews>
    <sheetView workbookViewId="0" topLeftCell="A46">
      <selection activeCell="C3" sqref="C3"/>
    </sheetView>
  </sheetViews>
  <sheetFormatPr defaultColWidth="9.140625" defaultRowHeight="12.75"/>
  <cols>
    <col min="1" max="1" width="3.7109375" style="0" customWidth="1"/>
    <col min="2" max="2" width="9.28125" style="0" customWidth="1"/>
    <col min="3" max="3" width="21.421875" style="0" customWidth="1"/>
    <col min="4" max="4" width="6.28125" style="0" customWidth="1"/>
    <col min="5" max="8" width="10.7109375" style="0" customWidth="1"/>
    <col min="9" max="9" width="1.8515625" style="0" customWidth="1"/>
    <col min="10" max="10" width="13.28125" style="0" customWidth="1"/>
    <col min="11" max="13" width="10.7109375" style="0" customWidth="1"/>
    <col min="14" max="16384" width="9.28125" style="0" customWidth="1"/>
  </cols>
  <sheetData>
    <row r="1" spans="1:256" s="4" customFormat="1" ht="17.25" customHeight="1">
      <c r="A1" s="1"/>
      <c r="B1" s="2"/>
      <c r="C1" s="2"/>
      <c r="D1" s="3"/>
      <c r="E1" s="3"/>
      <c r="F1" s="3"/>
      <c r="K1" s="3"/>
      <c r="IU1"/>
      <c r="IV1"/>
    </row>
    <row r="2" spans="1:256" s="4" customFormat="1" ht="24.75" customHeight="1">
      <c r="A2" s="1"/>
      <c r="B2" s="2"/>
      <c r="C2" s="2"/>
      <c r="D2" s="3"/>
      <c r="E2" s="3"/>
      <c r="F2" s="3"/>
      <c r="K2" s="3"/>
      <c r="IU2"/>
      <c r="IV2"/>
    </row>
    <row r="3" spans="1:256" s="4" customFormat="1" ht="17.25" customHeight="1">
      <c r="A3" s="5"/>
      <c r="B3" s="3"/>
      <c r="C3" s="3"/>
      <c r="D3" s="3"/>
      <c r="E3" s="3"/>
      <c r="F3" s="3"/>
      <c r="K3" s="3"/>
      <c r="IU3"/>
      <c r="IV3"/>
    </row>
    <row r="4" spans="1:256" s="4" customFormat="1" ht="17.25" customHeight="1">
      <c r="A4" s="90" t="s">
        <v>0</v>
      </c>
      <c r="B4" s="90"/>
      <c r="C4" s="90"/>
      <c r="D4" s="90"/>
      <c r="E4" s="90"/>
      <c r="F4" s="90"/>
      <c r="G4" s="90"/>
      <c r="H4" s="90"/>
      <c r="I4" s="90"/>
      <c r="J4" s="90"/>
      <c r="K4" s="90"/>
      <c r="L4" s="90"/>
      <c r="M4" s="90"/>
      <c r="IU4"/>
      <c r="IV4"/>
    </row>
    <row r="5" spans="1:256" s="4" customFormat="1" ht="17.25" customHeight="1">
      <c r="A5" s="91" t="s">
        <v>112</v>
      </c>
      <c r="B5" s="91"/>
      <c r="C5" s="91"/>
      <c r="D5" s="91"/>
      <c r="E5" s="91"/>
      <c r="F5" s="91"/>
      <c r="G5" s="91"/>
      <c r="H5" s="91"/>
      <c r="I5" s="91"/>
      <c r="J5" s="91"/>
      <c r="K5" s="91"/>
      <c r="L5" s="91"/>
      <c r="M5" s="91"/>
      <c r="IU5"/>
      <c r="IV5"/>
    </row>
    <row r="6" spans="1:256" s="4" customFormat="1" ht="17.25" customHeight="1">
      <c r="A6" s="90" t="s">
        <v>1</v>
      </c>
      <c r="B6" s="90"/>
      <c r="C6" s="90"/>
      <c r="D6" s="90"/>
      <c r="E6" s="90"/>
      <c r="F6" s="90"/>
      <c r="G6" s="90"/>
      <c r="H6" s="90"/>
      <c r="I6" s="90"/>
      <c r="J6" s="90"/>
      <c r="K6" s="90"/>
      <c r="L6" s="90"/>
      <c r="M6" s="90"/>
      <c r="IU6"/>
      <c r="IV6"/>
    </row>
    <row r="7" spans="1:256" s="4" customFormat="1" ht="17.25" customHeight="1">
      <c r="A7" s="90" t="s">
        <v>109</v>
      </c>
      <c r="B7" s="90"/>
      <c r="C7" s="90"/>
      <c r="D7" s="90"/>
      <c r="E7" s="90"/>
      <c r="F7" s="90"/>
      <c r="G7" s="90"/>
      <c r="H7" s="90"/>
      <c r="I7" s="90"/>
      <c r="J7" s="90"/>
      <c r="K7" s="90"/>
      <c r="L7" s="90"/>
      <c r="M7" s="90"/>
      <c r="IU7"/>
      <c r="IV7"/>
    </row>
    <row r="8" spans="1:256" s="4" customFormat="1" ht="17.25" customHeight="1">
      <c r="A8" s="3"/>
      <c r="B8" s="3"/>
      <c r="C8" s="3"/>
      <c r="D8" s="3"/>
      <c r="E8" s="3"/>
      <c r="F8" s="3"/>
      <c r="K8" s="8"/>
      <c r="IU8"/>
      <c r="IV8"/>
    </row>
    <row r="9" spans="1:256" s="4" customFormat="1" ht="17.25" customHeight="1">
      <c r="A9" s="92" t="s">
        <v>111</v>
      </c>
      <c r="B9" s="92"/>
      <c r="C9" s="92"/>
      <c r="D9" s="92"/>
      <c r="E9" s="92"/>
      <c r="F9" s="92"/>
      <c r="G9" s="92"/>
      <c r="H9" s="92"/>
      <c r="I9" s="92"/>
      <c r="J9" s="92"/>
      <c r="K9" s="92"/>
      <c r="L9" s="92"/>
      <c r="M9" s="92"/>
      <c r="IU9"/>
      <c r="IV9"/>
    </row>
    <row r="10" spans="1:256" s="4" customFormat="1" ht="17.25" customHeight="1">
      <c r="A10" s="9"/>
      <c r="B10" s="7"/>
      <c r="C10" s="7"/>
      <c r="D10" s="8"/>
      <c r="E10" s="8"/>
      <c r="F10" s="8"/>
      <c r="G10" s="8"/>
      <c r="H10" s="8"/>
      <c r="I10" s="8"/>
      <c r="J10" s="8"/>
      <c r="K10" s="8"/>
      <c r="IU10"/>
      <c r="IV10"/>
    </row>
    <row r="11" spans="1:256" s="4" customFormat="1" ht="17.25" customHeight="1">
      <c r="A11" s="9"/>
      <c r="B11" s="7"/>
      <c r="C11" s="7"/>
      <c r="D11" s="8"/>
      <c r="E11" s="8"/>
      <c r="F11" s="8"/>
      <c r="G11" s="8"/>
      <c r="H11" s="8"/>
      <c r="I11" s="8"/>
      <c r="J11" s="8"/>
      <c r="K11" s="8"/>
      <c r="O11" s="3"/>
      <c r="IU11"/>
      <c r="IV11"/>
    </row>
    <row r="12" spans="1:256" s="4" customFormat="1" ht="17.25" customHeight="1">
      <c r="A12" s="9"/>
      <c r="B12" s="7"/>
      <c r="C12" s="7"/>
      <c r="D12" s="8"/>
      <c r="E12" s="55"/>
      <c r="F12" s="56"/>
      <c r="G12" s="56"/>
      <c r="H12" s="56"/>
      <c r="I12" s="56"/>
      <c r="J12" s="56"/>
      <c r="K12" s="57"/>
      <c r="M12" s="72"/>
      <c r="O12" s="3"/>
      <c r="IU12"/>
      <c r="IV12"/>
    </row>
    <row r="13" spans="1:256" s="4" customFormat="1" ht="17.25" customHeight="1">
      <c r="A13" s="9"/>
      <c r="B13" s="7"/>
      <c r="C13" s="7"/>
      <c r="D13" s="8"/>
      <c r="E13" s="93" t="s">
        <v>81</v>
      </c>
      <c r="F13" s="88"/>
      <c r="G13" s="88"/>
      <c r="H13" s="88"/>
      <c r="I13" s="88"/>
      <c r="J13" s="88"/>
      <c r="K13" s="94"/>
      <c r="M13" s="73"/>
      <c r="IU13"/>
      <c r="IV13"/>
    </row>
    <row r="14" spans="1:256" s="4" customFormat="1" ht="17.25" customHeight="1">
      <c r="A14" s="7"/>
      <c r="B14" s="7"/>
      <c r="C14" s="7"/>
      <c r="D14" s="8"/>
      <c r="E14" s="58"/>
      <c r="F14" s="88" t="s">
        <v>31</v>
      </c>
      <c r="G14" s="88"/>
      <c r="H14" s="88"/>
      <c r="I14" s="88"/>
      <c r="J14" s="11" t="s">
        <v>32</v>
      </c>
      <c r="K14" s="59"/>
      <c r="M14" s="73"/>
      <c r="IU14"/>
      <c r="IV14"/>
    </row>
    <row r="15" spans="1:256" s="4" customFormat="1" ht="17.25" customHeight="1">
      <c r="A15" s="7"/>
      <c r="B15" s="7"/>
      <c r="C15" s="7"/>
      <c r="D15" s="8"/>
      <c r="E15" s="58"/>
      <c r="F15" s="11"/>
      <c r="G15" s="11" t="s">
        <v>33</v>
      </c>
      <c r="H15" s="11"/>
      <c r="J15" s="11"/>
      <c r="K15" s="59"/>
      <c r="M15" s="73"/>
      <c r="IU15"/>
      <c r="IV15"/>
    </row>
    <row r="16" spans="1:256" s="4" customFormat="1" ht="17.25" customHeight="1">
      <c r="A16" s="7"/>
      <c r="B16" s="7"/>
      <c r="C16" s="7"/>
      <c r="D16" s="8"/>
      <c r="E16" s="58" t="s">
        <v>34</v>
      </c>
      <c r="F16" s="11" t="s">
        <v>34</v>
      </c>
      <c r="G16" s="11" t="s">
        <v>35</v>
      </c>
      <c r="H16" s="11" t="s">
        <v>91</v>
      </c>
      <c r="I16" s="11"/>
      <c r="J16" s="11" t="s">
        <v>36</v>
      </c>
      <c r="K16" s="59"/>
      <c r="L16" s="11" t="s">
        <v>75</v>
      </c>
      <c r="M16" s="74" t="s">
        <v>41</v>
      </c>
      <c r="IU16"/>
      <c r="IV16"/>
    </row>
    <row r="17" spans="4:256" s="12" customFormat="1" ht="17.25" customHeight="1">
      <c r="D17" s="10" t="s">
        <v>2</v>
      </c>
      <c r="E17" s="58" t="s">
        <v>37</v>
      </c>
      <c r="F17" s="11" t="s">
        <v>38</v>
      </c>
      <c r="G17" s="11" t="s">
        <v>39</v>
      </c>
      <c r="H17" s="11" t="s">
        <v>39</v>
      </c>
      <c r="I17" s="11"/>
      <c r="J17" s="11" t="s">
        <v>40</v>
      </c>
      <c r="K17" s="60" t="s">
        <v>41</v>
      </c>
      <c r="L17" s="11" t="s">
        <v>76</v>
      </c>
      <c r="M17" s="74" t="s">
        <v>77</v>
      </c>
      <c r="IU17"/>
      <c r="IV17"/>
    </row>
    <row r="18" spans="4:256" s="12" customFormat="1" ht="17.25" customHeight="1">
      <c r="D18" s="14"/>
      <c r="E18" s="61" t="s">
        <v>3</v>
      </c>
      <c r="F18" s="52" t="s">
        <v>3</v>
      </c>
      <c r="G18" s="52" t="s">
        <v>3</v>
      </c>
      <c r="H18" s="52" t="s">
        <v>3</v>
      </c>
      <c r="I18" s="52"/>
      <c r="J18" s="52" t="s">
        <v>3</v>
      </c>
      <c r="K18" s="62" t="s">
        <v>3</v>
      </c>
      <c r="L18" s="52" t="s">
        <v>3</v>
      </c>
      <c r="M18" s="75" t="s">
        <v>3</v>
      </c>
      <c r="IU18"/>
      <c r="IV18"/>
    </row>
    <row r="19" spans="1:256" s="4" customFormat="1" ht="17.25" customHeight="1">
      <c r="A19" s="87" t="s">
        <v>106</v>
      </c>
      <c r="D19" s="2"/>
      <c r="E19" s="63"/>
      <c r="F19" s="3"/>
      <c r="G19" s="3"/>
      <c r="H19" s="3"/>
      <c r="I19" s="3"/>
      <c r="J19" s="3"/>
      <c r="K19" s="64"/>
      <c r="M19" s="73"/>
      <c r="IU19"/>
      <c r="IV19"/>
    </row>
    <row r="20" spans="1:256" s="19" customFormat="1" ht="17.25" customHeight="1">
      <c r="A20" s="12" t="s">
        <v>42</v>
      </c>
      <c r="B20" s="4"/>
      <c r="C20" s="4"/>
      <c r="D20" s="2"/>
      <c r="E20" s="65">
        <v>45000</v>
      </c>
      <c r="F20" s="18">
        <v>35934</v>
      </c>
      <c r="G20" s="18">
        <v>4</v>
      </c>
      <c r="H20" s="18">
        <v>0</v>
      </c>
      <c r="I20" s="18"/>
      <c r="J20" s="18">
        <v>10046</v>
      </c>
      <c r="K20" s="66">
        <f>SUM(E20:J20)</f>
        <v>90984</v>
      </c>
      <c r="L20" s="19">
        <v>440</v>
      </c>
      <c r="M20" s="76">
        <f>SUM(K20:L20)</f>
        <v>91424</v>
      </c>
      <c r="IU20"/>
      <c r="IV20"/>
    </row>
    <row r="21" spans="1:256" s="19" customFormat="1" ht="17.25" customHeight="1">
      <c r="A21" s="4"/>
      <c r="B21" s="4"/>
      <c r="C21" s="4"/>
      <c r="D21" s="2"/>
      <c r="E21" s="67"/>
      <c r="F21" s="18"/>
      <c r="G21" s="18"/>
      <c r="H21" s="18"/>
      <c r="I21" s="18"/>
      <c r="J21" s="18"/>
      <c r="K21" s="66"/>
      <c r="M21" s="77"/>
      <c r="IU21"/>
      <c r="IV21"/>
    </row>
    <row r="22" spans="1:256" s="4" customFormat="1" ht="17.25" customHeight="1">
      <c r="A22" s="4" t="str">
        <f>+A38</f>
        <v>Profit for the period</v>
      </c>
      <c r="D22" s="3"/>
      <c r="E22" s="67">
        <v>0</v>
      </c>
      <c r="F22" s="18">
        <v>0</v>
      </c>
      <c r="G22" s="18">
        <v>0</v>
      </c>
      <c r="H22" s="18">
        <v>0</v>
      </c>
      <c r="I22" s="18"/>
      <c r="J22" s="18">
        <f>'IS2006_Q1'!J33</f>
        <v>4053</v>
      </c>
      <c r="K22" s="66">
        <f>SUM(E22:J22)</f>
        <v>4053</v>
      </c>
      <c r="L22" s="4">
        <f>'IS2006_Q1'!J34</f>
        <v>81</v>
      </c>
      <c r="M22" s="76">
        <f>SUM(K22:L22)</f>
        <v>4134</v>
      </c>
      <c r="IU22"/>
      <c r="IV22"/>
    </row>
    <row r="23" spans="4:256" s="4" customFormat="1" ht="17.25" customHeight="1">
      <c r="D23" s="2"/>
      <c r="E23" s="67"/>
      <c r="F23" s="18"/>
      <c r="G23" s="18"/>
      <c r="H23" s="18"/>
      <c r="I23" s="18"/>
      <c r="J23" s="18"/>
      <c r="K23" s="66"/>
      <c r="M23" s="73"/>
      <c r="IU23"/>
      <c r="IV23"/>
    </row>
    <row r="24" spans="1:256" s="4" customFormat="1" ht="17.25" customHeight="1" thickBot="1">
      <c r="A24" s="12" t="s">
        <v>78</v>
      </c>
      <c r="D24" s="2"/>
      <c r="E24" s="68">
        <f>SUM(E20:E23)</f>
        <v>45000</v>
      </c>
      <c r="F24" s="47">
        <f>SUM(F20:F23)</f>
        <v>35934</v>
      </c>
      <c r="G24" s="47">
        <f>SUM(G20:G23)</f>
        <v>4</v>
      </c>
      <c r="H24" s="47">
        <f>SUM(H20:H23)</f>
        <v>0</v>
      </c>
      <c r="I24" s="47"/>
      <c r="J24" s="47">
        <f>SUM(J20:J23)</f>
        <v>14099</v>
      </c>
      <c r="K24" s="69">
        <f>SUM(K20:K23)</f>
        <v>95037</v>
      </c>
      <c r="L24" s="47">
        <f>SUM(L20:L23)</f>
        <v>521</v>
      </c>
      <c r="M24" s="78">
        <f>SUM(M20:M23)</f>
        <v>95558</v>
      </c>
      <c r="IU24"/>
      <c r="IV24"/>
    </row>
    <row r="25" spans="1:256" s="19" customFormat="1" ht="17.25" customHeight="1" thickTop="1">
      <c r="A25" s="4"/>
      <c r="B25" s="4"/>
      <c r="C25" s="4"/>
      <c r="D25" s="2"/>
      <c r="E25" s="67"/>
      <c r="F25" s="18"/>
      <c r="G25" s="18"/>
      <c r="H25" s="18"/>
      <c r="I25" s="18"/>
      <c r="J25" s="18"/>
      <c r="K25" s="66"/>
      <c r="M25" s="77"/>
      <c r="IU25"/>
      <c r="IV25"/>
    </row>
    <row r="26" spans="1:256" s="19" customFormat="1" ht="17.25" customHeight="1">
      <c r="A26" s="87" t="s">
        <v>107</v>
      </c>
      <c r="B26" s="4"/>
      <c r="C26" s="4"/>
      <c r="D26" s="2"/>
      <c r="E26" s="67"/>
      <c r="F26" s="18"/>
      <c r="G26" s="18"/>
      <c r="H26" s="18"/>
      <c r="I26" s="18"/>
      <c r="J26" s="18"/>
      <c r="K26" s="66"/>
      <c r="M26" s="77"/>
      <c r="IU26"/>
      <c r="IV26"/>
    </row>
    <row r="27" spans="1:256" s="19" customFormat="1" ht="17.25" customHeight="1">
      <c r="A27" s="12" t="s">
        <v>79</v>
      </c>
      <c r="B27" s="4"/>
      <c r="C27" s="4"/>
      <c r="D27" s="2"/>
      <c r="E27" s="67"/>
      <c r="F27" s="18"/>
      <c r="G27" s="18"/>
      <c r="H27" s="18"/>
      <c r="I27" s="18"/>
      <c r="J27" s="18"/>
      <c r="K27" s="66"/>
      <c r="M27" s="77"/>
      <c r="IU27"/>
      <c r="IV27"/>
    </row>
    <row r="28" spans="1:256" s="19" customFormat="1" ht="17.25" customHeight="1">
      <c r="A28" s="4" t="s">
        <v>83</v>
      </c>
      <c r="B28" s="4"/>
      <c r="C28" s="4"/>
      <c r="D28" s="2"/>
      <c r="E28" s="67">
        <v>45000</v>
      </c>
      <c r="F28" s="18">
        <v>35934</v>
      </c>
      <c r="G28" s="18">
        <v>-5</v>
      </c>
      <c r="H28" s="18">
        <v>0</v>
      </c>
      <c r="I28" s="18"/>
      <c r="J28" s="18">
        <v>23436</v>
      </c>
      <c r="K28" s="66">
        <f>SUM(E28:J28)</f>
        <v>104365</v>
      </c>
      <c r="L28" s="48">
        <v>569</v>
      </c>
      <c r="M28" s="79">
        <f>SUM(K28:L28)</f>
        <v>104934</v>
      </c>
      <c r="IU28"/>
      <c r="IV28"/>
    </row>
    <row r="29" spans="1:256" s="19" customFormat="1" ht="17.25" customHeight="1">
      <c r="A29" s="4"/>
      <c r="B29" s="4"/>
      <c r="C29" s="4"/>
      <c r="D29" s="2"/>
      <c r="E29" s="67"/>
      <c r="F29" s="18"/>
      <c r="G29" s="18"/>
      <c r="H29" s="18"/>
      <c r="I29" s="18"/>
      <c r="J29" s="18"/>
      <c r="K29" s="66"/>
      <c r="L29" s="48"/>
      <c r="M29" s="79"/>
      <c r="IU29"/>
      <c r="IV29"/>
    </row>
    <row r="30" spans="1:256" s="19" customFormat="1" ht="17.25" customHeight="1">
      <c r="A30" s="4" t="s">
        <v>105</v>
      </c>
      <c r="B30" s="4"/>
      <c r="C30" s="4"/>
      <c r="D30" s="10" t="s">
        <v>97</v>
      </c>
      <c r="E30" s="67">
        <v>0</v>
      </c>
      <c r="F30" s="18">
        <v>0</v>
      </c>
      <c r="G30" s="18">
        <v>0</v>
      </c>
      <c r="H30" s="18">
        <v>0</v>
      </c>
      <c r="I30" s="18"/>
      <c r="J30" s="18">
        <v>9870</v>
      </c>
      <c r="K30" s="66">
        <f>SUM(E30:J30)</f>
        <v>9870</v>
      </c>
      <c r="L30" s="49">
        <v>0</v>
      </c>
      <c r="M30" s="79">
        <f>SUM(K30:L30)</f>
        <v>9870</v>
      </c>
      <c r="IU30"/>
      <c r="IV30"/>
    </row>
    <row r="31" spans="1:256" s="19" customFormat="1" ht="17.25" customHeight="1">
      <c r="A31" s="4"/>
      <c r="B31" s="4"/>
      <c r="C31" s="4"/>
      <c r="D31" s="2"/>
      <c r="E31" s="70"/>
      <c r="F31" s="42"/>
      <c r="G31" s="42"/>
      <c r="H31" s="42"/>
      <c r="I31" s="42"/>
      <c r="J31" s="42"/>
      <c r="K31" s="71"/>
      <c r="L31" s="50"/>
      <c r="M31" s="80"/>
      <c r="IU31"/>
      <c r="IV31"/>
    </row>
    <row r="32" spans="1:256" s="19" customFormat="1" ht="17.25" customHeight="1">
      <c r="A32" s="12" t="s">
        <v>84</v>
      </c>
      <c r="B32" s="4"/>
      <c r="C32" s="4"/>
      <c r="D32" s="2"/>
      <c r="E32" s="67">
        <f>SUM(E28:E31)</f>
        <v>45000</v>
      </c>
      <c r="F32" s="18">
        <f>SUM(F28:F31)</f>
        <v>35934</v>
      </c>
      <c r="G32" s="18">
        <f>SUM(G28:G31)</f>
        <v>-5</v>
      </c>
      <c r="H32" s="18">
        <f>SUM(H28:H31)</f>
        <v>0</v>
      </c>
      <c r="I32" s="18"/>
      <c r="J32" s="18">
        <f>SUM(J28:J31)</f>
        <v>33306</v>
      </c>
      <c r="K32" s="66">
        <f>SUM(K28:K31)</f>
        <v>114235</v>
      </c>
      <c r="L32" s="18">
        <f>SUM(L28:L31)</f>
        <v>569</v>
      </c>
      <c r="M32" s="81">
        <f>SUM(M28:M31)</f>
        <v>114804</v>
      </c>
      <c r="IU32"/>
      <c r="IV32"/>
    </row>
    <row r="33" spans="1:256" s="19" customFormat="1" ht="17.25" customHeight="1">
      <c r="A33" s="4"/>
      <c r="B33" s="4"/>
      <c r="C33" s="4"/>
      <c r="D33" s="2"/>
      <c r="E33" s="67"/>
      <c r="F33" s="18"/>
      <c r="G33" s="18"/>
      <c r="H33" s="18"/>
      <c r="I33" s="18"/>
      <c r="J33" s="18"/>
      <c r="K33" s="66"/>
      <c r="L33" s="48"/>
      <c r="M33" s="79"/>
      <c r="IU33"/>
      <c r="IV33"/>
    </row>
    <row r="34" spans="1:256" s="19" customFormat="1" ht="17.25" customHeight="1">
      <c r="A34" s="4" t="s">
        <v>92</v>
      </c>
      <c r="B34" s="4"/>
      <c r="C34" s="4"/>
      <c r="D34" s="10" t="s">
        <v>98</v>
      </c>
      <c r="E34" s="67">
        <v>0</v>
      </c>
      <c r="F34" s="18">
        <v>0</v>
      </c>
      <c r="G34" s="18">
        <v>0</v>
      </c>
      <c r="H34" s="18">
        <v>128</v>
      </c>
      <c r="I34" s="18"/>
      <c r="J34" s="18">
        <v>0</v>
      </c>
      <c r="K34" s="66">
        <f>SUM(E34:J34)</f>
        <v>128</v>
      </c>
      <c r="L34" s="48">
        <v>0</v>
      </c>
      <c r="M34" s="79">
        <f>SUM(K34:L34)</f>
        <v>128</v>
      </c>
      <c r="IU34"/>
      <c r="IV34"/>
    </row>
    <row r="35" spans="1:256" s="19" customFormat="1" ht="17.25" customHeight="1">
      <c r="A35" s="4"/>
      <c r="B35" s="4"/>
      <c r="C35" s="4"/>
      <c r="D35" s="2"/>
      <c r="E35" s="67"/>
      <c r="F35" s="18"/>
      <c r="G35" s="18"/>
      <c r="H35" s="18"/>
      <c r="I35" s="18"/>
      <c r="J35" s="18"/>
      <c r="K35" s="66"/>
      <c r="L35" s="48"/>
      <c r="M35" s="79"/>
      <c r="IU35"/>
      <c r="IV35"/>
    </row>
    <row r="36" spans="1:256" s="19" customFormat="1" ht="17.25" customHeight="1">
      <c r="A36" s="4" t="s">
        <v>43</v>
      </c>
      <c r="B36" s="4"/>
      <c r="C36" s="4"/>
      <c r="D36" s="2"/>
      <c r="E36" s="67">
        <v>0</v>
      </c>
      <c r="F36" s="36">
        <v>0</v>
      </c>
      <c r="G36" s="36">
        <v>11</v>
      </c>
      <c r="H36" s="36">
        <v>0</v>
      </c>
      <c r="I36" s="18"/>
      <c r="J36" s="18">
        <v>0</v>
      </c>
      <c r="K36" s="66">
        <f>SUM(E36:J36)</f>
        <v>11</v>
      </c>
      <c r="L36" s="49">
        <v>0</v>
      </c>
      <c r="M36" s="79">
        <f>SUM(K36:L36)</f>
        <v>11</v>
      </c>
      <c r="IU36"/>
      <c r="IV36"/>
    </row>
    <row r="37" spans="1:256" s="19" customFormat="1" ht="17.25" customHeight="1">
      <c r="A37" s="4"/>
      <c r="B37" s="4"/>
      <c r="C37" s="4"/>
      <c r="D37" s="2"/>
      <c r="E37" s="67"/>
      <c r="F37" s="36"/>
      <c r="G37" s="36"/>
      <c r="H37" s="36"/>
      <c r="I37" s="18"/>
      <c r="J37" s="18"/>
      <c r="K37" s="66"/>
      <c r="L37" s="48"/>
      <c r="M37" s="79"/>
      <c r="IU37"/>
      <c r="IV37"/>
    </row>
    <row r="38" spans="1:256" s="19" customFormat="1" ht="17.25" customHeight="1">
      <c r="A38" s="4" t="s">
        <v>64</v>
      </c>
      <c r="B38" s="4"/>
      <c r="C38" s="4"/>
      <c r="D38" s="2"/>
      <c r="E38" s="67">
        <v>0</v>
      </c>
      <c r="F38" s="36">
        <v>0</v>
      </c>
      <c r="G38" s="36">
        <v>0</v>
      </c>
      <c r="H38" s="36">
        <v>0</v>
      </c>
      <c r="I38" s="18"/>
      <c r="J38" s="18">
        <f>'IS2006_Q1'!D33</f>
        <v>3875</v>
      </c>
      <c r="K38" s="66">
        <f>SUM(E38:J38)</f>
        <v>3875</v>
      </c>
      <c r="L38" s="48">
        <f>'IS2006_Q1'!H34</f>
        <v>5</v>
      </c>
      <c r="M38" s="79">
        <f>SUM(K38:L38)</f>
        <v>3880</v>
      </c>
      <c r="IU38"/>
      <c r="IV38"/>
    </row>
    <row r="39" spans="1:256" s="19" customFormat="1" ht="17.25" customHeight="1">
      <c r="A39" s="4"/>
      <c r="B39" s="4"/>
      <c r="C39" s="4"/>
      <c r="D39" s="2"/>
      <c r="E39" s="63"/>
      <c r="F39" s="3"/>
      <c r="G39" s="3"/>
      <c r="H39" s="3"/>
      <c r="I39" s="3"/>
      <c r="J39" s="3"/>
      <c r="K39" s="66"/>
      <c r="L39" s="48"/>
      <c r="M39" s="79"/>
      <c r="IU39"/>
      <c r="IV39"/>
    </row>
    <row r="40" spans="1:256" s="4" customFormat="1" ht="17.25" customHeight="1" thickBot="1">
      <c r="A40" s="12" t="s">
        <v>80</v>
      </c>
      <c r="D40" s="2"/>
      <c r="E40" s="68">
        <f>SUM(E32:E39)</f>
        <v>45000</v>
      </c>
      <c r="F40" s="47">
        <f>SUM(F32:F39)</f>
        <v>35934</v>
      </c>
      <c r="G40" s="47">
        <f>SUM(G32:G39)</f>
        <v>6</v>
      </c>
      <c r="H40" s="47">
        <f>SUM(H32:H39)</f>
        <v>128</v>
      </c>
      <c r="I40" s="47"/>
      <c r="J40" s="47">
        <f>SUM(J32:J39)</f>
        <v>37181</v>
      </c>
      <c r="K40" s="69">
        <f>SUM(K32:K39)</f>
        <v>118249</v>
      </c>
      <c r="L40" s="47">
        <f>SUM(L32:L39)</f>
        <v>574</v>
      </c>
      <c r="M40" s="78">
        <f>SUM(M32:M39)</f>
        <v>118823</v>
      </c>
      <c r="IU40"/>
      <c r="IV40"/>
    </row>
    <row r="41" spans="1:256" s="19" customFormat="1" ht="17.25" customHeight="1" thickTop="1">
      <c r="A41" s="26"/>
      <c r="B41" s="4"/>
      <c r="C41" s="4"/>
      <c r="D41" s="2"/>
      <c r="E41" s="70"/>
      <c r="F41" s="42"/>
      <c r="G41" s="42"/>
      <c r="H41" s="42"/>
      <c r="I41" s="42"/>
      <c r="J41" s="42"/>
      <c r="K41" s="71"/>
      <c r="M41" s="82"/>
      <c r="IU41"/>
      <c r="IV41"/>
    </row>
    <row r="42" spans="1:256" s="4" customFormat="1" ht="17.25" customHeight="1">
      <c r="A42" s="26"/>
      <c r="D42" s="2"/>
      <c r="E42" s="18"/>
      <c r="F42" s="18"/>
      <c r="G42" s="18"/>
      <c r="H42" s="18"/>
      <c r="I42" s="18"/>
      <c r="J42" s="18"/>
      <c r="K42" s="18"/>
      <c r="IU42"/>
      <c r="IV42"/>
    </row>
    <row r="43" spans="1:256" s="4" customFormat="1" ht="17.25" customHeight="1">
      <c r="A43" s="26"/>
      <c r="D43" s="2"/>
      <c r="E43" s="18"/>
      <c r="F43" s="18"/>
      <c r="G43" s="18"/>
      <c r="H43" s="18"/>
      <c r="I43" s="18"/>
      <c r="J43" s="18"/>
      <c r="K43" s="18"/>
      <c r="IU43"/>
      <c r="IV43"/>
    </row>
    <row r="44" spans="1:256" s="4" customFormat="1" ht="17.25" customHeight="1">
      <c r="A44" s="26"/>
      <c r="D44" s="2"/>
      <c r="E44" s="18"/>
      <c r="F44" s="18"/>
      <c r="G44" s="18"/>
      <c r="H44" s="18"/>
      <c r="I44" s="18"/>
      <c r="J44" s="18"/>
      <c r="K44" s="18"/>
      <c r="IU44"/>
      <c r="IV44"/>
    </row>
    <row r="45" spans="1:256" s="4" customFormat="1" ht="17.25" customHeight="1">
      <c r="A45" s="26"/>
      <c r="D45" s="2"/>
      <c r="E45" s="18"/>
      <c r="F45" s="18"/>
      <c r="G45" s="18"/>
      <c r="H45" s="18"/>
      <c r="I45" s="18"/>
      <c r="J45" s="18"/>
      <c r="K45" s="18"/>
      <c r="IU45"/>
      <c r="IV45"/>
    </row>
    <row r="46" spans="1:256" s="4" customFormat="1" ht="17.25" customHeight="1">
      <c r="A46" s="26"/>
      <c r="D46" s="2"/>
      <c r="E46" s="18"/>
      <c r="F46" s="18"/>
      <c r="G46" s="18"/>
      <c r="H46" s="18"/>
      <c r="I46" s="18"/>
      <c r="J46" s="18"/>
      <c r="K46" s="18"/>
      <c r="IU46"/>
      <c r="IV46"/>
    </row>
    <row r="47" spans="1:256" s="4" customFormat="1" ht="17.25" customHeight="1">
      <c r="A47" s="26"/>
      <c r="D47" s="2"/>
      <c r="E47" s="18"/>
      <c r="F47" s="18"/>
      <c r="G47" s="18"/>
      <c r="H47" s="18"/>
      <c r="I47" s="18"/>
      <c r="J47" s="18"/>
      <c r="K47" s="18"/>
      <c r="IU47"/>
      <c r="IV47"/>
    </row>
    <row r="48" spans="1:256" s="4" customFormat="1" ht="17.25" customHeight="1">
      <c r="A48" s="26"/>
      <c r="D48" s="2"/>
      <c r="E48" s="18"/>
      <c r="F48" s="18"/>
      <c r="G48" s="18"/>
      <c r="H48" s="18"/>
      <c r="I48" s="18"/>
      <c r="J48" s="18"/>
      <c r="K48" s="18"/>
      <c r="IU48"/>
      <c r="IV48"/>
    </row>
    <row r="49" spans="1:256" s="4" customFormat="1" ht="17.25" customHeight="1">
      <c r="A49" s="26"/>
      <c r="D49" s="2"/>
      <c r="E49" s="18"/>
      <c r="F49" s="18"/>
      <c r="G49" s="18"/>
      <c r="H49" s="18"/>
      <c r="I49" s="18"/>
      <c r="J49" s="18"/>
      <c r="K49" s="18"/>
      <c r="IU49"/>
      <c r="IV49"/>
    </row>
    <row r="50" spans="1:256" s="4" customFormat="1" ht="17.25" customHeight="1">
      <c r="A50" s="26"/>
      <c r="D50" s="2"/>
      <c r="E50" s="18"/>
      <c r="F50" s="18"/>
      <c r="G50" s="18"/>
      <c r="H50" s="18"/>
      <c r="I50" s="18"/>
      <c r="J50" s="18"/>
      <c r="K50" s="18"/>
      <c r="IU50"/>
      <c r="IV50"/>
    </row>
    <row r="51" spans="1:256" s="4" customFormat="1" ht="17.25" customHeight="1">
      <c r="A51" s="89" t="s">
        <v>55</v>
      </c>
      <c r="B51" s="89"/>
      <c r="C51" s="89"/>
      <c r="D51" s="89"/>
      <c r="E51" s="89"/>
      <c r="F51" s="89"/>
      <c r="G51" s="89"/>
      <c r="H51" s="89"/>
      <c r="I51" s="89"/>
      <c r="J51" s="89"/>
      <c r="K51" s="89"/>
      <c r="IU51"/>
      <c r="IV51"/>
    </row>
    <row r="52" spans="1:256" s="4" customFormat="1" ht="17.25" customHeight="1">
      <c r="A52" s="89"/>
      <c r="B52" s="89"/>
      <c r="C52" s="89"/>
      <c r="D52" s="89"/>
      <c r="E52" s="89"/>
      <c r="F52" s="89"/>
      <c r="G52" s="89"/>
      <c r="H52" s="89"/>
      <c r="I52" s="89"/>
      <c r="J52" s="89"/>
      <c r="K52" s="89"/>
      <c r="IU52"/>
      <c r="IV52"/>
    </row>
    <row r="53" spans="1:256" s="4" customFormat="1" ht="17.25" customHeight="1">
      <c r="A53" s="89"/>
      <c r="B53" s="89"/>
      <c r="C53" s="89"/>
      <c r="D53" s="89"/>
      <c r="E53" s="89"/>
      <c r="F53" s="89"/>
      <c r="G53" s="89"/>
      <c r="H53" s="89"/>
      <c r="I53" s="89"/>
      <c r="J53" s="89"/>
      <c r="K53" s="89"/>
      <c r="IU53"/>
      <c r="IV53"/>
    </row>
    <row r="54" spans="1:256" s="4" customFormat="1" ht="17.25" customHeight="1">
      <c r="A54" s="89"/>
      <c r="B54" s="89"/>
      <c r="C54" s="89"/>
      <c r="D54" s="89"/>
      <c r="E54" s="89"/>
      <c r="F54" s="89"/>
      <c r="G54" s="89"/>
      <c r="H54" s="89"/>
      <c r="I54" s="89"/>
      <c r="J54" s="89"/>
      <c r="K54" s="89"/>
      <c r="IU54"/>
      <c r="IV54"/>
    </row>
    <row r="55" spans="1:256" s="4" customFormat="1" ht="17.25" customHeight="1">
      <c r="A55" s="89"/>
      <c r="B55" s="89"/>
      <c r="C55" s="89"/>
      <c r="D55" s="89"/>
      <c r="E55" s="89"/>
      <c r="F55" s="89"/>
      <c r="G55" s="89"/>
      <c r="H55" s="89"/>
      <c r="I55" s="89"/>
      <c r="J55" s="89"/>
      <c r="K55" s="89"/>
      <c r="IU55"/>
      <c r="IV55"/>
    </row>
    <row r="56" spans="4:256" s="4" customFormat="1" ht="17.25" customHeight="1">
      <c r="D56" s="3"/>
      <c r="IU56"/>
      <c r="IV56"/>
    </row>
    <row r="57" spans="4:256" s="4" customFormat="1" ht="15.75">
      <c r="D57" s="3"/>
      <c r="IU57"/>
      <c r="IV57"/>
    </row>
    <row r="58" spans="4:256" s="4" customFormat="1" ht="15.75">
      <c r="D58" s="3"/>
      <c r="IU58"/>
      <c r="IV58"/>
    </row>
    <row r="59" spans="4:256" s="4" customFormat="1" ht="15.75">
      <c r="D59" s="3"/>
      <c r="IU59"/>
      <c r="IV59"/>
    </row>
    <row r="60" spans="4:256" s="4" customFormat="1" ht="15.75">
      <c r="D60" s="3"/>
      <c r="IU60"/>
      <c r="IV60"/>
    </row>
    <row r="61" spans="4:256" s="4" customFormat="1" ht="15.75">
      <c r="D61" s="3"/>
      <c r="IU61"/>
      <c r="IV61"/>
    </row>
    <row r="62" spans="4:256" s="4" customFormat="1" ht="15.75">
      <c r="D62" s="3"/>
      <c r="IU62"/>
      <c r="IV62"/>
    </row>
    <row r="63" spans="4:256" s="4" customFormat="1" ht="15.75">
      <c r="D63" s="3"/>
      <c r="IU63"/>
      <c r="IV63"/>
    </row>
    <row r="64" spans="4:256" s="4" customFormat="1" ht="15.75">
      <c r="D64" s="3"/>
      <c r="IU64"/>
      <c r="IV64"/>
    </row>
    <row r="65" spans="4:256" s="4" customFormat="1" ht="15.75">
      <c r="D65" s="3"/>
      <c r="IU65"/>
      <c r="IV65"/>
    </row>
    <row r="66" spans="4:256" s="4" customFormat="1" ht="15.75">
      <c r="D66" s="3"/>
      <c r="IU66"/>
      <c r="IV66"/>
    </row>
    <row r="67" spans="4:256" s="4" customFormat="1" ht="15.75">
      <c r="D67" s="3"/>
      <c r="IU67"/>
      <c r="IV67"/>
    </row>
    <row r="68" spans="4:256" s="4" customFormat="1" ht="15.75">
      <c r="D68" s="3"/>
      <c r="IU68"/>
      <c r="IV68"/>
    </row>
    <row r="69" spans="4:256" s="4" customFormat="1" ht="15.75">
      <c r="D69" s="3"/>
      <c r="IU69"/>
      <c r="IV69"/>
    </row>
    <row r="70" spans="4:256" s="4" customFormat="1" ht="15.75">
      <c r="D70" s="3"/>
      <c r="IU70"/>
      <c r="IV70"/>
    </row>
    <row r="71" spans="4:256" s="4" customFormat="1" ht="15.75">
      <c r="D71" s="3"/>
      <c r="IU71"/>
      <c r="IV71"/>
    </row>
    <row r="72" spans="4:256" s="4" customFormat="1" ht="15.75">
      <c r="D72" s="3"/>
      <c r="IU72"/>
      <c r="IV72"/>
    </row>
    <row r="73" spans="4:256" s="4" customFormat="1" ht="15.75">
      <c r="D73" s="3"/>
      <c r="IU73"/>
      <c r="IV73"/>
    </row>
    <row r="74" spans="4:256" s="4" customFormat="1" ht="15.75">
      <c r="D74" s="3"/>
      <c r="IU74"/>
      <c r="IV74"/>
    </row>
    <row r="75" spans="4:256" s="4" customFormat="1" ht="15.75">
      <c r="D75" s="3"/>
      <c r="IU75"/>
      <c r="IV75"/>
    </row>
    <row r="76" spans="4:256" s="4" customFormat="1" ht="15.75">
      <c r="D76" s="3"/>
      <c r="IU76"/>
      <c r="IV76"/>
    </row>
    <row r="77" spans="4:256" s="4" customFormat="1" ht="15.75">
      <c r="D77" s="3"/>
      <c r="IU77"/>
      <c r="IV77"/>
    </row>
    <row r="78" spans="4:256" s="4" customFormat="1" ht="15.75">
      <c r="D78" s="3"/>
      <c r="IU78"/>
      <c r="IV78"/>
    </row>
    <row r="79" spans="4:256" s="4" customFormat="1" ht="15.75">
      <c r="D79" s="3"/>
      <c r="IU79"/>
      <c r="IV79"/>
    </row>
    <row r="80" spans="4:256" s="4" customFormat="1" ht="15.75">
      <c r="D80" s="3"/>
      <c r="IU80"/>
      <c r="IV80"/>
    </row>
    <row r="81" spans="4:256" s="4" customFormat="1" ht="15.75">
      <c r="D81" s="3"/>
      <c r="IU81"/>
      <c r="IV81"/>
    </row>
    <row r="82" spans="4:256" s="4" customFormat="1" ht="15.75">
      <c r="D82" s="3"/>
      <c r="IU82"/>
      <c r="IV82"/>
    </row>
    <row r="83" spans="4:256" s="4" customFormat="1" ht="15.75">
      <c r="D83" s="3"/>
      <c r="IU83"/>
      <c r="IV83"/>
    </row>
    <row r="84" spans="4:256" s="4" customFormat="1" ht="15.75">
      <c r="D84" s="3"/>
      <c r="IU84"/>
      <c r="IV84"/>
    </row>
    <row r="85" spans="4:256" s="4" customFormat="1" ht="15.75">
      <c r="D85" s="3"/>
      <c r="IU85"/>
      <c r="IV85"/>
    </row>
    <row r="86" spans="4:256" s="4" customFormat="1" ht="15.75">
      <c r="D86" s="3"/>
      <c r="IU86"/>
      <c r="IV86"/>
    </row>
    <row r="87" spans="4:256" s="4" customFormat="1" ht="15.75">
      <c r="D87" s="3"/>
      <c r="IU87"/>
      <c r="IV87"/>
    </row>
    <row r="88" spans="4:256" s="4" customFormat="1" ht="15.75">
      <c r="D88" s="3"/>
      <c r="IU88"/>
      <c r="IV88"/>
    </row>
    <row r="89" spans="4:256" s="4" customFormat="1" ht="15.75">
      <c r="D89" s="3"/>
      <c r="IU89"/>
      <c r="IV89"/>
    </row>
    <row r="90" spans="4:256" s="4" customFormat="1" ht="15.75">
      <c r="D90" s="3"/>
      <c r="IU90"/>
      <c r="IV90"/>
    </row>
    <row r="91" spans="4:256" s="4" customFormat="1" ht="15.75">
      <c r="D91" s="3"/>
      <c r="IU91"/>
      <c r="IV91"/>
    </row>
    <row r="92" spans="4:256" s="4" customFormat="1" ht="15.75">
      <c r="D92" s="3"/>
      <c r="IU92"/>
      <c r="IV92"/>
    </row>
    <row r="93" spans="4:256" s="4" customFormat="1" ht="15.75">
      <c r="D93" s="3"/>
      <c r="IU93"/>
      <c r="IV93"/>
    </row>
    <row r="94" spans="4:256" s="4" customFormat="1" ht="15.75">
      <c r="D94" s="3"/>
      <c r="IU94"/>
      <c r="IV94"/>
    </row>
    <row r="95" spans="4:256" s="4" customFormat="1" ht="15.75">
      <c r="D95" s="3"/>
      <c r="IU95"/>
      <c r="IV95"/>
    </row>
    <row r="96" spans="4:256" s="4" customFormat="1" ht="15.75">
      <c r="D96" s="3"/>
      <c r="IU96"/>
      <c r="IV96"/>
    </row>
    <row r="97" spans="4:256" s="4" customFormat="1" ht="15.75">
      <c r="D97" s="3"/>
      <c r="IU97"/>
      <c r="IV97"/>
    </row>
    <row r="98" spans="4:256" s="4" customFormat="1" ht="15.75">
      <c r="D98" s="3"/>
      <c r="IU98"/>
      <c r="IV98"/>
    </row>
    <row r="99" spans="4:256" s="4" customFormat="1" ht="15.75">
      <c r="D99" s="3"/>
      <c r="IU99"/>
      <c r="IV99"/>
    </row>
    <row r="100" spans="4:256" s="4" customFormat="1" ht="15.75">
      <c r="D100" s="3"/>
      <c r="IU100"/>
      <c r="IV100"/>
    </row>
    <row r="101" spans="4:256" s="4" customFormat="1" ht="15.75">
      <c r="D101" s="3"/>
      <c r="IU101"/>
      <c r="IV101"/>
    </row>
    <row r="102" spans="4:256" s="4" customFormat="1" ht="15.75">
      <c r="D102" s="3"/>
      <c r="IU102"/>
      <c r="IV102"/>
    </row>
    <row r="103" spans="4:256" s="4" customFormat="1" ht="15.75">
      <c r="D103" s="3"/>
      <c r="IU103"/>
      <c r="IV103"/>
    </row>
    <row r="104" spans="4:256" s="4" customFormat="1" ht="15.75">
      <c r="D104" s="3"/>
      <c r="IU104"/>
      <c r="IV104"/>
    </row>
    <row r="105" spans="4:256" s="4" customFormat="1" ht="15.75">
      <c r="D105" s="3"/>
      <c r="IU105"/>
      <c r="IV105"/>
    </row>
    <row r="106" spans="4:256" s="4" customFormat="1" ht="15.75">
      <c r="D106" s="3"/>
      <c r="IU106"/>
      <c r="IV106"/>
    </row>
    <row r="107" spans="4:256" s="4" customFormat="1" ht="15.75">
      <c r="D107" s="3"/>
      <c r="IU107"/>
      <c r="IV107"/>
    </row>
    <row r="108" spans="4:256" s="4" customFormat="1" ht="15.75">
      <c r="D108" s="3"/>
      <c r="IU108"/>
      <c r="IV108"/>
    </row>
    <row r="109" spans="4:256" s="4" customFormat="1" ht="15.75">
      <c r="D109" s="3"/>
      <c r="IU109"/>
      <c r="IV109"/>
    </row>
    <row r="110" spans="4:256" s="4" customFormat="1" ht="15.75">
      <c r="D110" s="3"/>
      <c r="IU110"/>
      <c r="IV110"/>
    </row>
    <row r="111" spans="4:256" s="4" customFormat="1" ht="15.75">
      <c r="D111" s="3"/>
      <c r="IU111"/>
      <c r="IV111"/>
    </row>
    <row r="112" spans="4:256" s="4" customFormat="1" ht="15.75">
      <c r="D112" s="3"/>
      <c r="IU112"/>
      <c r="IV112"/>
    </row>
    <row r="113" spans="4:256" s="4" customFormat="1" ht="15.75">
      <c r="D113" s="3"/>
      <c r="IU113"/>
      <c r="IV113"/>
    </row>
    <row r="114" spans="4:256" s="4" customFormat="1" ht="15.75">
      <c r="D114" s="3"/>
      <c r="IU114"/>
      <c r="IV114"/>
    </row>
    <row r="115" spans="4:256" s="4" customFormat="1" ht="15.75">
      <c r="D115" s="3"/>
      <c r="IU115"/>
      <c r="IV115"/>
    </row>
    <row r="116" spans="4:256" s="4" customFormat="1" ht="15.75">
      <c r="D116" s="3"/>
      <c r="IU116"/>
      <c r="IV116"/>
    </row>
    <row r="117" spans="4:256" s="4" customFormat="1" ht="15.75">
      <c r="D117" s="3"/>
      <c r="IU117"/>
      <c r="IV117"/>
    </row>
    <row r="118" spans="4:256" s="4" customFormat="1" ht="15.75">
      <c r="D118" s="3"/>
      <c r="IU118"/>
      <c r="IV118"/>
    </row>
    <row r="119" spans="4:256" s="4" customFormat="1" ht="15.75">
      <c r="D119" s="3"/>
      <c r="IU119"/>
      <c r="IV119"/>
    </row>
    <row r="120" spans="4:256" s="4" customFormat="1" ht="15.75">
      <c r="D120" s="3"/>
      <c r="IU120"/>
      <c r="IV120"/>
    </row>
    <row r="121" spans="4:256" s="4" customFormat="1" ht="15.75">
      <c r="D121" s="3"/>
      <c r="IU121"/>
      <c r="IV121"/>
    </row>
    <row r="122" spans="4:256" s="4" customFormat="1" ht="15.75">
      <c r="D122" s="3"/>
      <c r="IU122"/>
      <c r="IV122"/>
    </row>
    <row r="123" spans="4:256" s="4" customFormat="1" ht="15.75">
      <c r="D123" s="3"/>
      <c r="IU123"/>
      <c r="IV123"/>
    </row>
    <row r="124" spans="4:256" s="4" customFormat="1" ht="15.75">
      <c r="D124" s="3"/>
      <c r="IU124"/>
      <c r="IV124"/>
    </row>
    <row r="125" spans="4:256" s="4" customFormat="1" ht="15.75">
      <c r="D125" s="3"/>
      <c r="IU125"/>
      <c r="IV125"/>
    </row>
    <row r="126" spans="4:256" s="4" customFormat="1" ht="15.75">
      <c r="D126" s="3"/>
      <c r="IU126"/>
      <c r="IV126"/>
    </row>
    <row r="127" spans="4:256" s="4" customFormat="1" ht="15.75">
      <c r="D127" s="3"/>
      <c r="IU127"/>
      <c r="IV127"/>
    </row>
    <row r="128" spans="4:256" s="4" customFormat="1" ht="15.75">
      <c r="D128" s="3"/>
      <c r="IU128"/>
      <c r="IV128"/>
    </row>
    <row r="129" spans="4:256" s="4" customFormat="1" ht="15.75">
      <c r="D129" s="3"/>
      <c r="IU129"/>
      <c r="IV129"/>
    </row>
    <row r="130" spans="4:256" s="4" customFormat="1" ht="15.75">
      <c r="D130" s="3"/>
      <c r="IU130"/>
      <c r="IV130"/>
    </row>
    <row r="131" spans="4:256" s="4" customFormat="1" ht="15.75">
      <c r="D131" s="3"/>
      <c r="IU131"/>
      <c r="IV131"/>
    </row>
    <row r="132" spans="4:256" s="4" customFormat="1" ht="15.75">
      <c r="D132" s="3"/>
      <c r="IU132"/>
      <c r="IV132"/>
    </row>
    <row r="133" spans="4:256" s="4" customFormat="1" ht="15.75">
      <c r="D133" s="3"/>
      <c r="IU133"/>
      <c r="IV133"/>
    </row>
    <row r="134" spans="4:256" s="4" customFormat="1" ht="15.75">
      <c r="D134" s="3"/>
      <c r="IU134"/>
      <c r="IV134"/>
    </row>
    <row r="135" spans="4:256" s="4" customFormat="1" ht="15.75">
      <c r="D135" s="3"/>
      <c r="IU135"/>
      <c r="IV135"/>
    </row>
    <row r="136" spans="4:256" s="4" customFormat="1" ht="15.75">
      <c r="D136" s="3"/>
      <c r="IU136"/>
      <c r="IV136"/>
    </row>
    <row r="137" spans="4:256" s="4" customFormat="1" ht="15.75">
      <c r="D137" s="3"/>
      <c r="IU137"/>
      <c r="IV137"/>
    </row>
    <row r="138" spans="4:256" s="4" customFormat="1" ht="15.75">
      <c r="D138" s="3"/>
      <c r="IU138"/>
      <c r="IV138"/>
    </row>
    <row r="139" spans="4:256" s="4" customFormat="1" ht="15.75">
      <c r="D139" s="3"/>
      <c r="IU139"/>
      <c r="IV139"/>
    </row>
    <row r="140" spans="4:256" s="4" customFormat="1" ht="15.75">
      <c r="D140" s="3"/>
      <c r="IU140"/>
      <c r="IV140"/>
    </row>
    <row r="141" spans="4:256" s="4" customFormat="1" ht="15.75">
      <c r="D141" s="3"/>
      <c r="IU141"/>
      <c r="IV141"/>
    </row>
    <row r="142" spans="4:256" s="4" customFormat="1" ht="15.75">
      <c r="D142" s="3"/>
      <c r="IU142"/>
      <c r="IV142"/>
    </row>
    <row r="143" spans="4:256" s="4" customFormat="1" ht="15.75">
      <c r="D143" s="3"/>
      <c r="IU143"/>
      <c r="IV143"/>
    </row>
    <row r="144" spans="4:256" s="4" customFormat="1" ht="15.75">
      <c r="D144" s="3"/>
      <c r="IU144"/>
      <c r="IV144"/>
    </row>
    <row r="145" spans="4:256" s="4" customFormat="1" ht="15.75">
      <c r="D145" s="3"/>
      <c r="IU145"/>
      <c r="IV145"/>
    </row>
    <row r="146" spans="4:256" s="4" customFormat="1" ht="15.75">
      <c r="D146" s="3"/>
      <c r="IU146"/>
      <c r="IV146"/>
    </row>
    <row r="147" spans="4:256" s="4" customFormat="1" ht="15.75">
      <c r="D147" s="3"/>
      <c r="IU147"/>
      <c r="IV147"/>
    </row>
    <row r="148" spans="4:256" s="4" customFormat="1" ht="15.75">
      <c r="D148" s="3"/>
      <c r="IU148"/>
      <c r="IV148"/>
    </row>
    <row r="149" spans="4:256" s="4" customFormat="1" ht="15.75">
      <c r="D149" s="3"/>
      <c r="IU149"/>
      <c r="IV149"/>
    </row>
    <row r="150" spans="4:256" s="4" customFormat="1" ht="15.75">
      <c r="D150" s="3"/>
      <c r="IU150"/>
      <c r="IV150"/>
    </row>
    <row r="151" spans="4:256" s="4" customFormat="1" ht="15.75">
      <c r="D151" s="3"/>
      <c r="IU151"/>
      <c r="IV151"/>
    </row>
    <row r="152" spans="4:256" s="4" customFormat="1" ht="15.75">
      <c r="D152" s="3"/>
      <c r="IU152"/>
      <c r="IV152"/>
    </row>
    <row r="153" spans="4:256" s="4" customFormat="1" ht="15.75">
      <c r="D153" s="3"/>
      <c r="IU153"/>
      <c r="IV153"/>
    </row>
    <row r="154" spans="4:256" s="4" customFormat="1" ht="15.75">
      <c r="D154" s="3"/>
      <c r="IU154"/>
      <c r="IV154"/>
    </row>
    <row r="155" spans="4:256" s="4" customFormat="1" ht="15.75">
      <c r="D155" s="3"/>
      <c r="IU155"/>
      <c r="IV155"/>
    </row>
    <row r="156" spans="4:256" s="4" customFormat="1" ht="15.75">
      <c r="D156" s="3"/>
      <c r="IU156"/>
      <c r="IV156"/>
    </row>
    <row r="157" spans="4:256" s="4" customFormat="1" ht="15.75">
      <c r="D157" s="3"/>
      <c r="IU157"/>
      <c r="IV157"/>
    </row>
    <row r="158" spans="4:256" s="4" customFormat="1" ht="15.75">
      <c r="D158" s="3"/>
      <c r="IU158"/>
      <c r="IV158"/>
    </row>
    <row r="159" spans="4:256" s="4" customFormat="1" ht="15.75">
      <c r="D159" s="3"/>
      <c r="IU159"/>
      <c r="IV159"/>
    </row>
    <row r="160" spans="4:256" s="4" customFormat="1" ht="15.75">
      <c r="D160" s="3"/>
      <c r="IU160"/>
      <c r="IV160"/>
    </row>
    <row r="161" spans="4:256" s="4" customFormat="1" ht="15.75">
      <c r="D161" s="3"/>
      <c r="IU161"/>
      <c r="IV161"/>
    </row>
    <row r="162" spans="4:256" s="4" customFormat="1" ht="15.75">
      <c r="D162" s="3"/>
      <c r="IU162"/>
      <c r="IV162"/>
    </row>
    <row r="163" spans="4:256" s="4" customFormat="1" ht="15.75">
      <c r="D163" s="3"/>
      <c r="IU163"/>
      <c r="IV163"/>
    </row>
    <row r="164" spans="4:256" s="4" customFormat="1" ht="15.75">
      <c r="D164" s="3"/>
      <c r="IU164"/>
      <c r="IV164"/>
    </row>
    <row r="165" spans="4:256" s="4" customFormat="1" ht="15.75">
      <c r="D165" s="3"/>
      <c r="IU165"/>
      <c r="IV165"/>
    </row>
    <row r="166" spans="4:256" s="4" customFormat="1" ht="15.75">
      <c r="D166" s="3"/>
      <c r="IU166"/>
      <c r="IV166"/>
    </row>
    <row r="167" spans="4:256" s="4" customFormat="1" ht="15.75">
      <c r="D167" s="3"/>
      <c r="IU167"/>
      <c r="IV167"/>
    </row>
    <row r="168" spans="4:256" s="4" customFormat="1" ht="15.75">
      <c r="D168" s="3"/>
      <c r="IU168"/>
      <c r="IV168"/>
    </row>
    <row r="169" spans="4:256" s="4" customFormat="1" ht="15.75">
      <c r="D169" s="3"/>
      <c r="IU169"/>
      <c r="IV169"/>
    </row>
    <row r="170" spans="4:256" s="4" customFormat="1" ht="15.75">
      <c r="D170" s="3"/>
      <c r="IU170"/>
      <c r="IV170"/>
    </row>
    <row r="171" spans="4:256" s="4" customFormat="1" ht="15.75">
      <c r="D171" s="3"/>
      <c r="IU171"/>
      <c r="IV171"/>
    </row>
    <row r="172" spans="4:256" s="4" customFormat="1" ht="15.75">
      <c r="D172" s="3"/>
      <c r="IU172"/>
      <c r="IV172"/>
    </row>
    <row r="173" spans="4:256" s="4" customFormat="1" ht="15.75">
      <c r="D173" s="3"/>
      <c r="IU173"/>
      <c r="IV173"/>
    </row>
    <row r="174" spans="4:256" s="4" customFormat="1" ht="15.75">
      <c r="D174" s="3"/>
      <c r="IU174"/>
      <c r="IV174"/>
    </row>
    <row r="175" spans="4:256" s="4" customFormat="1" ht="15.75">
      <c r="D175" s="3"/>
      <c r="IU175"/>
      <c r="IV175"/>
    </row>
    <row r="176" spans="4:256" s="4" customFormat="1" ht="15.75">
      <c r="D176" s="3"/>
      <c r="IU176"/>
      <c r="IV176"/>
    </row>
    <row r="177" spans="4:256" s="4" customFormat="1" ht="15.75">
      <c r="D177" s="3"/>
      <c r="IU177"/>
      <c r="IV177"/>
    </row>
    <row r="178" spans="4:256" s="4" customFormat="1" ht="15.75">
      <c r="D178" s="3"/>
      <c r="IU178"/>
      <c r="IV178"/>
    </row>
    <row r="179" spans="4:256" s="4" customFormat="1" ht="15.75">
      <c r="D179" s="3"/>
      <c r="IU179"/>
      <c r="IV179"/>
    </row>
  </sheetData>
  <mergeCells count="8">
    <mergeCell ref="A9:M9"/>
    <mergeCell ref="F14:I14"/>
    <mergeCell ref="A51:K55"/>
    <mergeCell ref="E13:K13"/>
    <mergeCell ref="A4:M4"/>
    <mergeCell ref="A5:M5"/>
    <mergeCell ref="A6:M6"/>
    <mergeCell ref="A7:M7"/>
  </mergeCells>
  <printOptions/>
  <pageMargins left="0.7874015748031497" right="0.3937007874015748" top="0.5905511811023623" bottom="0.9448818897637796" header="0.5118110236220472" footer="0.7874015748031497"/>
  <pageSetup fitToHeight="1" fitToWidth="1" horizontalDpi="300" verticalDpi="300" orientation="portrait" paperSize="9" scale="70" r:id="rId2"/>
  <headerFooter alignWithMargins="0">
    <oddFooter>&amp;C&amp;"Times New Roman,Regular"&amp;12 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171"/>
  <sheetViews>
    <sheetView workbookViewId="0" topLeftCell="A1">
      <selection activeCell="C14" sqref="C14"/>
    </sheetView>
  </sheetViews>
  <sheetFormatPr defaultColWidth="9.140625" defaultRowHeight="12.75"/>
  <cols>
    <col min="1" max="1" width="3.7109375" style="0" customWidth="1"/>
    <col min="2" max="2" width="21.8515625" style="0" customWidth="1"/>
    <col min="3" max="3" width="9.28125" style="0" customWidth="1"/>
    <col min="4" max="4" width="7.8515625" style="0" customWidth="1"/>
    <col min="5" max="5" width="9.28125" style="0" customWidth="1"/>
    <col min="6" max="6" width="4.28125" style="0" customWidth="1"/>
    <col min="7" max="7" width="5.7109375" style="0" customWidth="1"/>
    <col min="8" max="8" width="16.8515625" style="0" customWidth="1"/>
    <col min="9" max="9" width="2.421875" style="0" customWidth="1"/>
    <col min="10" max="10" width="18.421875" style="0" customWidth="1"/>
    <col min="11" max="11" width="15.28125" style="0" customWidth="1"/>
    <col min="12" max="12" width="9.28125" style="0" customWidth="1"/>
    <col min="13" max="13" width="12.140625" style="0" customWidth="1"/>
    <col min="14" max="16384" width="9.28125" style="0" customWidth="1"/>
  </cols>
  <sheetData>
    <row r="1" spans="1:256" s="4" customFormat="1" ht="17.25" customHeight="1">
      <c r="A1" s="1"/>
      <c r="B1" s="2"/>
      <c r="C1" s="2"/>
      <c r="D1" s="3"/>
      <c r="E1" s="3"/>
      <c r="F1" s="3"/>
      <c r="IU1"/>
      <c r="IV1"/>
    </row>
    <row r="2" spans="1:256" s="4" customFormat="1" ht="17.25" customHeight="1">
      <c r="A2" s="1"/>
      <c r="B2" s="2"/>
      <c r="C2" s="2"/>
      <c r="D2" s="3"/>
      <c r="E2" s="3"/>
      <c r="F2" s="3"/>
      <c r="IU2"/>
      <c r="IV2"/>
    </row>
    <row r="3" spans="1:256" s="4" customFormat="1" ht="17.25" customHeight="1">
      <c r="A3" s="5"/>
      <c r="B3" s="3"/>
      <c r="C3" s="3"/>
      <c r="D3" s="3"/>
      <c r="E3" s="3"/>
      <c r="F3" s="3"/>
      <c r="IU3"/>
      <c r="IV3"/>
    </row>
    <row r="4" spans="1:256" s="4" customFormat="1" ht="17.25" customHeight="1">
      <c r="A4" s="90" t="s">
        <v>0</v>
      </c>
      <c r="B4" s="90"/>
      <c r="C4" s="90"/>
      <c r="D4" s="90"/>
      <c r="E4" s="90"/>
      <c r="F4" s="90"/>
      <c r="G4" s="90"/>
      <c r="H4" s="90"/>
      <c r="I4" s="90"/>
      <c r="J4" s="90"/>
      <c r="IU4"/>
      <c r="IV4"/>
    </row>
    <row r="5" spans="1:256" s="4" customFormat="1" ht="17.25" customHeight="1">
      <c r="A5" s="91" t="s">
        <v>112</v>
      </c>
      <c r="B5" s="91"/>
      <c r="C5" s="91"/>
      <c r="D5" s="91"/>
      <c r="E5" s="91"/>
      <c r="F5" s="91"/>
      <c r="G5" s="91"/>
      <c r="H5" s="91"/>
      <c r="I5" s="91"/>
      <c r="J5" s="91"/>
      <c r="IU5"/>
      <c r="IV5"/>
    </row>
    <row r="6" spans="1:256" s="4" customFormat="1" ht="17.25" customHeight="1">
      <c r="A6" s="90" t="s">
        <v>1</v>
      </c>
      <c r="B6" s="90"/>
      <c r="C6" s="90"/>
      <c r="D6" s="90"/>
      <c r="E6" s="90"/>
      <c r="F6" s="90"/>
      <c r="G6" s="90"/>
      <c r="H6" s="90"/>
      <c r="I6" s="90"/>
      <c r="J6" s="90"/>
      <c r="IU6"/>
      <c r="IV6"/>
    </row>
    <row r="7" spans="1:256" s="4" customFormat="1" ht="17.25" customHeight="1">
      <c r="A7" s="90" t="s">
        <v>109</v>
      </c>
      <c r="B7" s="90"/>
      <c r="C7" s="90"/>
      <c r="D7" s="90"/>
      <c r="E7" s="90"/>
      <c r="F7" s="90"/>
      <c r="G7" s="90"/>
      <c r="H7" s="90"/>
      <c r="I7" s="90"/>
      <c r="J7" s="90"/>
      <c r="IU7"/>
      <c r="IV7"/>
    </row>
    <row r="8" spans="1:256" s="4" customFormat="1" ht="17.25" customHeight="1">
      <c r="A8" s="3"/>
      <c r="B8" s="3"/>
      <c r="C8" s="3"/>
      <c r="D8" s="3"/>
      <c r="E8" s="3"/>
      <c r="F8" s="3"/>
      <c r="K8" s="53"/>
      <c r="IU8"/>
      <c r="IV8"/>
    </row>
    <row r="9" spans="1:256" s="4" customFormat="1" ht="17.25" customHeight="1">
      <c r="A9" s="92" t="s">
        <v>113</v>
      </c>
      <c r="B9" s="92"/>
      <c r="C9" s="92"/>
      <c r="D9" s="92"/>
      <c r="E9" s="92"/>
      <c r="F9" s="92"/>
      <c r="G9" s="92"/>
      <c r="H9" s="92"/>
      <c r="I9" s="92"/>
      <c r="J9" s="92"/>
      <c r="K9" s="53"/>
      <c r="IU9"/>
      <c r="IV9"/>
    </row>
    <row r="10" spans="1:256" s="4" customFormat="1" ht="17.25" customHeight="1">
      <c r="A10" s="7"/>
      <c r="B10" s="7"/>
      <c r="C10" s="7"/>
      <c r="D10" s="8"/>
      <c r="E10" s="8"/>
      <c r="F10" s="8"/>
      <c r="G10" s="11"/>
      <c r="IU10"/>
      <c r="IV10"/>
    </row>
    <row r="11" spans="1:256" s="4" customFormat="1" ht="17.25" customHeight="1">
      <c r="A11" s="7"/>
      <c r="B11" s="7"/>
      <c r="C11" s="7"/>
      <c r="D11" s="8"/>
      <c r="E11" s="8"/>
      <c r="F11" s="8"/>
      <c r="G11" s="11"/>
      <c r="IU11"/>
      <c r="IV11"/>
    </row>
    <row r="12" spans="1:256" s="4" customFormat="1" ht="17.25" customHeight="1">
      <c r="A12" s="7"/>
      <c r="B12" s="7"/>
      <c r="C12" s="7"/>
      <c r="D12" s="8"/>
      <c r="E12" s="8"/>
      <c r="F12" s="8"/>
      <c r="G12" s="11"/>
      <c r="H12" s="11" t="s">
        <v>99</v>
      </c>
      <c r="J12" s="11" t="str">
        <f>+H12</f>
        <v>1st Quarter</v>
      </c>
      <c r="IU12"/>
      <c r="IV12"/>
    </row>
    <row r="13" spans="1:256" s="4" customFormat="1" ht="17.25" customHeight="1">
      <c r="A13" s="7"/>
      <c r="B13" s="7"/>
      <c r="C13" s="7"/>
      <c r="D13" s="8"/>
      <c r="E13" s="8"/>
      <c r="F13" s="8"/>
      <c r="G13" s="11"/>
      <c r="H13" s="11" t="s">
        <v>100</v>
      </c>
      <c r="J13" s="11" t="s">
        <v>100</v>
      </c>
      <c r="IU13"/>
      <c r="IV13"/>
    </row>
    <row r="14" spans="7:256" s="12" customFormat="1" ht="17.25" customHeight="1">
      <c r="G14" s="10" t="s">
        <v>2</v>
      </c>
      <c r="H14" s="84">
        <v>38837</v>
      </c>
      <c r="J14" s="84">
        <v>38472</v>
      </c>
      <c r="L14" s="54"/>
      <c r="IU14"/>
      <c r="IV14"/>
    </row>
    <row r="15" spans="8:256" s="12" customFormat="1" ht="17.25" customHeight="1">
      <c r="H15" s="11" t="s">
        <v>44</v>
      </c>
      <c r="J15" s="11" t="s">
        <v>44</v>
      </c>
      <c r="IU15"/>
      <c r="IV15"/>
    </row>
    <row r="16" spans="8:256" s="12" customFormat="1" ht="17.25" customHeight="1">
      <c r="H16" s="11" t="s">
        <v>3</v>
      </c>
      <c r="J16" s="11" t="s">
        <v>3</v>
      </c>
      <c r="IU16"/>
      <c r="IV16"/>
    </row>
    <row r="17" spans="8:256" s="4" customFormat="1" ht="17.25" customHeight="1">
      <c r="H17" s="3"/>
      <c r="J17" s="3"/>
      <c r="IU17"/>
      <c r="IV17"/>
    </row>
    <row r="18" spans="1:256" s="19" customFormat="1" ht="17.25" customHeight="1">
      <c r="A18" s="16" t="s">
        <v>87</v>
      </c>
      <c r="B18" s="17"/>
      <c r="C18" s="4"/>
      <c r="D18" s="4"/>
      <c r="E18" s="4"/>
      <c r="F18" s="4"/>
      <c r="G18" s="18"/>
      <c r="H18" s="18">
        <f>-5079-265</f>
        <v>-5344</v>
      </c>
      <c r="J18" s="18">
        <v>4950</v>
      </c>
      <c r="IU18"/>
      <c r="IV18"/>
    </row>
    <row r="19" spans="1:256" s="19" customFormat="1" ht="17.25" customHeight="1">
      <c r="A19" s="16"/>
      <c r="B19" s="17"/>
      <c r="C19" s="4"/>
      <c r="D19" s="4"/>
      <c r="E19" s="4"/>
      <c r="F19" s="4"/>
      <c r="G19" s="18"/>
      <c r="H19" s="18"/>
      <c r="J19" s="18"/>
      <c r="K19" s="37"/>
      <c r="IU19"/>
      <c r="IV19"/>
    </row>
    <row r="20" spans="1:256" s="19" customFormat="1" ht="17.25" customHeight="1">
      <c r="A20" s="16" t="s">
        <v>45</v>
      </c>
      <c r="B20" s="17"/>
      <c r="C20" s="4"/>
      <c r="D20" s="4"/>
      <c r="E20" s="4"/>
      <c r="F20" s="4"/>
      <c r="G20" s="18"/>
      <c r="H20" s="18">
        <v>-4217</v>
      </c>
      <c r="J20" s="18">
        <v>-4119</v>
      </c>
      <c r="K20" s="18"/>
      <c r="M20" s="18"/>
      <c r="IU20"/>
      <c r="IV20"/>
    </row>
    <row r="21" spans="1:256" s="19" customFormat="1" ht="17.25" customHeight="1">
      <c r="A21" s="16"/>
      <c r="B21" s="17"/>
      <c r="C21" s="4"/>
      <c r="D21" s="4"/>
      <c r="E21" s="4"/>
      <c r="F21" s="4"/>
      <c r="G21" s="18"/>
      <c r="H21" s="18"/>
      <c r="J21" s="18"/>
      <c r="K21" s="38"/>
      <c r="IU21"/>
      <c r="IV21"/>
    </row>
    <row r="22" spans="1:256" s="4" customFormat="1" ht="17.25" customHeight="1">
      <c r="A22" s="16" t="s">
        <v>86</v>
      </c>
      <c r="B22" s="17"/>
      <c r="G22" s="18"/>
      <c r="H22" s="18">
        <v>6431</v>
      </c>
      <c r="J22" s="18">
        <v>-274</v>
      </c>
      <c r="K22" s="18"/>
      <c r="IU22"/>
      <c r="IV22"/>
    </row>
    <row r="23" spans="1:256" s="4" customFormat="1" ht="17.25" customHeight="1">
      <c r="A23" s="16"/>
      <c r="B23" s="17"/>
      <c r="G23" s="18"/>
      <c r="H23" s="21"/>
      <c r="J23" s="42"/>
      <c r="K23" s="18"/>
      <c r="IU23"/>
      <c r="IV23"/>
    </row>
    <row r="24" spans="1:256" s="4" customFormat="1" ht="17.25" customHeight="1">
      <c r="A24" s="39" t="s">
        <v>85</v>
      </c>
      <c r="B24" s="17"/>
      <c r="G24" s="18"/>
      <c r="H24" s="18">
        <f>SUM(H18:H23)</f>
        <v>-3130</v>
      </c>
      <c r="J24" s="18">
        <f>SUM(J17:J22)</f>
        <v>557</v>
      </c>
      <c r="IU24"/>
      <c r="IV24"/>
    </row>
    <row r="25" spans="1:256" s="19" customFormat="1" ht="17.25" customHeight="1">
      <c r="A25" s="39"/>
      <c r="B25" s="17"/>
      <c r="C25" s="4"/>
      <c r="D25" s="4"/>
      <c r="E25" s="4"/>
      <c r="F25" s="4"/>
      <c r="G25" s="18"/>
      <c r="H25" s="18"/>
      <c r="J25" s="18"/>
      <c r="IU25"/>
      <c r="IV25"/>
    </row>
    <row r="26" spans="1:256" s="19" customFormat="1" ht="17.25" customHeight="1">
      <c r="A26" s="39" t="s">
        <v>90</v>
      </c>
      <c r="B26" s="17"/>
      <c r="C26" s="4"/>
      <c r="D26" s="4"/>
      <c r="E26" s="4"/>
      <c r="F26" s="4"/>
      <c r="G26" s="18"/>
      <c r="H26" s="18">
        <v>19069</v>
      </c>
      <c r="J26" s="18">
        <v>16227</v>
      </c>
      <c r="IU26"/>
      <c r="IV26"/>
    </row>
    <row r="27" spans="1:256" s="19" customFormat="1" ht="17.25" customHeight="1">
      <c r="A27" s="25"/>
      <c r="B27" s="4"/>
      <c r="C27" s="4"/>
      <c r="D27" s="4"/>
      <c r="E27" s="4"/>
      <c r="F27" s="4"/>
      <c r="G27" s="18"/>
      <c r="H27" s="21"/>
      <c r="J27" s="18"/>
      <c r="IU27"/>
      <c r="IV27"/>
    </row>
    <row r="28" spans="1:256" s="4" customFormat="1" ht="17.25" customHeight="1" thickBot="1">
      <c r="A28" s="39" t="s">
        <v>89</v>
      </c>
      <c r="G28" s="18"/>
      <c r="H28" s="35">
        <f>SUM(H24:H27)</f>
        <v>15939</v>
      </c>
      <c r="J28" s="83">
        <f>SUM(J24:J27)</f>
        <v>16784</v>
      </c>
      <c r="IU28"/>
      <c r="IV28"/>
    </row>
    <row r="29" spans="1:256" s="19" customFormat="1" ht="17.25" customHeight="1">
      <c r="A29" s="26"/>
      <c r="B29" s="4"/>
      <c r="C29" s="4"/>
      <c r="D29" s="4"/>
      <c r="E29" s="4"/>
      <c r="F29" s="4"/>
      <c r="G29" s="18"/>
      <c r="H29" s="18"/>
      <c r="J29" s="18"/>
      <c r="IU29"/>
      <c r="IV29"/>
    </row>
    <row r="30" spans="1:256" s="19" customFormat="1" ht="17.25" customHeight="1">
      <c r="A30" s="26"/>
      <c r="B30" s="4"/>
      <c r="C30" s="4"/>
      <c r="D30" s="4"/>
      <c r="E30" s="4"/>
      <c r="F30" s="4"/>
      <c r="G30" s="18"/>
      <c r="H30" s="18"/>
      <c r="J30" s="18"/>
      <c r="IU30"/>
      <c r="IV30"/>
    </row>
    <row r="31" spans="1:256" s="4" customFormat="1" ht="17.25" customHeight="1">
      <c r="A31" s="16" t="s">
        <v>46</v>
      </c>
      <c r="G31" s="18"/>
      <c r="H31" s="18"/>
      <c r="J31" s="18"/>
      <c r="IU31"/>
      <c r="IV31"/>
    </row>
    <row r="32" spans="1:256" s="4" customFormat="1" ht="17.25" customHeight="1">
      <c r="A32" s="26"/>
      <c r="G32" s="18"/>
      <c r="H32" s="18"/>
      <c r="J32" s="18"/>
      <c r="IU32"/>
      <c r="IV32"/>
    </row>
    <row r="33" spans="1:256" s="19" customFormat="1" ht="17.25" customHeight="1">
      <c r="A33" s="26" t="s">
        <v>21</v>
      </c>
      <c r="B33" s="4"/>
      <c r="C33" s="4"/>
      <c r="D33" s="4"/>
      <c r="E33" s="4"/>
      <c r="F33" s="4"/>
      <c r="G33" s="18"/>
      <c r="H33" s="18">
        <v>3439</v>
      </c>
      <c r="J33" s="18">
        <v>2994</v>
      </c>
      <c r="K33" s="18"/>
      <c r="IU33"/>
      <c r="IV33"/>
    </row>
    <row r="34" spans="1:256" s="19" customFormat="1" ht="17.25" customHeight="1">
      <c r="A34" s="26" t="s">
        <v>88</v>
      </c>
      <c r="B34" s="4"/>
      <c r="C34" s="4"/>
      <c r="D34" s="4"/>
      <c r="E34" s="4"/>
      <c r="F34" s="4"/>
      <c r="G34" s="18"/>
      <c r="H34" s="18">
        <v>-214</v>
      </c>
      <c r="J34" s="18">
        <v>0</v>
      </c>
      <c r="K34" s="18"/>
      <c r="IU34"/>
      <c r="IV34"/>
    </row>
    <row r="35" spans="1:256" s="4" customFormat="1" ht="17.25" customHeight="1">
      <c r="A35" s="26" t="s">
        <v>20</v>
      </c>
      <c r="G35" s="18"/>
      <c r="H35" s="18">
        <v>13048</v>
      </c>
      <c r="J35" s="42">
        <v>14449</v>
      </c>
      <c r="K35" s="18"/>
      <c r="IU35"/>
      <c r="IV35"/>
    </row>
    <row r="36" spans="1:256" s="4" customFormat="1" ht="17.25" customHeight="1">
      <c r="A36" s="26"/>
      <c r="G36" s="18"/>
      <c r="H36" s="23">
        <f>SUM(H33:H35)</f>
        <v>16273</v>
      </c>
      <c r="J36" s="18">
        <f>SUM(J33:J35)</f>
        <v>17443</v>
      </c>
      <c r="K36" s="18"/>
      <c r="IU36"/>
      <c r="IV36"/>
    </row>
    <row r="37" spans="1:256" s="4" customFormat="1" ht="17.25" customHeight="1">
      <c r="A37" s="26" t="s">
        <v>47</v>
      </c>
      <c r="G37" s="18"/>
      <c r="H37" s="21">
        <v>-334</v>
      </c>
      <c r="J37" s="18">
        <v>-659</v>
      </c>
      <c r="K37" s="18"/>
      <c r="IU37"/>
      <c r="IV37"/>
    </row>
    <row r="38" spans="1:256" s="4" customFormat="1" ht="17.25" customHeight="1" thickBot="1">
      <c r="A38" s="9"/>
      <c r="G38" s="18"/>
      <c r="H38" s="27">
        <f>SUM(H36:H37)</f>
        <v>15939</v>
      </c>
      <c r="J38" s="83">
        <f>SUM(J36:J37)</f>
        <v>16784</v>
      </c>
      <c r="K38" s="18"/>
      <c r="IU38"/>
      <c r="IV38"/>
    </row>
    <row r="39" spans="1:256" s="4" customFormat="1" ht="17.25" customHeight="1">
      <c r="A39" s="9"/>
      <c r="G39" s="18"/>
      <c r="H39" s="18"/>
      <c r="J39" s="18"/>
      <c r="IU39"/>
      <c r="IV39"/>
    </row>
    <row r="40" spans="1:256" s="4" customFormat="1" ht="17.25" customHeight="1">
      <c r="A40" s="9"/>
      <c r="G40" s="18"/>
      <c r="H40" s="18">
        <f>H28-H38</f>
        <v>0</v>
      </c>
      <c r="J40" s="18"/>
      <c r="IU40"/>
      <c r="IV40"/>
    </row>
    <row r="41" spans="1:256" s="4" customFormat="1" ht="17.25" customHeight="1">
      <c r="A41" s="9"/>
      <c r="G41" s="18"/>
      <c r="H41" s="18"/>
      <c r="J41" s="18"/>
      <c r="IU41"/>
      <c r="IV41"/>
    </row>
    <row r="42" spans="7:256" s="4" customFormat="1" ht="15.75">
      <c r="G42" s="31"/>
      <c r="H42" s="31"/>
      <c r="IU42"/>
      <c r="IV42"/>
    </row>
    <row r="43" spans="1:256" s="4" customFormat="1" ht="15.75">
      <c r="A43" s="89" t="s">
        <v>54</v>
      </c>
      <c r="B43" s="89"/>
      <c r="C43" s="89"/>
      <c r="D43" s="89"/>
      <c r="E43" s="89"/>
      <c r="F43" s="89"/>
      <c r="G43" s="89"/>
      <c r="H43" s="89"/>
      <c r="I43" s="89"/>
      <c r="J43" s="89"/>
      <c r="IU43"/>
      <c r="IV43"/>
    </row>
    <row r="44" spans="1:256" s="4" customFormat="1" ht="15.75">
      <c r="A44" s="89"/>
      <c r="B44" s="89"/>
      <c r="C44" s="89"/>
      <c r="D44" s="89"/>
      <c r="E44" s="89"/>
      <c r="F44" s="89"/>
      <c r="G44" s="89"/>
      <c r="H44" s="89"/>
      <c r="I44" s="89"/>
      <c r="J44" s="89"/>
      <c r="IU44"/>
      <c r="IV44"/>
    </row>
    <row r="45" spans="1:256" s="4" customFormat="1" ht="15.75">
      <c r="A45" s="89"/>
      <c r="B45" s="89"/>
      <c r="C45" s="89"/>
      <c r="D45" s="89"/>
      <c r="E45" s="89"/>
      <c r="F45" s="89"/>
      <c r="G45" s="89"/>
      <c r="H45" s="89"/>
      <c r="I45" s="89"/>
      <c r="J45" s="89"/>
      <c r="IU45"/>
      <c r="IV45"/>
    </row>
    <row r="46" spans="7:256" s="4" customFormat="1" ht="15.75">
      <c r="G46" s="31"/>
      <c r="H46" s="31"/>
      <c r="IU46"/>
      <c r="IV46"/>
    </row>
    <row r="47" spans="7:256" s="4" customFormat="1" ht="15.75">
      <c r="G47" s="31"/>
      <c r="H47" s="31"/>
      <c r="IU47"/>
      <c r="IV47"/>
    </row>
    <row r="48" spans="7:256" s="4" customFormat="1" ht="15.75">
      <c r="G48" s="31"/>
      <c r="H48" s="31"/>
      <c r="IU48"/>
      <c r="IV48"/>
    </row>
    <row r="49" spans="7:256" s="4" customFormat="1" ht="15.75">
      <c r="G49" s="31"/>
      <c r="H49" s="31"/>
      <c r="IU49"/>
      <c r="IV49"/>
    </row>
    <row r="50" spans="7:256" s="4" customFormat="1" ht="15.75">
      <c r="G50" s="31"/>
      <c r="H50" s="31"/>
      <c r="IU50"/>
      <c r="IV50"/>
    </row>
    <row r="51" spans="7:256" s="4" customFormat="1" ht="15.75">
      <c r="G51" s="31"/>
      <c r="H51" s="31"/>
      <c r="IU51"/>
      <c r="IV51"/>
    </row>
    <row r="52" spans="7:256" s="4" customFormat="1" ht="15.75">
      <c r="G52" s="31"/>
      <c r="H52" s="31"/>
      <c r="IU52"/>
      <c r="IV52"/>
    </row>
    <row r="53" spans="7:256" s="4" customFormat="1" ht="15.75">
      <c r="G53" s="31"/>
      <c r="H53" s="31"/>
      <c r="IU53"/>
      <c r="IV53"/>
    </row>
    <row r="54" spans="7:256" s="4" customFormat="1" ht="15.75">
      <c r="G54" s="31"/>
      <c r="H54" s="31"/>
      <c r="IU54"/>
      <c r="IV54"/>
    </row>
    <row r="55" spans="7:256" s="4" customFormat="1" ht="15.75">
      <c r="G55" s="31"/>
      <c r="H55" s="31"/>
      <c r="IU55"/>
      <c r="IV55"/>
    </row>
    <row r="56" spans="7:256" s="4" customFormat="1" ht="15.75">
      <c r="G56" s="31"/>
      <c r="H56" s="31"/>
      <c r="IU56"/>
      <c r="IV56"/>
    </row>
    <row r="57" spans="255:256" s="4" customFormat="1" ht="15.75">
      <c r="IU57"/>
      <c r="IV57"/>
    </row>
    <row r="58" spans="255:256" s="4" customFormat="1" ht="15.75">
      <c r="IU58"/>
      <c r="IV58"/>
    </row>
    <row r="59" spans="255:256" s="4" customFormat="1" ht="15.75">
      <c r="IU59"/>
      <c r="IV59"/>
    </row>
    <row r="60" spans="255:256" s="4" customFormat="1" ht="15.75">
      <c r="IU60"/>
      <c r="IV60"/>
    </row>
    <row r="61" spans="255:256" s="4" customFormat="1" ht="15.75">
      <c r="IU61"/>
      <c r="IV61"/>
    </row>
    <row r="62" spans="255:256" s="4" customFormat="1" ht="15.75">
      <c r="IU62"/>
      <c r="IV62"/>
    </row>
    <row r="63" spans="255:256" s="4" customFormat="1" ht="15.75">
      <c r="IU63"/>
      <c r="IV63"/>
    </row>
    <row r="64" spans="255:256" s="4" customFormat="1" ht="15.75">
      <c r="IU64"/>
      <c r="IV64"/>
    </row>
    <row r="65" spans="255:256" s="4" customFormat="1" ht="15.75">
      <c r="IU65"/>
      <c r="IV65"/>
    </row>
    <row r="66" spans="255:256" s="4" customFormat="1" ht="15.75">
      <c r="IU66"/>
      <c r="IV66"/>
    </row>
    <row r="67" spans="255:256" s="4" customFormat="1" ht="15.75">
      <c r="IU67"/>
      <c r="IV67"/>
    </row>
    <row r="68" spans="255:256" s="4" customFormat="1" ht="15.75">
      <c r="IU68"/>
      <c r="IV68"/>
    </row>
    <row r="69" spans="255:256" s="4" customFormat="1" ht="15.75">
      <c r="IU69"/>
      <c r="IV69"/>
    </row>
    <row r="70" spans="255:256" s="4" customFormat="1" ht="15.75">
      <c r="IU70"/>
      <c r="IV70"/>
    </row>
    <row r="71" spans="255:256" s="4" customFormat="1" ht="15.75">
      <c r="IU71"/>
      <c r="IV71"/>
    </row>
    <row r="72" spans="255:256" s="4" customFormat="1" ht="15.75">
      <c r="IU72"/>
      <c r="IV72"/>
    </row>
    <row r="73" spans="255:256" s="4" customFormat="1" ht="15.75">
      <c r="IU73"/>
      <c r="IV73"/>
    </row>
    <row r="74" spans="255:256" s="4" customFormat="1" ht="15.75">
      <c r="IU74"/>
      <c r="IV74"/>
    </row>
    <row r="75" spans="255:256" s="4" customFormat="1" ht="15.75">
      <c r="IU75"/>
      <c r="IV75"/>
    </row>
    <row r="76" spans="255:256" s="4" customFormat="1" ht="15.75">
      <c r="IU76"/>
      <c r="IV76"/>
    </row>
    <row r="77" spans="255:256" s="4" customFormat="1" ht="15.75">
      <c r="IU77"/>
      <c r="IV77"/>
    </row>
    <row r="78" spans="255:256" s="4" customFormat="1" ht="15.75">
      <c r="IU78"/>
      <c r="IV78"/>
    </row>
    <row r="79" spans="255:256" s="4" customFormat="1" ht="15.75">
      <c r="IU79"/>
      <c r="IV79"/>
    </row>
    <row r="80" spans="255:256" s="4" customFormat="1" ht="15.75">
      <c r="IU80"/>
      <c r="IV80"/>
    </row>
    <row r="81" spans="255:256" s="4" customFormat="1" ht="15.75">
      <c r="IU81"/>
      <c r="IV81"/>
    </row>
    <row r="82" spans="255:256" s="4" customFormat="1" ht="15.75">
      <c r="IU82"/>
      <c r="IV82"/>
    </row>
    <row r="83" spans="255:256" s="4" customFormat="1" ht="15.75">
      <c r="IU83"/>
      <c r="IV83"/>
    </row>
    <row r="84" spans="255:256" s="4" customFormat="1" ht="15.75">
      <c r="IU84"/>
      <c r="IV84"/>
    </row>
    <row r="85" spans="255:256" s="4" customFormat="1" ht="15.75">
      <c r="IU85"/>
      <c r="IV85"/>
    </row>
    <row r="86" spans="255:256" s="4" customFormat="1" ht="15.75">
      <c r="IU86"/>
      <c r="IV86"/>
    </row>
    <row r="87" spans="255:256" s="4" customFormat="1" ht="15.75">
      <c r="IU87"/>
      <c r="IV87"/>
    </row>
    <row r="88" spans="255:256" s="4" customFormat="1" ht="15.75">
      <c r="IU88"/>
      <c r="IV88"/>
    </row>
    <row r="89" spans="255:256" s="4" customFormat="1" ht="15.75">
      <c r="IU89"/>
      <c r="IV89"/>
    </row>
    <row r="90" spans="255:256" s="4" customFormat="1" ht="15.75">
      <c r="IU90"/>
      <c r="IV90"/>
    </row>
    <row r="91" spans="255:256" s="4" customFormat="1" ht="15.75">
      <c r="IU91"/>
      <c r="IV91"/>
    </row>
    <row r="92" spans="255:256" s="4" customFormat="1" ht="15.75">
      <c r="IU92"/>
      <c r="IV92"/>
    </row>
    <row r="93" spans="255:256" s="4" customFormat="1" ht="15.75">
      <c r="IU93"/>
      <c r="IV93"/>
    </row>
    <row r="94" spans="255:256" s="4" customFormat="1" ht="15.75">
      <c r="IU94"/>
      <c r="IV94"/>
    </row>
    <row r="95" spans="255:256" s="4" customFormat="1" ht="15.75">
      <c r="IU95"/>
      <c r="IV95"/>
    </row>
    <row r="96" spans="255:256" s="4" customFormat="1" ht="15.75">
      <c r="IU96"/>
      <c r="IV96"/>
    </row>
    <row r="97" spans="255:256" s="4" customFormat="1" ht="15.75">
      <c r="IU97"/>
      <c r="IV97"/>
    </row>
    <row r="98" spans="255:256" s="4" customFormat="1" ht="15.75">
      <c r="IU98"/>
      <c r="IV98"/>
    </row>
    <row r="99" spans="255:256" s="4" customFormat="1" ht="15.75">
      <c r="IU99"/>
      <c r="IV99"/>
    </row>
    <row r="100" spans="255:256" s="4" customFormat="1" ht="15.75">
      <c r="IU100"/>
      <c r="IV100"/>
    </row>
    <row r="101" spans="255:256" s="4" customFormat="1" ht="15.75">
      <c r="IU101"/>
      <c r="IV101"/>
    </row>
    <row r="102" spans="255:256" s="4" customFormat="1" ht="15.75">
      <c r="IU102"/>
      <c r="IV102"/>
    </row>
    <row r="103" spans="255:256" s="4" customFormat="1" ht="15.75">
      <c r="IU103"/>
      <c r="IV103"/>
    </row>
    <row r="104" spans="255:256" s="4" customFormat="1" ht="15.75">
      <c r="IU104"/>
      <c r="IV104"/>
    </row>
    <row r="105" spans="255:256" s="4" customFormat="1" ht="15.75">
      <c r="IU105"/>
      <c r="IV105"/>
    </row>
    <row r="106" spans="255:256" s="4" customFormat="1" ht="15.75">
      <c r="IU106"/>
      <c r="IV106"/>
    </row>
    <row r="107" spans="255:256" s="4" customFormat="1" ht="15.75">
      <c r="IU107"/>
      <c r="IV107"/>
    </row>
    <row r="108" spans="255:256" s="4" customFormat="1" ht="15.75">
      <c r="IU108"/>
      <c r="IV108"/>
    </row>
    <row r="109" spans="255:256" s="4" customFormat="1" ht="15.75">
      <c r="IU109"/>
      <c r="IV109"/>
    </row>
    <row r="110" spans="255:256" s="4" customFormat="1" ht="15.75">
      <c r="IU110"/>
      <c r="IV110"/>
    </row>
    <row r="111" spans="255:256" s="4" customFormat="1" ht="15.75">
      <c r="IU111"/>
      <c r="IV111"/>
    </row>
    <row r="112" spans="255:256" s="4" customFormat="1" ht="15.75">
      <c r="IU112"/>
      <c r="IV112"/>
    </row>
    <row r="113" spans="255:256" s="4" customFormat="1" ht="15.75">
      <c r="IU113"/>
      <c r="IV113"/>
    </row>
    <row r="114" spans="255:256" s="4" customFormat="1" ht="15.75">
      <c r="IU114"/>
      <c r="IV114"/>
    </row>
    <row r="115" spans="255:256" s="4" customFormat="1" ht="15.75">
      <c r="IU115"/>
      <c r="IV115"/>
    </row>
    <row r="116" spans="255:256" s="4" customFormat="1" ht="15.75">
      <c r="IU116"/>
      <c r="IV116"/>
    </row>
    <row r="117" spans="255:256" s="4" customFormat="1" ht="15.75">
      <c r="IU117"/>
      <c r="IV117"/>
    </row>
    <row r="118" spans="255:256" s="4" customFormat="1" ht="15.75">
      <c r="IU118"/>
      <c r="IV118"/>
    </row>
    <row r="119" spans="255:256" s="4" customFormat="1" ht="15.75">
      <c r="IU119"/>
      <c r="IV119"/>
    </row>
    <row r="120" spans="255:256" s="4" customFormat="1" ht="15.75">
      <c r="IU120"/>
      <c r="IV120"/>
    </row>
    <row r="121" spans="255:256" s="4" customFormat="1" ht="15.75">
      <c r="IU121"/>
      <c r="IV121"/>
    </row>
    <row r="122" spans="255:256" s="4" customFormat="1" ht="15.75">
      <c r="IU122"/>
      <c r="IV122"/>
    </row>
    <row r="123" spans="255:256" s="4" customFormat="1" ht="15.75">
      <c r="IU123"/>
      <c r="IV123"/>
    </row>
    <row r="124" spans="255:256" s="4" customFormat="1" ht="15.75">
      <c r="IU124"/>
      <c r="IV124"/>
    </row>
    <row r="125" spans="255:256" s="4" customFormat="1" ht="15.75">
      <c r="IU125"/>
      <c r="IV125"/>
    </row>
    <row r="126" spans="255:256" s="4" customFormat="1" ht="15.75">
      <c r="IU126"/>
      <c r="IV126"/>
    </row>
    <row r="127" spans="255:256" s="4" customFormat="1" ht="15.75">
      <c r="IU127"/>
      <c r="IV127"/>
    </row>
    <row r="128" spans="255:256" s="4" customFormat="1" ht="15.75">
      <c r="IU128"/>
      <c r="IV128"/>
    </row>
    <row r="129" spans="255:256" s="4" customFormat="1" ht="15.75">
      <c r="IU129"/>
      <c r="IV129"/>
    </row>
    <row r="130" spans="255:256" s="4" customFormat="1" ht="15.75">
      <c r="IU130"/>
      <c r="IV130"/>
    </row>
    <row r="131" spans="255:256" s="4" customFormat="1" ht="15.75">
      <c r="IU131"/>
      <c r="IV131"/>
    </row>
    <row r="132" spans="255:256" s="4" customFormat="1" ht="15.75">
      <c r="IU132"/>
      <c r="IV132"/>
    </row>
    <row r="133" spans="255:256" s="4" customFormat="1" ht="15.75">
      <c r="IU133"/>
      <c r="IV133"/>
    </row>
    <row r="134" spans="255:256" s="4" customFormat="1" ht="15.75">
      <c r="IU134"/>
      <c r="IV134"/>
    </row>
    <row r="135" spans="255:256" s="4" customFormat="1" ht="15.75">
      <c r="IU135"/>
      <c r="IV135"/>
    </row>
    <row r="136" spans="255:256" s="4" customFormat="1" ht="15.75">
      <c r="IU136"/>
      <c r="IV136"/>
    </row>
    <row r="137" spans="255:256" s="4" customFormat="1" ht="15.75">
      <c r="IU137"/>
      <c r="IV137"/>
    </row>
    <row r="138" spans="255:256" s="4" customFormat="1" ht="15.75">
      <c r="IU138"/>
      <c r="IV138"/>
    </row>
    <row r="139" spans="255:256" s="4" customFormat="1" ht="15.75">
      <c r="IU139"/>
      <c r="IV139"/>
    </row>
    <row r="140" spans="255:256" s="4" customFormat="1" ht="15.75">
      <c r="IU140"/>
      <c r="IV140"/>
    </row>
    <row r="141" spans="255:256" s="4" customFormat="1" ht="15.75">
      <c r="IU141"/>
      <c r="IV141"/>
    </row>
    <row r="142" spans="255:256" s="4" customFormat="1" ht="15.75">
      <c r="IU142"/>
      <c r="IV142"/>
    </row>
    <row r="143" spans="255:256" s="4" customFormat="1" ht="15.75">
      <c r="IU143"/>
      <c r="IV143"/>
    </row>
    <row r="144" spans="255:256" s="4" customFormat="1" ht="15.75">
      <c r="IU144"/>
      <c r="IV144"/>
    </row>
    <row r="145" spans="255:256" s="4" customFormat="1" ht="15.75">
      <c r="IU145"/>
      <c r="IV145"/>
    </row>
    <row r="146" spans="255:256" s="4" customFormat="1" ht="15.75">
      <c r="IU146"/>
      <c r="IV146"/>
    </row>
    <row r="147" spans="255:256" s="4" customFormat="1" ht="15.75">
      <c r="IU147"/>
      <c r="IV147"/>
    </row>
    <row r="148" spans="255:256" s="4" customFormat="1" ht="15.75">
      <c r="IU148"/>
      <c r="IV148"/>
    </row>
    <row r="149" spans="255:256" s="4" customFormat="1" ht="15.75">
      <c r="IU149"/>
      <c r="IV149"/>
    </row>
    <row r="150" spans="255:256" s="4" customFormat="1" ht="15.75">
      <c r="IU150"/>
      <c r="IV150"/>
    </row>
    <row r="151" spans="255:256" s="4" customFormat="1" ht="15.75">
      <c r="IU151"/>
      <c r="IV151"/>
    </row>
    <row r="152" spans="255:256" s="4" customFormat="1" ht="15.75">
      <c r="IU152"/>
      <c r="IV152"/>
    </row>
    <row r="153" spans="255:256" s="4" customFormat="1" ht="15.75">
      <c r="IU153"/>
      <c r="IV153"/>
    </row>
    <row r="154" spans="255:256" s="4" customFormat="1" ht="15.75">
      <c r="IU154"/>
      <c r="IV154"/>
    </row>
    <row r="155" spans="255:256" s="4" customFormat="1" ht="15.75">
      <c r="IU155"/>
      <c r="IV155"/>
    </row>
    <row r="156" spans="255:256" s="4" customFormat="1" ht="15.75">
      <c r="IU156"/>
      <c r="IV156"/>
    </row>
    <row r="157" spans="255:256" s="4" customFormat="1" ht="15.75">
      <c r="IU157"/>
      <c r="IV157"/>
    </row>
    <row r="158" spans="255:256" s="4" customFormat="1" ht="15.75">
      <c r="IU158"/>
      <c r="IV158"/>
    </row>
    <row r="159" spans="255:256" s="4" customFormat="1" ht="15.75">
      <c r="IU159"/>
      <c r="IV159"/>
    </row>
    <row r="160" spans="255:256" s="4" customFormat="1" ht="15.75">
      <c r="IU160"/>
      <c r="IV160"/>
    </row>
    <row r="161" spans="255:256" s="4" customFormat="1" ht="15.75">
      <c r="IU161"/>
      <c r="IV161"/>
    </row>
    <row r="162" spans="255:256" s="4" customFormat="1" ht="15.75">
      <c r="IU162"/>
      <c r="IV162"/>
    </row>
    <row r="163" spans="255:256" s="4" customFormat="1" ht="15.75">
      <c r="IU163"/>
      <c r="IV163"/>
    </row>
    <row r="164" spans="255:256" s="4" customFormat="1" ht="15.75">
      <c r="IU164"/>
      <c r="IV164"/>
    </row>
    <row r="165" spans="255:256" s="4" customFormat="1" ht="15.75">
      <c r="IU165"/>
      <c r="IV165"/>
    </row>
    <row r="166" spans="255:256" s="4" customFormat="1" ht="15.75">
      <c r="IU166"/>
      <c r="IV166"/>
    </row>
    <row r="167" spans="255:256" s="4" customFormat="1" ht="15.75">
      <c r="IU167"/>
      <c r="IV167"/>
    </row>
    <row r="168" spans="255:256" s="4" customFormat="1" ht="15.75">
      <c r="IU168"/>
      <c r="IV168"/>
    </row>
    <row r="169" spans="255:256" s="4" customFormat="1" ht="15.75">
      <c r="IU169"/>
      <c r="IV169"/>
    </row>
    <row r="170" spans="255:256" s="4" customFormat="1" ht="15.75">
      <c r="IU170"/>
      <c r="IV170"/>
    </row>
    <row r="171" spans="255:256" s="4" customFormat="1" ht="15.75">
      <c r="IU171"/>
      <c r="IV171"/>
    </row>
  </sheetData>
  <mergeCells count="6">
    <mergeCell ref="A43:J45"/>
    <mergeCell ref="A4:J4"/>
    <mergeCell ref="A5:J5"/>
    <mergeCell ref="A6:J6"/>
    <mergeCell ref="A7:J7"/>
    <mergeCell ref="A9:J9"/>
  </mergeCells>
  <printOptions/>
  <pageMargins left="0.7875" right="0.43333333333333335" top="0.5902777777777778" bottom="0.9541666666666666" header="0.5118055555555556" footer="0.7875"/>
  <pageSetup fitToHeight="1" fitToWidth="1" horizontalDpi="600" verticalDpi="600" orientation="portrait" paperSize="9" scale="90" r:id="rId2"/>
  <headerFooter alignWithMargins="0">
    <oddFooter>&amp;C&amp;"Times New Roman,Regular"&amp;12 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acc4</cp:lastModifiedBy>
  <cp:lastPrinted>2006-06-01T09:15:12Z</cp:lastPrinted>
  <dcterms:created xsi:type="dcterms:W3CDTF">2005-06-16T03:23:13Z</dcterms:created>
  <dcterms:modified xsi:type="dcterms:W3CDTF">2006-06-01T09:17:13Z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file>