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Equity" sheetId="1" r:id="rId1"/>
    <sheet name="Income" sheetId="2" r:id="rId2"/>
    <sheet name="Balance" sheetId="3" r:id="rId3"/>
    <sheet name="Cashflow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</sheets>
  <definedNames/>
  <calcPr fullCalcOnLoad="1"/>
</workbook>
</file>

<file path=xl/sharedStrings.xml><?xml version="1.0" encoding="utf-8"?>
<sst xmlns="http://schemas.openxmlformats.org/spreadsheetml/2006/main" count="193" uniqueCount="125">
  <si>
    <t>SERN KOU RESOURCES BERHAD</t>
  </si>
  <si>
    <t>(Company No. 519103 - X)</t>
  </si>
  <si>
    <t>(The figures have not been audited)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</si>
  <si>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</si>
  <si>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</si>
  <si>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</si>
  <si>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</si>
  <si>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</si>
  <si>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</si>
  <si>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</si>
  <si>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</si>
  <si>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PERIOD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</si>
  <si>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</si>
  <si>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</si>
  <si>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</si>
  <si>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</si>
  <si>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</si>
  <si>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</si>
  <si>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</si>
  <si>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</si>
  <si>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</si>
  <si>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N/A</t>
  </si>
  <si>
    <t>Earnings per share (sen)</t>
  </si>
  <si>
    <t>- Diluted</t>
  </si>
  <si>
    <t>CONDENSED CONSOLIDATED STATEMENT OF CHANGES IN EQUITY FOR THE QUARTER ENDED 31 DECEMBER 2003</t>
  </si>
  <si>
    <t xml:space="preserve">Share </t>
  </si>
  <si>
    <t>Capital</t>
  </si>
  <si>
    <t>Share</t>
  </si>
  <si>
    <t>Premium</t>
  </si>
  <si>
    <t xml:space="preserve">Retained </t>
  </si>
  <si>
    <t>Earnings/ (Loss)</t>
  </si>
  <si>
    <t>Total</t>
  </si>
  <si>
    <t>Share premium</t>
  </si>
  <si>
    <t>Negative goodwill</t>
  </si>
  <si>
    <t>Net profit for the 3 months ended 31 December 2003</t>
  </si>
  <si>
    <t xml:space="preserve"> </t>
  </si>
  <si>
    <t>CONDENSED CONSOLIDATED BALANCE SHEET</t>
  </si>
  <si>
    <t>(UNAUDITED)</t>
  </si>
  <si>
    <t>AUDITED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</si>
  <si>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</si>
  <si>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</si>
  <si>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</si>
  <si>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</si>
  <si>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</si>
  <si>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</si>
  <si>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</si>
  <si>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</si>
  <si>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Short term bank borrowings</t>
  </si>
  <si>
    <t>Provision for taxation</t>
  </si>
  <si>
    <t>Capital &amp; Reserves</t>
  </si>
  <si>
    <t>Share capital</t>
  </si>
  <si>
    <t>Long Term &amp; Deferred Liabilities</t>
  </si>
  <si>
    <t>Deferred taxation</t>
  </si>
  <si>
    <t>Long term liabilities</t>
  </si>
  <si>
    <t xml:space="preserve"> - Basic</t>
  </si>
  <si>
    <t>(Company No. 519103 -X)</t>
  </si>
  <si>
    <t>CONDENSEND CONSOLIDATED CASH FLOW STATEMENTS</t>
  </si>
  <si>
    <t>FOR THE QUARTER ENDED 31 DECEMBER 2003</t>
  </si>
  <si>
    <t>For The</t>
  </si>
  <si>
    <t>ENDED</t>
  </si>
  <si>
    <t>CASH FLOWS FROM /(USED IN) OPERATING ACTIVITIES</t>
  </si>
  <si>
    <t>Adjustments for non-cash flow items:-</t>
  </si>
  <si>
    <t xml:space="preserve">   </t>
  </si>
  <si>
    <t>Depreciation of property, plant &amp; machinery</t>
  </si>
  <si>
    <t>Interest expenses</t>
  </si>
  <si>
    <t>Interest income</t>
  </si>
  <si>
    <t>Operating profit before working capital changes</t>
  </si>
  <si>
    <t>Changes in working capital</t>
  </si>
  <si>
    <t>Cash from Operations</t>
  </si>
  <si>
    <t>Tax paid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</si>
  <si>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</si>
  <si>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</si>
  <si>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</si>
  <si>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</si>
  <si>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</si>
  <si>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Repayment of hire purchase payables</t>
  </si>
  <si>
    <t>Repayment of term loans</t>
  </si>
  <si>
    <t>Net Cash From Financing Activities</t>
  </si>
  <si>
    <t>CASH AND CASH EQUIVALENTS AT BEGINNING OF THE PERIOD</t>
  </si>
  <si>
    <t>CASH AND CASH EQUIVALENTS AT END OF THE PERIOD</t>
  </si>
  <si>
    <t>Trade &amp; other recievables</t>
  </si>
  <si>
    <t>Acquisition of subsidiaries, net of cash acquired</t>
  </si>
  <si>
    <t>Net current assets/(liabilities)</t>
  </si>
  <si>
    <t>Retained profits/(Loss)</t>
  </si>
  <si>
    <t>*</t>
  </si>
  <si>
    <t>31 December 2003</t>
  </si>
  <si>
    <t>Balance as at 1 October 2003</t>
  </si>
  <si>
    <t>*  The issued and paid up share capital as at 31 December 2002 is RM 2.00</t>
  </si>
  <si>
    <t>Net movement of short term borrowings</t>
  </si>
  <si>
    <t xml:space="preserve">CONDENSED CONSOLIDATED INCOME STATEMENT FOR THE QUARTER ENDED  </t>
  </si>
  <si>
    <t>31 DECEMBER 2003</t>
  </si>
  <si>
    <t>Net Cash from Operating Activities</t>
  </si>
  <si>
    <t>NET INCREASE IN CASH AND CASH EQUIVALENTS</t>
  </si>
  <si>
    <t xml:space="preserve">Net profit after tax for the period </t>
  </si>
  <si>
    <t>Net Profit after tax and pre-acquistion profit</t>
  </si>
  <si>
    <t>As at End of</t>
  </si>
  <si>
    <t>As at Preceding</t>
  </si>
  <si>
    <t>Current Quarter</t>
  </si>
  <si>
    <t>Financial Year</t>
  </si>
  <si>
    <t>Net Tangible assets per share (RM)</t>
  </si>
  <si>
    <t>Less : Pre-acquisition Profit</t>
  </si>
  <si>
    <t>Fixed deposits with licensed banks</t>
  </si>
  <si>
    <t>Note</t>
  </si>
  <si>
    <t>(A)</t>
  </si>
  <si>
    <t>(B)</t>
  </si>
  <si>
    <t>Note (A)</t>
  </si>
  <si>
    <t>Less: Pre-acquistion profit before taxation for the 4th Quarter</t>
  </si>
  <si>
    <t>Note (B)</t>
  </si>
  <si>
    <t>Cash and Cash Equivalents at end of the period</t>
  </si>
  <si>
    <t>Bank overdraft</t>
  </si>
  <si>
    <t>Profit before tax after pre-acquisition profit</t>
  </si>
  <si>
    <t xml:space="preserve">Profit before tax for the 4th Quarter </t>
  </si>
  <si>
    <t xml:space="preserve">Cash and bank balances </t>
  </si>
  <si>
    <t xml:space="preserve">* the net tangible assets per share was computed based on shareholders' fund of RM 29.035 million over  </t>
  </si>
  <si>
    <t>Profit before taxation after pre-acquisition profit</t>
  </si>
  <si>
    <t>Profit before tax after pre-acqusition profit</t>
  </si>
  <si>
    <t>New ordinary shares issued during the period</t>
  </si>
  <si>
    <t xml:space="preserve">Negative </t>
  </si>
  <si>
    <t>Goodwill</t>
  </si>
  <si>
    <t>Arising from new ordinary shares issued during the period</t>
  </si>
  <si>
    <t>Arising from acquisitions of subsidiaries during the period</t>
  </si>
  <si>
    <t xml:space="preserve">   44,874,000 ordinary shares at RM 0.50 each after Acquisitions but before Rights Issue and Public Issue.</t>
  </si>
  <si>
    <t>Net Cash from Investing Activities</t>
  </si>
  <si>
    <t>The basis of determining the pre &amp; post acquisitions is based on the management accounts for 11 months</t>
  </si>
  <si>
    <t>as at 30 November 2003.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</si>
</sst>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14" fontId="1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74" fontId="1" fillId="0" borderId="0" xfId="15" applyNumberFormat="1" applyFont="1" applyFill="1" applyAlignment="1">
      <alignment/>
    </xf>
    <xf numFmtId="174" fontId="1" fillId="0" borderId="0" xfId="15" applyNumberFormat="1" applyFont="1" applyFill="1" applyAlignment="1">
      <alignment horizontal="left"/>
    </xf>
    <xf numFmtId="174" fontId="1" fillId="0" borderId="8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4" fontId="1" fillId="0" borderId="9" xfId="0" applyNumberFormat="1" applyFont="1" applyFill="1" applyBorder="1" applyAlignment="1">
      <alignment/>
    </xf>
    <xf numFmtId="171" fontId="1" fillId="0" borderId="1" xfId="15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9" xfId="15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2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174" fontId="1" fillId="0" borderId="11" xfId="15" applyNumberFormat="1" applyFont="1" applyBorder="1" applyAlignment="1">
      <alignment/>
    </xf>
    <xf numFmtId="174" fontId="1" fillId="0" borderId="12" xfId="15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3" xfId="15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4" fontId="2" fillId="0" borderId="11" xfId="15" applyNumberFormat="1" applyFont="1" applyBorder="1" applyAlignment="1">
      <alignment horizontal="right"/>
    </xf>
    <xf numFmtId="15" fontId="2" fillId="0" borderId="0" xfId="0" applyNumberFormat="1" applyFont="1" applyAlignment="1" quotePrefix="1">
      <alignment/>
    </xf>
    <xf numFmtId="174" fontId="1" fillId="0" borderId="1" xfId="15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Font="1" applyAlignment="1">
      <alignment/>
    </xf>
    <xf numFmtId="171" fontId="2" fillId="0" borderId="0" xfId="15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15" applyNumberFormat="1" applyFont="1" applyFill="1" applyAlignment="1">
      <alignment/>
    </xf>
    <xf numFmtId="173" fontId="1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4" fontId="1" fillId="0" borderId="0" xfId="15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26" sqref="D26"/>
    </sheetView>
  </sheetViews>
  <sheetFormatPr defaultColWidth="9.140625" defaultRowHeight="12.75"/>
  <cols>
    <col min="1" max="1" width="10.140625" style="27" bestFit="1" customWidth="1"/>
    <col min="2" max="3" width="9.140625" style="27" customWidth="1"/>
    <col min="4" max="4" width="19.00390625" style="27" customWidth="1"/>
    <col min="5" max="5" width="9.140625" style="30" customWidth="1"/>
    <col min="6" max="6" width="3.28125" style="30" customWidth="1"/>
    <col min="7" max="7" width="9.140625" style="30" customWidth="1"/>
    <col min="8" max="8" width="3.00390625" style="30" customWidth="1"/>
    <col min="9" max="9" width="14.57421875" style="30" customWidth="1"/>
    <col min="10" max="10" width="3.28125" style="30" customWidth="1"/>
    <col min="11" max="11" width="12.421875" style="30" customWidth="1"/>
    <col min="12" max="12" width="3.140625" style="30" customWidth="1"/>
    <col min="13" max="13" width="10.140625" style="30" customWidth="1"/>
    <col min="14" max="16384" width="9.140625" style="27" customWidth="1"/>
  </cols>
  <sheetData>
    <row r="1" ht="12.75">
      <c r="A1" s="26" t="s">
        <v>0</v>
      </c>
    </row>
    <row r="2" ht="12.75">
      <c r="A2" s="26" t="s">
        <v>1</v>
      </c>
    </row>
    <row r="4" ht="12.75">
      <c r="A4" s="26" t="s">
        <v>24</v>
      </c>
    </row>
    <row r="5" ht="12.75">
      <c r="A5" s="26" t="s">
        <v>2</v>
      </c>
    </row>
    <row r="8" spans="5:13" ht="12.75">
      <c r="E8" s="31" t="s">
        <v>25</v>
      </c>
      <c r="F8" s="32"/>
      <c r="G8" s="31" t="s">
        <v>27</v>
      </c>
      <c r="H8" s="32"/>
      <c r="I8" s="31" t="s">
        <v>29</v>
      </c>
      <c r="J8" s="32"/>
      <c r="K8" s="31" t="s">
        <v>117</v>
      </c>
      <c r="L8" s="32"/>
      <c r="M8" s="32"/>
    </row>
    <row r="9" spans="5:13" ht="12.75">
      <c r="E9" s="31" t="s">
        <v>26</v>
      </c>
      <c r="F9" s="32"/>
      <c r="G9" s="31" t="s">
        <v>28</v>
      </c>
      <c r="H9" s="32"/>
      <c r="I9" s="31" t="s">
        <v>30</v>
      </c>
      <c r="J9" s="32"/>
      <c r="K9" s="31" t="s">
        <v>118</v>
      </c>
      <c r="L9" s="32"/>
      <c r="M9" s="31" t="s">
        <v>31</v>
      </c>
    </row>
    <row r="10" spans="1:13" ht="12.75">
      <c r="A10" s="50" t="s">
        <v>85</v>
      </c>
      <c r="E10" s="31" t="s">
        <v>8</v>
      </c>
      <c r="F10" s="32"/>
      <c r="G10" s="31" t="s">
        <v>8</v>
      </c>
      <c r="H10" s="32"/>
      <c r="I10" s="31" t="s">
        <v>8</v>
      </c>
      <c r="J10" s="32"/>
      <c r="K10" s="31" t="s">
        <v>8</v>
      </c>
      <c r="L10" s="32"/>
      <c r="M10" s="31" t="s">
        <v>8</v>
      </c>
    </row>
    <row r="12" spans="1:13" ht="12.75">
      <c r="A12" s="27" t="s">
        <v>86</v>
      </c>
      <c r="E12" s="30">
        <v>2</v>
      </c>
      <c r="G12" s="33">
        <v>0</v>
      </c>
      <c r="I12" s="33">
        <v>-16</v>
      </c>
      <c r="K12" s="33">
        <v>0</v>
      </c>
      <c r="M12" s="33">
        <f>SUM(E12:K12)</f>
        <v>-14</v>
      </c>
    </row>
    <row r="13" ht="12.75">
      <c r="K13" s="33"/>
    </row>
    <row r="14" spans="1:13" ht="12.75">
      <c r="A14" s="27" t="s">
        <v>116</v>
      </c>
      <c r="E14" s="33">
        <v>22435</v>
      </c>
      <c r="G14" s="33">
        <v>0</v>
      </c>
      <c r="I14" s="33">
        <v>0</v>
      </c>
      <c r="K14" s="33">
        <v>0</v>
      </c>
      <c r="M14" s="33">
        <f>SUM(E14:K14)</f>
        <v>22435</v>
      </c>
    </row>
    <row r="15" spans="1:13" ht="12.75">
      <c r="A15" s="27" t="s">
        <v>119</v>
      </c>
      <c r="E15" s="33">
        <v>0</v>
      </c>
      <c r="G15" s="33">
        <v>2002</v>
      </c>
      <c r="I15" s="33">
        <v>0</v>
      </c>
      <c r="K15" s="33">
        <v>0</v>
      </c>
      <c r="M15" s="33">
        <f>SUM(E15:K15)</f>
        <v>2002</v>
      </c>
    </row>
    <row r="16" spans="1:13" ht="12.75">
      <c r="A16" s="27" t="s">
        <v>120</v>
      </c>
      <c r="E16" s="33">
        <v>0</v>
      </c>
      <c r="G16" s="33">
        <v>0</v>
      </c>
      <c r="I16" s="33">
        <v>0</v>
      </c>
      <c r="K16" s="33">
        <v>4011</v>
      </c>
      <c r="M16" s="33">
        <f>SUM(E16:K16)</f>
        <v>4011</v>
      </c>
    </row>
    <row r="17" spans="1:13" ht="12.75">
      <c r="A17" s="27" t="s">
        <v>34</v>
      </c>
      <c r="E17" s="33">
        <v>0</v>
      </c>
      <c r="F17" s="33"/>
      <c r="G17" s="33">
        <v>0</v>
      </c>
      <c r="H17" s="33"/>
      <c r="I17" s="33">
        <v>871</v>
      </c>
      <c r="J17" s="33"/>
      <c r="K17" s="33">
        <v>0</v>
      </c>
      <c r="M17" s="33">
        <f>SUM(E17:K17)</f>
        <v>871</v>
      </c>
    </row>
    <row r="19" spans="5:13" ht="13.5" thickBot="1">
      <c r="E19" s="34">
        <f>SUM(E12:E17)</f>
        <v>22437</v>
      </c>
      <c r="F19" s="35"/>
      <c r="G19" s="34">
        <f>SUM(G12:G17)</f>
        <v>2002</v>
      </c>
      <c r="H19" s="35"/>
      <c r="I19" s="34">
        <f>SUM(I12:I17)</f>
        <v>855</v>
      </c>
      <c r="J19" s="35"/>
      <c r="K19" s="34">
        <f>SUM(K12:K17)</f>
        <v>4011</v>
      </c>
      <c r="L19" s="35"/>
      <c r="M19" s="34">
        <f>SUM(M12:M17)</f>
        <v>29305</v>
      </c>
    </row>
    <row r="20" ht="13.5" thickTop="1"/>
    <row r="21" spans="1:13" ht="12.75">
      <c r="A21" s="26" t="s">
        <v>35</v>
      </c>
      <c r="M21" s="30" t="s">
        <v>35</v>
      </c>
    </row>
    <row r="22" ht="12.75">
      <c r="A22" s="26" t="s">
        <v>35</v>
      </c>
    </row>
  </sheetData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30">
      <selection activeCell="G56" sqref="G56"/>
    </sheetView>
  </sheetViews>
  <sheetFormatPr defaultColWidth="9.140625" defaultRowHeight="12.75"/>
  <cols>
    <col min="1" max="2" width="9.140625" style="1" customWidth="1"/>
    <col min="3" max="3" width="16.421875" style="1" customWidth="1"/>
    <col min="4" max="4" width="11.7109375" style="1" customWidth="1"/>
    <col min="5" max="5" width="9.8515625" style="1" customWidth="1"/>
    <col min="6" max="6" width="7.7109375" style="1" customWidth="1"/>
    <col min="7" max="7" width="11.140625" style="1" customWidth="1"/>
    <col min="8" max="8" width="10.421875" style="1" customWidth="1"/>
    <col min="9" max="9" width="7.1406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2" t="s">
        <v>89</v>
      </c>
    </row>
    <row r="5" ht="12.75">
      <c r="A5" s="52" t="s">
        <v>90</v>
      </c>
    </row>
    <row r="6" ht="12.75">
      <c r="A6" s="2" t="s">
        <v>2</v>
      </c>
    </row>
    <row r="7" ht="13.5" thickBot="1">
      <c r="A7" s="2"/>
    </row>
    <row r="8" spans="4:9" ht="12.75">
      <c r="D8" s="68" t="s">
        <v>3</v>
      </c>
      <c r="E8" s="69"/>
      <c r="F8" s="70"/>
      <c r="G8" s="68" t="s">
        <v>9</v>
      </c>
      <c r="H8" s="69"/>
      <c r="I8" s="70"/>
    </row>
    <row r="9" spans="4:9" ht="12.75">
      <c r="D9" s="3"/>
      <c r="E9" s="71" t="s">
        <v>6</v>
      </c>
      <c r="F9" s="72"/>
      <c r="G9" s="6"/>
      <c r="H9" s="71" t="s">
        <v>6</v>
      </c>
      <c r="I9" s="72"/>
    </row>
    <row r="10" spans="4:9" ht="12.75">
      <c r="D10" s="5" t="s">
        <v>4</v>
      </c>
      <c r="E10" s="73" t="s">
        <v>7</v>
      </c>
      <c r="F10" s="74"/>
      <c r="G10" s="5" t="s">
        <v>4</v>
      </c>
      <c r="H10" s="73" t="s">
        <v>7</v>
      </c>
      <c r="I10" s="74"/>
    </row>
    <row r="11" spans="4:9" ht="12.75">
      <c r="D11" s="5" t="s">
        <v>5</v>
      </c>
      <c r="E11" s="73" t="s">
        <v>5</v>
      </c>
      <c r="F11" s="74"/>
      <c r="G11" s="5" t="s">
        <v>10</v>
      </c>
      <c r="H11" s="73" t="s">
        <v>11</v>
      </c>
      <c r="I11" s="74"/>
    </row>
    <row r="12" spans="4:9" ht="13.5" thickBot="1">
      <c r="D12" s="10">
        <v>37986</v>
      </c>
      <c r="E12" s="75">
        <v>37621</v>
      </c>
      <c r="F12" s="76"/>
      <c r="G12" s="10">
        <v>37986</v>
      </c>
      <c r="H12" s="75">
        <v>37621</v>
      </c>
      <c r="I12" s="76"/>
    </row>
    <row r="13" spans="4:9" ht="12.75">
      <c r="D13" s="5" t="s">
        <v>8</v>
      </c>
      <c r="E13" s="77" t="s">
        <v>8</v>
      </c>
      <c r="F13" s="78"/>
      <c r="G13" s="5" t="s">
        <v>8</v>
      </c>
      <c r="H13" s="77" t="s">
        <v>8</v>
      </c>
      <c r="I13" s="78"/>
    </row>
    <row r="14" spans="4:9" ht="12.75">
      <c r="D14" s="6"/>
      <c r="E14" s="11"/>
      <c r="F14" s="4"/>
      <c r="G14" s="6"/>
      <c r="H14" s="11"/>
      <c r="I14" s="4"/>
    </row>
    <row r="15" spans="1:9" ht="12.75">
      <c r="A15" s="1" t="s">
        <v>12</v>
      </c>
      <c r="D15" s="53">
        <v>27318</v>
      </c>
      <c r="E15" s="66" t="s">
        <v>21</v>
      </c>
      <c r="F15" s="67"/>
      <c r="G15" s="53">
        <v>104090</v>
      </c>
      <c r="H15" s="66" t="s">
        <v>21</v>
      </c>
      <c r="I15" s="67"/>
    </row>
    <row r="16" spans="4:9" ht="12.75">
      <c r="D16" s="53"/>
      <c r="E16" s="11"/>
      <c r="F16" s="4"/>
      <c r="G16" s="53"/>
      <c r="H16" s="11"/>
      <c r="I16" s="4"/>
    </row>
    <row r="17" spans="1:9" ht="12.75">
      <c r="A17" s="1" t="s">
        <v>13</v>
      </c>
      <c r="D17" s="53">
        <v>-1628</v>
      </c>
      <c r="E17" s="66" t="s">
        <v>21</v>
      </c>
      <c r="F17" s="67"/>
      <c r="G17" s="53">
        <v>-6811</v>
      </c>
      <c r="H17" s="66" t="s">
        <v>21</v>
      </c>
      <c r="I17" s="67"/>
    </row>
    <row r="18" spans="4:9" ht="12.75">
      <c r="D18" s="53"/>
      <c r="E18" s="11"/>
      <c r="F18" s="4"/>
      <c r="G18" s="53"/>
      <c r="H18" s="11"/>
      <c r="I18" s="4"/>
    </row>
    <row r="19" spans="1:9" ht="12.75">
      <c r="A19" s="1" t="s">
        <v>14</v>
      </c>
      <c r="D19" s="53">
        <v>49</v>
      </c>
      <c r="E19" s="66" t="s">
        <v>21</v>
      </c>
      <c r="F19" s="67"/>
      <c r="G19" s="53">
        <v>74</v>
      </c>
      <c r="H19" s="66" t="s">
        <v>21</v>
      </c>
      <c r="I19" s="67"/>
    </row>
    <row r="20" spans="4:9" ht="12.75">
      <c r="D20" s="53"/>
      <c r="E20" s="11"/>
      <c r="F20" s="4"/>
      <c r="G20" s="53"/>
      <c r="H20" s="11"/>
      <c r="I20" s="4"/>
    </row>
    <row r="21" spans="1:9" ht="12.75">
      <c r="A21" s="1" t="s">
        <v>15</v>
      </c>
      <c r="D21" s="53">
        <v>4138</v>
      </c>
      <c r="E21" s="66" t="s">
        <v>21</v>
      </c>
      <c r="F21" s="67"/>
      <c r="G21" s="53">
        <v>15650</v>
      </c>
      <c r="H21" s="66" t="s">
        <v>21</v>
      </c>
      <c r="I21" s="67"/>
    </row>
    <row r="22" spans="4:9" ht="12.75">
      <c r="D22" s="53"/>
      <c r="E22" s="11"/>
      <c r="F22" s="4"/>
      <c r="G22" s="53"/>
      <c r="H22" s="11"/>
      <c r="I22" s="4"/>
    </row>
    <row r="23" spans="1:9" ht="12.75">
      <c r="A23" s="1" t="s">
        <v>16</v>
      </c>
      <c r="D23" s="53">
        <v>-371</v>
      </c>
      <c r="E23" s="66" t="s">
        <v>21</v>
      </c>
      <c r="F23" s="67"/>
      <c r="G23" s="53">
        <v>-1248</v>
      </c>
      <c r="H23" s="66" t="s">
        <v>21</v>
      </c>
      <c r="I23" s="67"/>
    </row>
    <row r="24" spans="4:9" ht="12.75">
      <c r="D24" s="53"/>
      <c r="E24" s="11"/>
      <c r="F24" s="4"/>
      <c r="G24" s="53"/>
      <c r="H24" s="11"/>
      <c r="I24" s="4"/>
    </row>
    <row r="25" spans="1:9" ht="12.75">
      <c r="A25" s="1" t="s">
        <v>17</v>
      </c>
      <c r="D25" s="53">
        <v>3767</v>
      </c>
      <c r="E25" s="66" t="s">
        <v>21</v>
      </c>
      <c r="F25" s="67"/>
      <c r="G25" s="53">
        <v>14403</v>
      </c>
      <c r="H25" s="66" t="s">
        <v>21</v>
      </c>
      <c r="I25" s="67"/>
    </row>
    <row r="26" spans="4:9" ht="12.75">
      <c r="D26" s="53"/>
      <c r="E26" s="11"/>
      <c r="F26" s="4"/>
      <c r="G26" s="53"/>
      <c r="H26" s="11"/>
      <c r="I26" s="4"/>
    </row>
    <row r="27" spans="1:9" ht="12.75">
      <c r="A27" s="1" t="s">
        <v>18</v>
      </c>
      <c r="D27" s="53">
        <v>-865</v>
      </c>
      <c r="E27" s="66" t="s">
        <v>21</v>
      </c>
      <c r="F27" s="67"/>
      <c r="G27" s="53">
        <v>-3528</v>
      </c>
      <c r="H27" s="66" t="s">
        <v>21</v>
      </c>
      <c r="I27" s="67"/>
    </row>
    <row r="28" spans="4:9" ht="12.75">
      <c r="D28" s="53"/>
      <c r="E28" s="11"/>
      <c r="F28" s="4"/>
      <c r="G28" s="53"/>
      <c r="H28" s="11"/>
      <c r="I28" s="4"/>
    </row>
    <row r="29" spans="1:9" ht="12.75">
      <c r="A29" s="1" t="s">
        <v>19</v>
      </c>
      <c r="D29" s="53">
        <v>2902</v>
      </c>
      <c r="E29" s="66" t="s">
        <v>21</v>
      </c>
      <c r="F29" s="67"/>
      <c r="G29" s="53">
        <v>10875</v>
      </c>
      <c r="H29" s="66" t="s">
        <v>21</v>
      </c>
      <c r="I29" s="67"/>
    </row>
    <row r="30" spans="4:9" ht="12.75">
      <c r="D30" s="53"/>
      <c r="E30" s="11"/>
      <c r="F30" s="4"/>
      <c r="G30" s="53"/>
      <c r="H30" s="11"/>
      <c r="I30" s="4"/>
    </row>
    <row r="31" spans="1:9" ht="12.75">
      <c r="A31" s="1" t="s">
        <v>20</v>
      </c>
      <c r="D31" s="53">
        <v>0</v>
      </c>
      <c r="E31" s="66" t="s">
        <v>21</v>
      </c>
      <c r="F31" s="67"/>
      <c r="G31" s="53">
        <v>0</v>
      </c>
      <c r="H31" s="66" t="s">
        <v>21</v>
      </c>
      <c r="I31" s="67"/>
    </row>
    <row r="32" spans="4:9" ht="12.75">
      <c r="D32" s="53"/>
      <c r="E32" s="11"/>
      <c r="F32" s="4"/>
      <c r="G32" s="53"/>
      <c r="H32" s="11"/>
      <c r="I32" s="4"/>
    </row>
    <row r="33" spans="1:9" ht="12.75">
      <c r="A33" s="1" t="s">
        <v>93</v>
      </c>
      <c r="D33" s="53">
        <v>2902</v>
      </c>
      <c r="E33" s="66" t="s">
        <v>21</v>
      </c>
      <c r="F33" s="67"/>
      <c r="G33" s="53">
        <v>10875</v>
      </c>
      <c r="H33" s="66" t="s">
        <v>21</v>
      </c>
      <c r="I33" s="67"/>
    </row>
    <row r="34" spans="4:9" ht="12.75">
      <c r="D34" s="53"/>
      <c r="E34" s="56"/>
      <c r="F34" s="57"/>
      <c r="G34" s="53"/>
      <c r="H34" s="56"/>
      <c r="I34" s="57"/>
    </row>
    <row r="35" spans="1:9" ht="12.75">
      <c r="A35" s="1" t="s">
        <v>100</v>
      </c>
      <c r="D35" s="53">
        <v>-2031</v>
      </c>
      <c r="E35" s="66" t="s">
        <v>21</v>
      </c>
      <c r="F35" s="67"/>
      <c r="G35" s="53">
        <v>-10011</v>
      </c>
      <c r="H35" s="66" t="s">
        <v>21</v>
      </c>
      <c r="I35" s="67"/>
    </row>
    <row r="36" spans="4:9" ht="12.75">
      <c r="D36" s="53"/>
      <c r="E36" s="56"/>
      <c r="F36" s="57"/>
      <c r="G36" s="53"/>
      <c r="H36" s="56"/>
      <c r="I36" s="57"/>
    </row>
    <row r="37" spans="1:9" ht="12.75">
      <c r="A37" s="1" t="s">
        <v>94</v>
      </c>
      <c r="D37" s="53">
        <v>871</v>
      </c>
      <c r="E37" s="66" t="s">
        <v>21</v>
      </c>
      <c r="F37" s="67"/>
      <c r="G37" s="53">
        <v>864</v>
      </c>
      <c r="H37" s="66" t="s">
        <v>21</v>
      </c>
      <c r="I37" s="67"/>
    </row>
    <row r="38" spans="4:9" ht="12.75">
      <c r="D38" s="7"/>
      <c r="E38" s="11"/>
      <c r="F38" s="4"/>
      <c r="G38" s="54"/>
      <c r="H38" s="11"/>
      <c r="I38" s="4"/>
    </row>
    <row r="39" spans="1:9" ht="12.75">
      <c r="A39" s="1" t="s">
        <v>22</v>
      </c>
      <c r="D39" s="7"/>
      <c r="E39" s="11"/>
      <c r="F39" s="4"/>
      <c r="G39" s="54"/>
      <c r="H39" s="11"/>
      <c r="I39" s="4"/>
    </row>
    <row r="40" spans="1:9" ht="12.75">
      <c r="A40" s="13" t="s">
        <v>54</v>
      </c>
      <c r="D40" s="25">
        <v>22.85</v>
      </c>
      <c r="E40" s="66" t="s">
        <v>21</v>
      </c>
      <c r="F40" s="67"/>
      <c r="G40" s="55">
        <v>22.65</v>
      </c>
      <c r="H40" s="66" t="s">
        <v>21</v>
      </c>
      <c r="I40" s="67"/>
    </row>
    <row r="41" spans="4:9" ht="12.75">
      <c r="D41" s="6"/>
      <c r="E41" s="11"/>
      <c r="F41" s="4"/>
      <c r="G41" s="54"/>
      <c r="H41" s="11"/>
      <c r="I41" s="4"/>
    </row>
    <row r="42" spans="1:9" ht="12.75">
      <c r="A42" s="13" t="s">
        <v>23</v>
      </c>
      <c r="D42" s="53">
        <v>0</v>
      </c>
      <c r="E42" s="66" t="s">
        <v>21</v>
      </c>
      <c r="F42" s="67"/>
      <c r="G42" s="53">
        <v>0</v>
      </c>
      <c r="H42" s="66" t="s">
        <v>21</v>
      </c>
      <c r="I42" s="67"/>
    </row>
    <row r="43" spans="4:9" ht="13.5" thickBot="1">
      <c r="D43" s="8"/>
      <c r="E43" s="12"/>
      <c r="F43" s="9"/>
      <c r="G43" s="8"/>
      <c r="H43" s="12"/>
      <c r="I43" s="9"/>
    </row>
    <row r="45" spans="6:8" ht="12.75">
      <c r="F45" s="2" t="s">
        <v>95</v>
      </c>
      <c r="H45" s="2" t="s">
        <v>96</v>
      </c>
    </row>
    <row r="46" spans="6:8" ht="12.75">
      <c r="F46" s="2" t="s">
        <v>97</v>
      </c>
      <c r="H46" s="2" t="s">
        <v>98</v>
      </c>
    </row>
    <row r="48" spans="1:8" ht="12.75">
      <c r="A48" s="2" t="s">
        <v>99</v>
      </c>
      <c r="F48" s="58">
        <v>0.65</v>
      </c>
      <c r="G48" s="1" t="s">
        <v>84</v>
      </c>
      <c r="H48" s="59" t="s">
        <v>21</v>
      </c>
    </row>
    <row r="51" ht="12.75">
      <c r="A51" s="2" t="s">
        <v>113</v>
      </c>
    </row>
    <row r="52" ht="12.75">
      <c r="A52" s="2" t="s">
        <v>121</v>
      </c>
    </row>
    <row r="53" ht="12.75">
      <c r="A53" s="2" t="s">
        <v>35</v>
      </c>
    </row>
    <row r="54" ht="12.75">
      <c r="A54" s="2" t="s">
        <v>123</v>
      </c>
    </row>
    <row r="55" ht="12.75">
      <c r="A55" s="2" t="s">
        <v>124</v>
      </c>
    </row>
  </sheetData>
  <mergeCells count="40">
    <mergeCell ref="E40:F40"/>
    <mergeCell ref="E42:F42"/>
    <mergeCell ref="H40:I40"/>
    <mergeCell ref="H42:I42"/>
    <mergeCell ref="E33:F33"/>
    <mergeCell ref="E31:F31"/>
    <mergeCell ref="E35:F35"/>
    <mergeCell ref="E37:F37"/>
    <mergeCell ref="H19:I19"/>
    <mergeCell ref="H21:I21"/>
    <mergeCell ref="H31:I31"/>
    <mergeCell ref="H33:I33"/>
    <mergeCell ref="E29:F29"/>
    <mergeCell ref="H27:I27"/>
    <mergeCell ref="H29:I29"/>
    <mergeCell ref="H11:I11"/>
    <mergeCell ref="H12:I12"/>
    <mergeCell ref="H23:I23"/>
    <mergeCell ref="H25:I25"/>
    <mergeCell ref="H13:I13"/>
    <mergeCell ref="H15:I15"/>
    <mergeCell ref="H17:I17"/>
    <mergeCell ref="E21:F21"/>
    <mergeCell ref="E23:F23"/>
    <mergeCell ref="E25:F25"/>
    <mergeCell ref="E27:F27"/>
    <mergeCell ref="E13:F13"/>
    <mergeCell ref="E15:F15"/>
    <mergeCell ref="E17:F17"/>
    <mergeCell ref="E19:F19"/>
    <mergeCell ref="H35:I35"/>
    <mergeCell ref="H37:I37"/>
    <mergeCell ref="D8:F8"/>
    <mergeCell ref="G8:I8"/>
    <mergeCell ref="E9:F9"/>
    <mergeCell ref="E10:F10"/>
    <mergeCell ref="H9:I9"/>
    <mergeCell ref="H10:I10"/>
    <mergeCell ref="E11:F11"/>
    <mergeCell ref="E12:F12"/>
  </mergeCells>
  <printOptions/>
  <pageMargins left="0.75" right="0.75" top="1" bottom="1" header="0.5" footer="0.5"/>
  <pageSetup fitToHeight="1" fitToWidth="1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8">
      <selection activeCell="C29" sqref="C29"/>
    </sheetView>
  </sheetViews>
  <sheetFormatPr defaultColWidth="9.140625" defaultRowHeight="12.75"/>
  <cols>
    <col min="1" max="6" width="9.140625" style="28" customWidth="1"/>
    <col min="7" max="7" width="14.7109375" style="28" customWidth="1"/>
    <col min="8" max="8" width="12.28125" style="30" customWidth="1"/>
    <col min="9" max="16384" width="9.140625" style="28" customWidth="1"/>
  </cols>
  <sheetData>
    <row r="1" ht="12.75">
      <c r="A1" s="29" t="s">
        <v>0</v>
      </c>
    </row>
    <row r="2" ht="12.75">
      <c r="A2" s="29" t="s">
        <v>1</v>
      </c>
    </row>
    <row r="4" ht="12.75">
      <c r="A4" s="29" t="s">
        <v>36</v>
      </c>
    </row>
    <row r="5" ht="13.5" thickBot="1">
      <c r="A5" s="29" t="s">
        <v>2</v>
      </c>
    </row>
    <row r="6" spans="7:8" ht="12.75">
      <c r="G6" s="36"/>
      <c r="H6" s="40"/>
    </row>
    <row r="7" spans="7:8" ht="12.75">
      <c r="G7" s="37" t="s">
        <v>37</v>
      </c>
      <c r="H7" s="41" t="s">
        <v>38</v>
      </c>
    </row>
    <row r="8" spans="7:8" ht="13.5" thickBot="1">
      <c r="G8" s="14">
        <v>37986</v>
      </c>
      <c r="H8" s="14">
        <v>37621</v>
      </c>
    </row>
    <row r="9" spans="7:8" ht="12.75">
      <c r="G9" s="38" t="s">
        <v>8</v>
      </c>
      <c r="H9" s="42" t="s">
        <v>8</v>
      </c>
    </row>
    <row r="10" spans="7:8" ht="12.75">
      <c r="G10" s="39"/>
      <c r="H10" s="43"/>
    </row>
    <row r="11" spans="1:8" ht="12.75">
      <c r="A11" s="29" t="s">
        <v>39</v>
      </c>
      <c r="G11" s="39"/>
      <c r="H11" s="44"/>
    </row>
    <row r="12" spans="1:8" ht="12.75">
      <c r="A12" s="28" t="s">
        <v>40</v>
      </c>
      <c r="G12" s="45">
        <v>28787</v>
      </c>
      <c r="H12" s="45">
        <v>0</v>
      </c>
    </row>
    <row r="13" spans="7:8" ht="12.75">
      <c r="G13" s="44"/>
      <c r="H13" s="43"/>
    </row>
    <row r="14" spans="1:8" ht="12.75">
      <c r="A14" s="29" t="s">
        <v>41</v>
      </c>
      <c r="G14" s="44"/>
      <c r="H14" s="43"/>
    </row>
    <row r="15" spans="1:8" ht="12.75">
      <c r="A15" s="28" t="s">
        <v>42</v>
      </c>
      <c r="G15" s="44">
        <v>11400</v>
      </c>
      <c r="H15" s="43"/>
    </row>
    <row r="16" spans="1:8" ht="12.75">
      <c r="A16" s="28" t="s">
        <v>43</v>
      </c>
      <c r="G16" s="44">
        <v>14428</v>
      </c>
      <c r="H16" s="43">
        <v>0</v>
      </c>
    </row>
    <row r="17" spans="1:8" ht="12.75">
      <c r="A17" s="28" t="s">
        <v>101</v>
      </c>
      <c r="G17" s="44">
        <v>440</v>
      </c>
      <c r="H17" s="43"/>
    </row>
    <row r="18" spans="1:8" ht="12.75">
      <c r="A18" s="28" t="s">
        <v>44</v>
      </c>
      <c r="G18" s="45">
        <v>3459</v>
      </c>
      <c r="H18" s="46">
        <v>0</v>
      </c>
    </row>
    <row r="19" spans="7:8" ht="12.75">
      <c r="G19" s="44">
        <f>SUM(G15:G18)</f>
        <v>29727</v>
      </c>
      <c r="H19" s="43">
        <f>SUM(H16:H18)</f>
        <v>0</v>
      </c>
    </row>
    <row r="20" spans="7:8" ht="12.75">
      <c r="G20" s="44"/>
      <c r="H20" s="43"/>
    </row>
    <row r="21" spans="1:8" ht="12.75">
      <c r="A21" s="29" t="s">
        <v>45</v>
      </c>
      <c r="G21" s="44"/>
      <c r="H21" s="43"/>
    </row>
    <row r="22" spans="1:8" ht="12.75">
      <c r="A22" s="28" t="s">
        <v>46</v>
      </c>
      <c r="G22" s="44">
        <v>6519</v>
      </c>
      <c r="H22" s="43">
        <v>9</v>
      </c>
    </row>
    <row r="23" spans="1:8" ht="12.75">
      <c r="A23" s="28" t="s">
        <v>48</v>
      </c>
      <c r="G23" s="44">
        <v>567</v>
      </c>
      <c r="H23" s="44">
        <v>0</v>
      </c>
    </row>
    <row r="24" spans="1:8" ht="12.75">
      <c r="A24" s="28" t="s">
        <v>47</v>
      </c>
      <c r="G24" s="45">
        <v>13897</v>
      </c>
      <c r="H24" s="45">
        <v>0</v>
      </c>
    </row>
    <row r="25" spans="7:8" ht="12.75">
      <c r="G25" s="44">
        <f>SUM(G22:G24)</f>
        <v>20983</v>
      </c>
      <c r="H25" s="44">
        <f>SUM(H22:H24)</f>
        <v>9</v>
      </c>
    </row>
    <row r="26" spans="7:8" ht="12.75">
      <c r="G26" s="44"/>
      <c r="H26" s="43"/>
    </row>
    <row r="27" spans="1:8" ht="12.75">
      <c r="A27" s="29" t="s">
        <v>82</v>
      </c>
      <c r="G27" s="44">
        <f>G19-G25</f>
        <v>8744</v>
      </c>
      <c r="H27" s="44">
        <f>H19-H25</f>
        <v>-9</v>
      </c>
    </row>
    <row r="28" spans="7:8" ht="12.75">
      <c r="G28" s="44"/>
      <c r="H28" s="43"/>
    </row>
    <row r="29" spans="7:8" ht="13.5" thickBot="1">
      <c r="G29" s="47">
        <f>G12+G27</f>
        <v>37531</v>
      </c>
      <c r="H29" s="47">
        <f>H12+H27</f>
        <v>-9</v>
      </c>
    </row>
    <row r="30" spans="7:8" ht="13.5" thickTop="1">
      <c r="G30" s="44"/>
      <c r="H30" s="43"/>
    </row>
    <row r="31" spans="7:8" ht="12.75">
      <c r="G31" s="44"/>
      <c r="H31" s="43"/>
    </row>
    <row r="32" spans="1:8" ht="12.75">
      <c r="A32" s="29" t="s">
        <v>49</v>
      </c>
      <c r="G32" s="44"/>
      <c r="H32" s="43"/>
    </row>
    <row r="33" spans="1:8" ht="12.75">
      <c r="A33" s="28" t="s">
        <v>50</v>
      </c>
      <c r="G33" s="44">
        <v>22437</v>
      </c>
      <c r="H33" s="51" t="s">
        <v>84</v>
      </c>
    </row>
    <row r="34" spans="1:8" ht="12.75">
      <c r="A34" s="28" t="s">
        <v>32</v>
      </c>
      <c r="G34" s="44">
        <v>2002</v>
      </c>
      <c r="H34" s="44"/>
    </row>
    <row r="35" spans="1:8" ht="12.75">
      <c r="A35" s="28" t="s">
        <v>33</v>
      </c>
      <c r="G35" s="44">
        <v>4011</v>
      </c>
      <c r="H35" s="44"/>
    </row>
    <row r="36" spans="1:8" ht="12.75">
      <c r="A36" s="28" t="s">
        <v>83</v>
      </c>
      <c r="G36" s="45">
        <v>855</v>
      </c>
      <c r="H36" s="45">
        <v>-9</v>
      </c>
    </row>
    <row r="37" spans="7:8" ht="12.75">
      <c r="G37" s="44">
        <f>SUM(G33:G36)</f>
        <v>29305</v>
      </c>
      <c r="H37" s="44">
        <f>SUM(H33:H36)</f>
        <v>-9</v>
      </c>
    </row>
    <row r="38" spans="7:8" ht="12.75">
      <c r="G38" s="44"/>
      <c r="H38" s="43"/>
    </row>
    <row r="39" spans="1:8" ht="12.75">
      <c r="A39" s="29" t="s">
        <v>51</v>
      </c>
      <c r="G39" s="44"/>
      <c r="H39" s="43"/>
    </row>
    <row r="40" spans="1:8" ht="12.75">
      <c r="A40" s="28" t="s">
        <v>52</v>
      </c>
      <c r="G40" s="44">
        <v>1330</v>
      </c>
      <c r="H40" s="44">
        <v>0</v>
      </c>
    </row>
    <row r="41" spans="1:8" ht="12.75">
      <c r="A41" s="28" t="s">
        <v>53</v>
      </c>
      <c r="G41" s="45">
        <v>6896</v>
      </c>
      <c r="H41" s="45">
        <v>0</v>
      </c>
    </row>
    <row r="42" spans="7:8" ht="12.75">
      <c r="G42" s="43">
        <f>SUM(G40:G41)</f>
        <v>8226</v>
      </c>
      <c r="H42" s="43">
        <f>SUM(H40:H41)</f>
        <v>0</v>
      </c>
    </row>
    <row r="43" spans="7:8" ht="12.75">
      <c r="G43" s="43"/>
      <c r="H43" s="43"/>
    </row>
    <row r="44" spans="7:8" ht="13.5" thickBot="1">
      <c r="G44" s="48">
        <f>G37+G42</f>
        <v>37531</v>
      </c>
      <c r="H44" s="48">
        <f>H37+H42</f>
        <v>-9</v>
      </c>
    </row>
    <row r="45" spans="7:8" ht="14.25" thickBot="1" thickTop="1">
      <c r="G45" s="49"/>
      <c r="H45" s="49"/>
    </row>
    <row r="47" ht="12.75">
      <c r="A47" s="29" t="s">
        <v>87</v>
      </c>
    </row>
    <row r="48" ht="12.75">
      <c r="A48" s="29" t="s">
        <v>35</v>
      </c>
    </row>
    <row r="49" ht="12.75">
      <c r="A49" s="29" t="s">
        <v>35</v>
      </c>
    </row>
  </sheetData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41">
      <selection activeCell="L21" sqref="L21"/>
    </sheetView>
  </sheetViews>
  <sheetFormatPr defaultColWidth="9.140625" defaultRowHeight="12.75"/>
  <cols>
    <col min="1" max="1" width="4.28125" style="16" customWidth="1"/>
    <col min="2" max="4" width="9.140625" style="16" customWidth="1"/>
    <col min="5" max="5" width="12.421875" style="16" customWidth="1"/>
    <col min="6" max="6" width="9.140625" style="16" customWidth="1"/>
    <col min="7" max="7" width="13.140625" style="16" customWidth="1"/>
    <col min="8" max="8" width="4.7109375" style="16" customWidth="1"/>
    <col min="9" max="9" width="11.28125" style="16" bestFit="1" customWidth="1"/>
    <col min="10" max="16384" width="9.140625" style="1" customWidth="1"/>
  </cols>
  <sheetData>
    <row r="1" ht="12.75">
      <c r="A1" s="15" t="s">
        <v>0</v>
      </c>
    </row>
    <row r="2" ht="12.75">
      <c r="A2" s="15" t="s">
        <v>55</v>
      </c>
    </row>
    <row r="4" ht="12.75">
      <c r="A4" s="15" t="s">
        <v>56</v>
      </c>
    </row>
    <row r="5" ht="12.75">
      <c r="A5" s="15" t="s">
        <v>57</v>
      </c>
    </row>
    <row r="6" spans="1:9" ht="12.75">
      <c r="A6" s="15" t="s">
        <v>2</v>
      </c>
      <c r="I6" s="17" t="s">
        <v>58</v>
      </c>
    </row>
    <row r="7" spans="7:9" ht="12.75">
      <c r="G7" s="18"/>
      <c r="H7" s="18"/>
      <c r="I7" s="17" t="s">
        <v>5</v>
      </c>
    </row>
    <row r="8" spans="7:9" ht="12.75">
      <c r="G8" s="18"/>
      <c r="H8" s="18"/>
      <c r="I8" s="17" t="s">
        <v>59</v>
      </c>
    </row>
    <row r="9" spans="7:9" ht="12.75">
      <c r="G9" s="18"/>
      <c r="H9" s="18"/>
      <c r="I9" s="19">
        <v>37986</v>
      </c>
    </row>
    <row r="10" spans="7:9" ht="12.75">
      <c r="G10" s="60" t="s">
        <v>102</v>
      </c>
      <c r="H10" s="18"/>
      <c r="I10" s="19" t="s">
        <v>8</v>
      </c>
    </row>
    <row r="11" spans="1:8" ht="12.75">
      <c r="A11" s="15" t="s">
        <v>60</v>
      </c>
      <c r="G11" s="18"/>
      <c r="H11" s="18"/>
    </row>
    <row r="12" spans="7:8" ht="12.75">
      <c r="G12" s="18"/>
      <c r="H12" s="18"/>
    </row>
    <row r="13" spans="1:10" ht="12.75">
      <c r="A13" s="15" t="s">
        <v>114</v>
      </c>
      <c r="G13" s="60" t="s">
        <v>103</v>
      </c>
      <c r="H13" s="18"/>
      <c r="I13" s="20">
        <v>1131</v>
      </c>
      <c r="J13" s="1" t="s">
        <v>35</v>
      </c>
    </row>
    <row r="14" ht="12.75">
      <c r="I14" s="21"/>
    </row>
    <row r="15" spans="1:9" ht="12.75">
      <c r="A15" s="16" t="s">
        <v>61</v>
      </c>
      <c r="I15" s="20"/>
    </row>
    <row r="16" spans="1:9" ht="12.75">
      <c r="A16" s="16" t="s">
        <v>62</v>
      </c>
      <c r="B16" s="16" t="s">
        <v>63</v>
      </c>
      <c r="I16" s="20">
        <v>198</v>
      </c>
    </row>
    <row r="17" spans="2:9" ht="12.75">
      <c r="B17" s="16" t="s">
        <v>64</v>
      </c>
      <c r="I17" s="20">
        <v>98</v>
      </c>
    </row>
    <row r="18" spans="2:9" ht="12.75">
      <c r="B18" s="16" t="s">
        <v>65</v>
      </c>
      <c r="I18" s="22">
        <v>-25</v>
      </c>
    </row>
    <row r="19" spans="1:9" ht="12.75">
      <c r="A19" s="15" t="s">
        <v>66</v>
      </c>
      <c r="I19" s="20">
        <f>SUM(I13:I18)</f>
        <v>1402</v>
      </c>
    </row>
    <row r="20" ht="12.75">
      <c r="I20" s="20"/>
    </row>
    <row r="21" spans="1:9" ht="12.75">
      <c r="A21" s="15" t="s">
        <v>67</v>
      </c>
      <c r="I21" s="20"/>
    </row>
    <row r="22" spans="1:9" ht="12.75">
      <c r="A22" s="16" t="s">
        <v>42</v>
      </c>
      <c r="F22" s="16" t="s">
        <v>35</v>
      </c>
      <c r="I22" s="20">
        <v>-973</v>
      </c>
    </row>
    <row r="23" spans="1:9" ht="12.75">
      <c r="A23" s="16" t="s">
        <v>80</v>
      </c>
      <c r="F23" s="16" t="s">
        <v>35</v>
      </c>
      <c r="I23" s="20">
        <v>732</v>
      </c>
    </row>
    <row r="24" spans="1:9" ht="12.75">
      <c r="A24" s="16" t="s">
        <v>46</v>
      </c>
      <c r="F24" s="16" t="s">
        <v>35</v>
      </c>
      <c r="I24" s="22">
        <v>251</v>
      </c>
    </row>
    <row r="25" spans="1:9" ht="12.75">
      <c r="A25" s="15" t="s">
        <v>68</v>
      </c>
      <c r="F25" s="16" t="s">
        <v>35</v>
      </c>
      <c r="I25" s="20">
        <f>SUM(I19:I24)</f>
        <v>1412</v>
      </c>
    </row>
    <row r="26" ht="12.75">
      <c r="I26" s="20"/>
    </row>
    <row r="27" spans="1:9" ht="12.75">
      <c r="A27" s="16" t="s">
        <v>69</v>
      </c>
      <c r="I27" s="20">
        <v>-317</v>
      </c>
    </row>
    <row r="28" spans="1:9" ht="12.75">
      <c r="A28" s="16" t="s">
        <v>70</v>
      </c>
      <c r="I28" s="22">
        <v>-98</v>
      </c>
    </row>
    <row r="29" spans="1:9" ht="12.75">
      <c r="A29" s="15" t="s">
        <v>91</v>
      </c>
      <c r="I29" s="20">
        <f>SUM(I25:I28)</f>
        <v>997</v>
      </c>
    </row>
    <row r="30" ht="12.75">
      <c r="I30" s="20"/>
    </row>
    <row r="31" spans="1:9" ht="12.75">
      <c r="A31" s="15" t="s">
        <v>72</v>
      </c>
      <c r="I31" s="20"/>
    </row>
    <row r="32" spans="1:9" ht="12.75">
      <c r="A32" s="16" t="s">
        <v>81</v>
      </c>
      <c r="I32" s="20">
        <v>663</v>
      </c>
    </row>
    <row r="33" spans="1:9" ht="12.75">
      <c r="A33" s="16" t="s">
        <v>73</v>
      </c>
      <c r="I33" s="65">
        <v>-89</v>
      </c>
    </row>
    <row r="34" spans="1:9" ht="12.75">
      <c r="A34" s="16" t="s">
        <v>71</v>
      </c>
      <c r="I34" s="22">
        <f>-I18</f>
        <v>25</v>
      </c>
    </row>
    <row r="35" spans="1:9" ht="12.75">
      <c r="A35" s="15" t="s">
        <v>122</v>
      </c>
      <c r="I35" s="20">
        <f>SUM(I32:I34)</f>
        <v>599</v>
      </c>
    </row>
    <row r="36" ht="12.75">
      <c r="I36" s="20"/>
    </row>
    <row r="37" spans="1:9" ht="12.75">
      <c r="A37" s="15" t="s">
        <v>74</v>
      </c>
      <c r="I37" s="20"/>
    </row>
    <row r="38" spans="1:9" ht="12.75">
      <c r="A38" s="16" t="s">
        <v>75</v>
      </c>
      <c r="F38" s="23"/>
      <c r="I38" s="20">
        <v>-138</v>
      </c>
    </row>
    <row r="39" spans="1:9" ht="12.75">
      <c r="A39" s="16" t="s">
        <v>76</v>
      </c>
      <c r="F39" s="23"/>
      <c r="I39" s="20">
        <v>-37</v>
      </c>
    </row>
    <row r="40" spans="1:9" ht="12.75">
      <c r="A40" s="16" t="s">
        <v>88</v>
      </c>
      <c r="F40" s="23"/>
      <c r="I40" s="22">
        <v>382</v>
      </c>
    </row>
    <row r="41" spans="1:9" ht="12.75">
      <c r="A41" s="15" t="s">
        <v>77</v>
      </c>
      <c r="I41" s="20">
        <f>SUM(I38:I40)</f>
        <v>207</v>
      </c>
    </row>
    <row r="42" ht="12.75">
      <c r="I42" s="20"/>
    </row>
    <row r="43" spans="1:9" ht="12.75">
      <c r="A43" s="15" t="s">
        <v>92</v>
      </c>
      <c r="I43" s="20">
        <f>I41+I35+I29</f>
        <v>1803</v>
      </c>
    </row>
    <row r="44" ht="12.75">
      <c r="I44" s="20"/>
    </row>
    <row r="45" spans="1:9" ht="12.75">
      <c r="A45" s="15" t="s">
        <v>78</v>
      </c>
      <c r="I45" s="20">
        <v>1</v>
      </c>
    </row>
    <row r="46" spans="1:9" ht="13.5" thickBot="1">
      <c r="A46" s="15" t="s">
        <v>79</v>
      </c>
      <c r="G46" s="17" t="s">
        <v>104</v>
      </c>
      <c r="I46" s="24">
        <f>I43+I45</f>
        <v>1804</v>
      </c>
    </row>
    <row r="47" ht="13.5" thickTop="1">
      <c r="I47" s="20"/>
    </row>
    <row r="49" spans="1:9" ht="12.75">
      <c r="A49" s="15" t="s">
        <v>105</v>
      </c>
      <c r="B49" s="1"/>
      <c r="C49" s="64" t="s">
        <v>110</v>
      </c>
      <c r="I49" s="61" t="s">
        <v>8</v>
      </c>
    </row>
    <row r="50" ht="12.75">
      <c r="A50" s="15"/>
    </row>
    <row r="51" spans="1:9" ht="12.75">
      <c r="A51" s="1"/>
      <c r="C51" s="16" t="s">
        <v>111</v>
      </c>
      <c r="I51" s="62">
        <v>3767</v>
      </c>
    </row>
    <row r="53" spans="3:9" ht="12.75">
      <c r="C53" s="16" t="s">
        <v>106</v>
      </c>
      <c r="I53" s="20">
        <v>-2636</v>
      </c>
    </row>
    <row r="55" spans="3:9" ht="13.5" thickBot="1">
      <c r="C55" s="16" t="s">
        <v>115</v>
      </c>
      <c r="I55" s="63">
        <f>SUM(I51:I53)</f>
        <v>1131</v>
      </c>
    </row>
    <row r="56" ht="13.5" thickTop="1"/>
    <row r="58" spans="1:9" ht="12.75">
      <c r="A58" s="15" t="s">
        <v>107</v>
      </c>
      <c r="C58" s="64" t="s">
        <v>108</v>
      </c>
      <c r="I58" s="61" t="s">
        <v>8</v>
      </c>
    </row>
    <row r="60" spans="3:9" ht="12.75">
      <c r="C60" s="16" t="s">
        <v>112</v>
      </c>
      <c r="I60" s="62">
        <v>3459</v>
      </c>
    </row>
    <row r="61" spans="3:9" ht="12.75">
      <c r="C61" s="16" t="s">
        <v>101</v>
      </c>
      <c r="I61" s="62">
        <v>440</v>
      </c>
    </row>
    <row r="62" spans="3:9" ht="12.75">
      <c r="C62" s="16" t="s">
        <v>109</v>
      </c>
      <c r="I62" s="20">
        <v>-2095</v>
      </c>
    </row>
    <row r="64" ht="13.5" thickBot="1">
      <c r="I64" s="63">
        <f>SUM(I60:I63)</f>
        <v>1804</v>
      </c>
    </row>
    <row r="65" ht="13.5" thickTop="1"/>
  </sheetData>
  <printOptions/>
  <pageMargins left="0.75" right="0.75" top="1" bottom="1" header="0.5" footer="0.5"/>
  <pageSetup fitToHeight="1" fitToWidth="1" orientation="portrait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Mok Yuen Lok</cp:lastModifiedBy>
  <cp:lastPrinted>2004-02-05T07:12:10Z</cp:lastPrinted>
  <dcterms:created xsi:type="dcterms:W3CDTF">2004-01-31T15:18:49Z</dcterms:created>
  <dcterms:modified xsi:type="dcterms:W3CDTF">2004-02-09T09:42:16Z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