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4">'NOTES'!$A$1:$M$219</definedName>
  </definedNames>
  <calcPr fullCalcOnLoad="1"/>
</workbook>
</file>

<file path=xl/sharedStrings.xml><?xml version="1.0" encoding="utf-8"?>
<sst xmlns="http://schemas.openxmlformats.org/spreadsheetml/2006/main" count="356" uniqueCount="238">
  <si>
    <t>(Incorporated in Malaysia)</t>
  </si>
  <si>
    <t>Accounting Policies and Method of Computation</t>
  </si>
  <si>
    <t>Audit Report</t>
  </si>
  <si>
    <t>Seasonal or Cyclical Factors</t>
  </si>
  <si>
    <t>Exceptional / Extraordinary Items</t>
  </si>
  <si>
    <t>Changes in Estimates</t>
  </si>
  <si>
    <t>Debts and Equity Securities</t>
  </si>
  <si>
    <t>Dividend Paid</t>
  </si>
  <si>
    <t>Segment Information</t>
  </si>
  <si>
    <t>Revenue</t>
  </si>
  <si>
    <t>RM '000</t>
  </si>
  <si>
    <t>Revaluation of Property, Plant and Equipment</t>
  </si>
  <si>
    <t>Material Events Subsequent to the end of the Reporting Period</t>
  </si>
  <si>
    <t>Changes in the Composition of the Company</t>
  </si>
  <si>
    <t>RM'000</t>
  </si>
  <si>
    <t>Review of Performance</t>
  </si>
  <si>
    <t>Comparison with the Preceding Quarter's Results</t>
  </si>
  <si>
    <t>Variance</t>
  </si>
  <si>
    <t>%</t>
  </si>
  <si>
    <t>Variance of Actual Profit from Forecast Profit</t>
  </si>
  <si>
    <t>Taxation</t>
  </si>
  <si>
    <t>Details of taxation are as follows :-</t>
  </si>
  <si>
    <t>Profit / (loss) on Sale of Unquoted Investments and / or Properties</t>
  </si>
  <si>
    <t>Purchase or Disposal of Quoted Securities</t>
  </si>
  <si>
    <t>Short term borrowings</t>
  </si>
  <si>
    <t>Dividend</t>
  </si>
  <si>
    <t>NON-CURRENT ASSETS</t>
  </si>
  <si>
    <t>Property, Plant and Equipment</t>
  </si>
  <si>
    <t>CURRENT ASSETS</t>
  </si>
  <si>
    <t>Inventories</t>
  </si>
  <si>
    <t>CURRENT LIABILITIES</t>
  </si>
  <si>
    <t>NET CURRENT ASSETS</t>
  </si>
  <si>
    <t>FINANCED BY :</t>
  </si>
  <si>
    <t>Share Capital</t>
  </si>
  <si>
    <t>Reserves</t>
  </si>
  <si>
    <t>Retained Profit</t>
  </si>
  <si>
    <t>Shareholders' Equity</t>
  </si>
  <si>
    <t>Minority Interests</t>
  </si>
  <si>
    <t>Long Term Borrowings</t>
  </si>
  <si>
    <t>Deferred Taxation</t>
  </si>
  <si>
    <t>Non-Current Liabilities</t>
  </si>
  <si>
    <t>Net tangible assets per share (sen)</t>
  </si>
  <si>
    <t>INDIVIDUAL PERIOD</t>
  </si>
  <si>
    <t>CUMULATIVE PERIOD</t>
  </si>
  <si>
    <t>Other operating income</t>
  </si>
  <si>
    <t>Operating expenses</t>
  </si>
  <si>
    <t>Profit from operations</t>
  </si>
  <si>
    <t>Finance costs</t>
  </si>
  <si>
    <t>Share of profits and losses of associated companies</t>
  </si>
  <si>
    <t>Minority interests</t>
  </si>
  <si>
    <t>Earning per shares (sen)</t>
  </si>
  <si>
    <t>Distributable</t>
  </si>
  <si>
    <t>Group</t>
  </si>
  <si>
    <t>Share</t>
  </si>
  <si>
    <t>Total</t>
  </si>
  <si>
    <t>Capital</t>
  </si>
  <si>
    <t>Premium</t>
  </si>
  <si>
    <t>NOTES TO INTERIM FINANCIAL REPORT</t>
  </si>
  <si>
    <t>Profit before tax</t>
  </si>
  <si>
    <t>Net profit (RM'000)</t>
  </si>
  <si>
    <t>Basic EPS (sen)</t>
  </si>
  <si>
    <t>quarter</t>
  </si>
  <si>
    <t>to date</t>
  </si>
  <si>
    <t>- Balance b/f</t>
  </si>
  <si>
    <t xml:space="preserve">Earnings per Share </t>
  </si>
  <si>
    <t>Cash &amp; Cash Equivalents</t>
  </si>
  <si>
    <t>Intangible Assets</t>
  </si>
  <si>
    <t>N/A</t>
  </si>
  <si>
    <t>Other Receivables</t>
  </si>
  <si>
    <t>Trade Receivables</t>
  </si>
  <si>
    <t>Reserve on</t>
  </si>
  <si>
    <t>Trade Payables</t>
  </si>
  <si>
    <t>Other Payables</t>
  </si>
  <si>
    <t>Reserve on consolidation</t>
  </si>
  <si>
    <t>Profit before taxation</t>
  </si>
  <si>
    <t>Profit after tax before minority interest</t>
  </si>
  <si>
    <t>Not relevant as there is no comparative for preceding year.</t>
  </si>
  <si>
    <t>Pre-acquisition profit, if applicable</t>
  </si>
  <si>
    <t>The carrying value of land and buildings is based on a valuation carried out in year 2000 by independent qualified valuers using the comparison and investment method that have been brought forward, without amendment from the previous year's audited financial statements.</t>
  </si>
  <si>
    <t>Pre-acquisition profit</t>
  </si>
  <si>
    <t>Net increase in cash and cash equivalents</t>
  </si>
  <si>
    <t>Cash and cash equivalents as at  1 January</t>
  </si>
  <si>
    <t>(I)</t>
  </si>
  <si>
    <t>(II)</t>
  </si>
  <si>
    <t>Proceeds from Public Issue</t>
  </si>
  <si>
    <t>Listing expenses paid</t>
  </si>
  <si>
    <t>Cash and cash equivalents comprise:</t>
  </si>
  <si>
    <t>Cash and bank balances</t>
  </si>
  <si>
    <t>Fixed deposit placed with licensed financial institution</t>
  </si>
  <si>
    <t>There were no exceptional and extraordinary items for the current quarter and financial period under review.</t>
  </si>
  <si>
    <t>Group Borrowings</t>
  </si>
  <si>
    <t>Term loans</t>
  </si>
  <si>
    <t>Long term borrowings</t>
  </si>
  <si>
    <t>Unsecured</t>
  </si>
  <si>
    <t>Secured</t>
  </si>
  <si>
    <t>Sub-total</t>
  </si>
  <si>
    <t>Total Borrowings</t>
  </si>
  <si>
    <t>Off balance sheet financial instruments</t>
  </si>
  <si>
    <t>There were no financial instruments with off balance sheet risk as at the date of this report.</t>
  </si>
  <si>
    <t>Material Litigation</t>
  </si>
  <si>
    <t xml:space="preserve">Exchange </t>
  </si>
  <si>
    <t>Fluctuation</t>
  </si>
  <si>
    <t>Reserve</t>
  </si>
  <si>
    <t>Consolidation</t>
  </si>
  <si>
    <t>Related Party Transactions</t>
  </si>
  <si>
    <t>Prospects for the Current Financial Year</t>
  </si>
  <si>
    <t>There were no changes in estimates of amounts reported in current interim period of the current financial period.</t>
  </si>
  <si>
    <t>-Addition during the period</t>
  </si>
  <si>
    <t xml:space="preserve">     Basic </t>
  </si>
  <si>
    <t xml:space="preserve">     Diluted</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</si>
  <si>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</si>
  <si>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</si>
  <si>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</si>
  <si>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</si>
  <si>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</si>
  <si>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</si>
  <si>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</si>
  <si>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</si>
  <si>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</si>
  <si>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</si>
  <si>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</si>
  <si>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</si>
  <si>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Investment Holding</t>
  </si>
  <si>
    <t>Inter-company balances</t>
  </si>
  <si>
    <t>Malaysia</t>
  </si>
  <si>
    <t>Singapore</t>
  </si>
  <si>
    <t>Philippines</t>
  </si>
  <si>
    <t>Vietnam</t>
  </si>
  <si>
    <t>Cambodia</t>
  </si>
  <si>
    <t>Others</t>
  </si>
  <si>
    <t>Myanmar</t>
  </si>
  <si>
    <t>By Geographical</t>
  </si>
  <si>
    <t>At 31 December 2003</t>
  </si>
  <si>
    <t>31/12/2003</t>
  </si>
  <si>
    <t>Exchange fluctuation reserve</t>
  </si>
  <si>
    <t>Finance Creditor</t>
  </si>
  <si>
    <t>Share premium</t>
  </si>
  <si>
    <t>Retained profit</t>
  </si>
  <si>
    <t>Balance at 1 January 2003</t>
  </si>
  <si>
    <t>Issue of share capital</t>
  </si>
  <si>
    <t>Currency translation difference</t>
  </si>
  <si>
    <t>Acquisition of subsidiary companies</t>
  </si>
  <si>
    <t>Net profit for the year</t>
  </si>
  <si>
    <t>Effect on foreign exchange rate changes</t>
  </si>
  <si>
    <t>Prepared by:</t>
  </si>
  <si>
    <t>Section Head:</t>
  </si>
  <si>
    <t>Division Head:</t>
  </si>
  <si>
    <t>Department Head:</t>
  </si>
  <si>
    <t>President:</t>
  </si>
  <si>
    <t>Management fee received from a company in which certain Directors have interest</t>
  </si>
  <si>
    <t xml:space="preserve"> 31 Dec 2003</t>
  </si>
  <si>
    <t>Qtr 1</t>
  </si>
  <si>
    <t>(31/3/04)</t>
  </si>
  <si>
    <t>There were no purchase or disposal of quoted securities for the financial period.</t>
  </si>
  <si>
    <t>There were no dividends declared for the current financial period.</t>
  </si>
  <si>
    <t>UNAUDITED CONDENSED CONSOLIDATED BALANCE SHEET</t>
  </si>
  <si>
    <t>(Unaudited)</t>
  </si>
  <si>
    <t>(Audited)</t>
  </si>
  <si>
    <t>Listing expenses</t>
  </si>
  <si>
    <t>(The Condensed Consolidated Balance Sheet should be read in conjunction with the audited financial statements for the year ended 31 December 2003.)</t>
  </si>
  <si>
    <t>As at end of</t>
  </si>
  <si>
    <t>current quarter</t>
  </si>
  <si>
    <t>As at preceding</t>
  </si>
  <si>
    <t>financial year</t>
  </si>
  <si>
    <t>ended</t>
  </si>
  <si>
    <t>UNAUDITED CONDENSED CONSOLIDATED INCOME STATEMENT</t>
  </si>
  <si>
    <t>Current year</t>
  </si>
  <si>
    <t>Preceding year</t>
  </si>
  <si>
    <t>corresponding quarter</t>
  </si>
  <si>
    <t>corresponding period</t>
  </si>
  <si>
    <t>(The Condensed Consolidated Income Statement should be read in conjunction with the audited financial statements for the year ended 31 December 2003.)</t>
  </si>
  <si>
    <t>UNAUDITED CONDENSED CONSOLIDATED STATEMENT OF CHANGES IN EQUITY</t>
  </si>
  <si>
    <t>(The Condensed Consolidated Statement of Changes in Equity should be read in conjunction with the audited financial statements for the year ended 31 December 2003.)</t>
  </si>
  <si>
    <t>Net profit for the period</t>
  </si>
  <si>
    <t>&lt;------------------Non-distributable------------------&gt;</t>
  </si>
  <si>
    <t xml:space="preserve">Net cash used in financing activities </t>
  </si>
  <si>
    <t xml:space="preserve">Net cash generated from operating activities </t>
  </si>
  <si>
    <t>Net cash generated from investing activities (I)</t>
  </si>
  <si>
    <t>Included in the net cash generated from investing activities is the effects of the Initial Public Offering exercise as follows:-</t>
  </si>
  <si>
    <t>UNAUDITED CONDENSED CONSOLIDATED CASH FLOW STATEMENT</t>
  </si>
  <si>
    <t xml:space="preserve">The accounting policies and method of computation adopted by the Group in these interim financial statements are consistent with those adopted in the previous audited financial statements for the year ended 31 December 2003. </t>
  </si>
  <si>
    <t>The audited report of the Group's preceding annual financial statements was not qualified.</t>
  </si>
  <si>
    <t>The Group does not have any contingent liabilities or assets since the last audited financial statements to the date of this announcement.</t>
  </si>
  <si>
    <t>Capital Commitment.</t>
  </si>
  <si>
    <t>Changes in Contingent Liabilities and Contingent Assets</t>
  </si>
  <si>
    <t>Approved and contracted for</t>
  </si>
  <si>
    <t>Profit after tax</t>
  </si>
  <si>
    <t>Status of Corporate Proposals</t>
  </si>
  <si>
    <t>Income Tax</t>
  </si>
  <si>
    <t>Current provision</t>
  </si>
  <si>
    <t>Deferred Taxation Transfer to / (from) P&amp;L</t>
  </si>
  <si>
    <t>There were no purchase or disposal of unquoted investments and / or properties for the current financial period.</t>
  </si>
  <si>
    <t>Status of Utilisation of Proceeds</t>
  </si>
  <si>
    <t>The proceeds from public issue of RM11.798 million are expected to be fully utilised in the following manner :</t>
  </si>
  <si>
    <t>Extension of factory and purchase of machinery</t>
  </si>
  <si>
    <t>Repayment of hire purchase creditors</t>
  </si>
  <si>
    <t>As disclosed</t>
  </si>
  <si>
    <t>Unutilised</t>
  </si>
  <si>
    <t>Utilisation</t>
  </si>
  <si>
    <t>Working capital *</t>
  </si>
  <si>
    <t>Estimated listing expenses *</t>
  </si>
  <si>
    <t>Diluted EPS (sen)</t>
  </si>
  <si>
    <t>(The Condensed Consolidated Cash Flow Statement should be read in conjunction with the audited financial statements for the year ended 31 December 2003.)</t>
  </si>
  <si>
    <t>There were no dividends paid for the current quarter and financial period under review.</t>
  </si>
  <si>
    <t>The effective tax rate of the Group's profit is lower than the statutory tax rate due to availability of certain allowances claimed by subsidiary company and the lower tax rate and tax incentive by certain overseas subsidiaries during the current financial period.</t>
  </si>
  <si>
    <t>Purchase of land</t>
  </si>
  <si>
    <t>Note : If the actual listing expenses are higher than budgeted, the deficit will be funded out of the portion allocated for working capital. Conversely, if actual listing expenses are lower than budgeted, the excess will be utilised for working capital purpose.</t>
  </si>
  <si>
    <t>Short Term Borrowings</t>
  </si>
  <si>
    <t>The interim financial report is unaudited and has been prepared in accordance with MASB 26, Interim Financial Reporting and part A of Appendix 9B of Bursa Malaysia Listing Requirements, and should be read in conjunction with the audited financial statements of the year ended 31 December 2003.</t>
  </si>
  <si>
    <t>This is not applicable for the current quarter as the Group was only listed at the second board of Bursa Malaysia on 12 January 2004.</t>
  </si>
  <si>
    <t>30/6/2004</t>
  </si>
  <si>
    <t>30/6/2003</t>
  </si>
  <si>
    <t>FOR THE PERIOD ENDED 30 JUNE 2004</t>
  </si>
  <si>
    <t>AS AT 30 JUNE 2004</t>
  </si>
  <si>
    <t>Cash and cash equivalents as at  30 June (II)</t>
  </si>
  <si>
    <t>At 30 June 2004</t>
  </si>
  <si>
    <t>The operations of the Group were not materially affected by any seasonal or cyclical factors in the current quarter ended 30 June 2004.</t>
  </si>
  <si>
    <t>Quarterly Report On Results For The Quarter Ended 30 June 2004</t>
  </si>
  <si>
    <t>Significant related party transactions of the Group for the period ended 30 June 2004 are as follows:</t>
  </si>
  <si>
    <t>Qtr 2</t>
  </si>
  <si>
    <t>(30/6/04)</t>
  </si>
  <si>
    <t xml:space="preserve">Quarter Ended 30 June </t>
  </si>
  <si>
    <t>There were no material litigations involving the group as at 30 June 2004.</t>
  </si>
  <si>
    <t>Year To Date Ended 30 June</t>
  </si>
  <si>
    <t>Depreciation &amp; amortisation</t>
  </si>
  <si>
    <t>Y.S.P. SOUTHEAST ASIA HOLDING BHD. (Company no : 552781-X)</t>
  </si>
  <si>
    <t>Y.S.P. SOUTHEAST ASIA HOLDING BHD. (Company No : 552781-X)</t>
  </si>
  <si>
    <t>Bank overdraft</t>
  </si>
  <si>
    <t>FOR THE SECOND QUARTER ENDED 30 JUNE 2004</t>
  </si>
  <si>
    <t>There were no issuance and repayment of debt and equity securities, share buy-backs, share cancellations, shares held as treasury shares and resale of treasury shares for the current quarter and financial period under review.</t>
  </si>
  <si>
    <t>Segmental analysis of the results and assets employed for 6 months ended 30 June 2004.</t>
  </si>
  <si>
    <t>There were no material events subsequent to the balance sheet date that requires disclosure or adjustment to the condensed interim financial statements.</t>
  </si>
  <si>
    <t>There were no significant changes in the conposition of the Group for the second quarter ended 30 June 2004.</t>
  </si>
  <si>
    <t>For the quarter under review, the Group recorded a profit before tax of RM2.97 million for the current financial quarter as compared to RM2.73 milion for the preceding financial quarter representing a 8.6% increase. The increase in profit before tax recorded by the Group was due to increase of revenue for the second quarter as compare to the first quarter of the year.</t>
  </si>
  <si>
    <t xml:space="preserve"> 30 Jun 2004</t>
  </si>
  <si>
    <t>Weighted average number of ordinary shares in issue ('000)</t>
  </si>
  <si>
    <t>Bearing unforseen circumstances, the Board of Directors are confident that the financial results for year 2004 will represent an improvement over year 2003.</t>
  </si>
  <si>
    <t>There is no pending corporate proposals.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</si>
</sst>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_);\(0.0\)"/>
    <numFmt numFmtId="174" formatCode="_(* #,##0.000_);_(* \(#,##0.000\);_(* &quot;-&quot;_);_(@_)"/>
    <numFmt numFmtId="175" formatCode="_(* #,##0.00_);_(* \(#,##0.00\);_(* &quot;-&quot;_);_(@_)"/>
    <numFmt numFmtId="176" formatCode="_(* #,##0.0_);_(* \(#,##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s>
  <fonts count="10">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u val="singleAccounting"/>
      <sz val="12"/>
      <name val="Times New Roman"/>
      <family val="1"/>
    </font>
    <font>
      <b/>
      <u val="single"/>
      <sz val="12"/>
      <name val="Times New Roman"/>
      <family val="1"/>
    </font>
    <font>
      <b/>
      <sz val="9"/>
      <name val="Times New Roman"/>
      <family val="1"/>
    </font>
  </fonts>
  <fills count="2">
    <fill>
      <patternFill/>
    </fill>
    <fill>
      <patternFill patternType="gray125"/>
    </fill>
  </fills>
  <borders count="23">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double">
        <color indexed="55"/>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80">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3"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41" fontId="4" fillId="0" borderId="10" xfId="22" applyNumberFormat="1" applyFont="1" applyFill="1" applyBorder="1" applyAlignment="1">
      <alignment vertical="center"/>
      <protection/>
    </xf>
    <xf numFmtId="41" fontId="4" fillId="0" borderId="11" xfId="22" applyNumberFormat="1" applyFont="1" applyFill="1" applyBorder="1" applyAlignment="1">
      <alignment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0" fontId="3" fillId="0" borderId="8" xfId="22" applyFont="1" applyFill="1" applyBorder="1" applyAlignment="1">
      <alignment horizontal="justify" vertical="top" wrapText="1"/>
      <protection/>
    </xf>
    <xf numFmtId="41" fontId="3" fillId="0" borderId="12" xfId="22" applyNumberFormat="1" applyFont="1" applyFill="1" applyBorder="1" applyAlignment="1">
      <alignment vertical="center"/>
      <protection/>
    </xf>
    <xf numFmtId="41" fontId="3" fillId="0" borderId="13" xfId="22" applyNumberFormat="1" applyFont="1" applyFill="1" applyBorder="1" applyAlignment="1">
      <alignment vertical="center"/>
      <protection/>
    </xf>
    <xf numFmtId="0" fontId="3" fillId="0" borderId="8" xfId="22" applyFont="1" applyFill="1" applyBorder="1" applyAlignment="1">
      <alignment horizontal="justify" vertical="center"/>
      <protection/>
    </xf>
    <xf numFmtId="41" fontId="3" fillId="0" borderId="14" xfId="22" applyNumberFormat="1" applyFont="1" applyFill="1" applyBorder="1" applyAlignment="1">
      <alignment vertical="center"/>
      <protection/>
    </xf>
    <xf numFmtId="175" fontId="3" fillId="0" borderId="4" xfId="22" applyNumberFormat="1" applyFont="1" applyFill="1" applyBorder="1" applyAlignment="1">
      <alignment vertical="center"/>
      <protection/>
    </xf>
    <xf numFmtId="175"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2"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quotePrefix="1">
      <alignment horizontal="center" vertical="top" wrapText="1"/>
    </xf>
    <xf numFmtId="0" fontId="4" fillId="0" borderId="0" xfId="0" applyFont="1" applyFill="1" applyAlignment="1">
      <alignment vertical="top"/>
    </xf>
    <xf numFmtId="41" fontId="4" fillId="0" borderId="0" xfId="0" applyNumberFormat="1" applyFont="1" applyFill="1" applyAlignment="1">
      <alignment vertical="top" wrapText="1"/>
    </xf>
    <xf numFmtId="41" fontId="3" fillId="0" borderId="0" xfId="0" applyNumberFormat="1" applyFont="1" applyFill="1" applyAlignment="1">
      <alignment horizontal="center" vertical="top" wrapText="1"/>
    </xf>
    <xf numFmtId="172" fontId="3" fillId="0" borderId="0" xfId="15" applyNumberFormat="1" applyFont="1" applyFill="1" applyBorder="1" applyAlignment="1">
      <alignment vertical="center"/>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0" xfId="0" applyFont="1" applyFill="1" applyAlignment="1" quotePrefix="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5" xfId="0" applyFont="1" applyFill="1" applyBorder="1" applyAlignment="1">
      <alignment horizontal="center"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lignment wrapText="1"/>
    </xf>
    <xf numFmtId="0" fontId="6"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4" fillId="0" borderId="0" xfId="0" applyFont="1" applyFill="1" applyBorder="1" applyAlignment="1" quotePrefix="1">
      <alignment horizontal="center" vertical="top" wrapText="1"/>
    </xf>
    <xf numFmtId="172" fontId="4" fillId="0" borderId="0" xfId="15" applyNumberFormat="1" applyFont="1" applyFill="1" applyBorder="1" applyAlignment="1">
      <alignment horizontal="right" vertical="top" wrapText="1"/>
    </xf>
    <xf numFmtId="172" fontId="4" fillId="0" borderId="0" xfId="15" applyNumberFormat="1" applyFont="1" applyFill="1" applyAlignment="1">
      <alignment horizontal="right"/>
    </xf>
    <xf numFmtId="0" fontId="4" fillId="0" borderId="0" xfId="0" applyFont="1" applyFill="1" applyBorder="1" applyAlignment="1">
      <alignment horizontal="center" vertical="top" wrapText="1"/>
    </xf>
    <xf numFmtId="172" fontId="4" fillId="0" borderId="16" xfId="15" applyNumberFormat="1" applyFont="1" applyFill="1" applyBorder="1" applyAlignment="1">
      <alignment horizontal="right" vertical="top" wrapText="1"/>
    </xf>
    <xf numFmtId="0" fontId="3" fillId="0" borderId="0" xfId="0" applyFont="1" applyFill="1" applyAlignment="1">
      <alignment horizontal="left" vertical="top"/>
    </xf>
    <xf numFmtId="37" fontId="6" fillId="0" borderId="0" xfId="0" applyNumberFormat="1" applyFont="1" applyFill="1" applyBorder="1" applyAlignment="1">
      <alignment vertical="top" wrapText="1"/>
    </xf>
    <xf numFmtId="172" fontId="4" fillId="0" borderId="0" xfId="15" applyNumberFormat="1" applyFont="1" applyFill="1" applyAlignment="1">
      <alignment vertical="top" wrapText="1"/>
    </xf>
    <xf numFmtId="0" fontId="4" fillId="0" borderId="0" xfId="0" applyFont="1" applyFill="1" applyBorder="1" applyAlignment="1" quotePrefix="1">
      <alignment horizontal="left"/>
    </xf>
    <xf numFmtId="172" fontId="4" fillId="0" borderId="0" xfId="15" applyNumberFormat="1" applyFont="1" applyFill="1" applyBorder="1" applyAlignment="1">
      <alignment horizontal="left"/>
    </xf>
    <xf numFmtId="172" fontId="4" fillId="0" borderId="0" xfId="15" applyNumberFormat="1" applyFont="1" applyFill="1" applyAlignment="1">
      <alignment horizontal="center" vertical="top" wrapText="1"/>
    </xf>
    <xf numFmtId="0" fontId="3" fillId="0" borderId="0" xfId="0" applyFont="1" applyFill="1" applyAlignment="1">
      <alignment horizontal="center" vertical="center"/>
    </xf>
    <xf numFmtId="0" fontId="4" fillId="0" borderId="0" xfId="21" applyFont="1" applyFill="1" applyAlignment="1">
      <alignment horizontal="left" vertical="top" wrapText="1"/>
      <protection/>
    </xf>
    <xf numFmtId="172" fontId="4" fillId="0" borderId="2" xfId="15" applyNumberFormat="1" applyFont="1" applyFill="1" applyBorder="1" applyAlignment="1">
      <alignment horizontal="left"/>
    </xf>
    <xf numFmtId="43" fontId="7" fillId="0" borderId="0" xfId="15" applyNumberFormat="1" applyFont="1" applyFill="1" applyBorder="1" applyAlignment="1">
      <alignment horizontal="left"/>
    </xf>
    <xf numFmtId="172" fontId="7" fillId="0" borderId="0" xfId="15" applyNumberFormat="1" applyFont="1" applyFill="1" applyAlignment="1">
      <alignment vertical="top" wrapText="1"/>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2" fontId="4" fillId="0" borderId="0" xfId="15" applyNumberFormat="1" applyFont="1" applyFill="1" applyAlignment="1">
      <alignment/>
    </xf>
    <xf numFmtId="172" fontId="4" fillId="0" borderId="17" xfId="15" applyNumberFormat="1" applyFont="1" applyFill="1" applyBorder="1" applyAlignment="1">
      <alignment/>
    </xf>
    <xf numFmtId="172" fontId="4" fillId="0" borderId="0" xfId="15" applyNumberFormat="1" applyFont="1" applyFill="1" applyBorder="1" applyAlignment="1">
      <alignment horizontal="right"/>
    </xf>
    <xf numFmtId="172" fontId="4" fillId="0" borderId="18" xfId="15" applyNumberFormat="1" applyFont="1" applyFill="1" applyBorder="1" applyAlignment="1">
      <alignment/>
    </xf>
    <xf numFmtId="0" fontId="3" fillId="0" borderId="0" xfId="21" applyFont="1" applyFill="1" applyAlignment="1">
      <alignment horizontal="center" vertical="top"/>
      <protection/>
    </xf>
    <xf numFmtId="0" fontId="3" fillId="0" borderId="0" xfId="21" applyFont="1" applyFill="1" applyAlignment="1">
      <alignment horizontal="center" vertical="center"/>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75"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175" fontId="3" fillId="0" borderId="1" xfId="22" applyNumberFormat="1"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2" fontId="4" fillId="0" borderId="0" xfId="0" applyNumberFormat="1" applyFont="1" applyFill="1" applyBorder="1" applyAlignment="1">
      <alignment vertical="center"/>
    </xf>
    <xf numFmtId="172" fontId="4" fillId="0" borderId="0" xfId="15" applyNumberFormat="1" applyFont="1" applyFill="1" applyBorder="1" applyAlignment="1">
      <alignment horizontal="center" vertical="center"/>
    </xf>
    <xf numFmtId="41" fontId="4" fillId="0" borderId="16" xfId="0" applyNumberFormat="1" applyFont="1" applyFill="1" applyBorder="1" applyAlignment="1">
      <alignment vertical="center"/>
    </xf>
    <xf numFmtId="172" fontId="4" fillId="0" borderId="0" xfId="15" applyNumberFormat="1" applyFont="1" applyFill="1" applyBorder="1" applyAlignment="1">
      <alignment vertical="center"/>
    </xf>
    <xf numFmtId="41" fontId="3" fillId="0" borderId="18"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6" xfId="0" applyNumberFormat="1" applyFont="1" applyFill="1" applyBorder="1" applyAlignment="1">
      <alignment horizontal="right" vertical="center"/>
    </xf>
    <xf numFmtId="41" fontId="3" fillId="0" borderId="18" xfId="15" applyNumberFormat="1" applyFont="1" applyFill="1" applyBorder="1" applyAlignment="1">
      <alignment vertical="center"/>
    </xf>
    <xf numFmtId="41" fontId="3" fillId="0" borderId="0" xfId="15" applyNumberFormat="1" applyFont="1" applyFill="1" applyBorder="1" applyAlignment="1">
      <alignment vertical="center"/>
    </xf>
    <xf numFmtId="41" fontId="4" fillId="0" borderId="0" xfId="15"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0" applyFont="1" applyAlignment="1">
      <alignment horizontal="left" wrapText="1"/>
    </xf>
    <xf numFmtId="0" fontId="3" fillId="0" borderId="0" xfId="0" applyFont="1" applyFill="1" applyAlignment="1">
      <alignment/>
    </xf>
    <xf numFmtId="0" fontId="3" fillId="0" borderId="0" xfId="0" applyFont="1" applyAlignment="1">
      <alignment horizontal="right"/>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3" fontId="4" fillId="0" borderId="0" xfId="0" applyNumberFormat="1" applyFont="1" applyFill="1" applyBorder="1" applyAlignment="1">
      <alignment horizontal="center" vertical="top" wrapText="1"/>
    </xf>
    <xf numFmtId="0" fontId="4" fillId="0" borderId="0" xfId="0" applyFont="1" applyBorder="1" applyAlignment="1">
      <alignment/>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8" fillId="0" borderId="0" xfId="0" applyFont="1" applyFill="1" applyBorder="1" applyAlignment="1">
      <alignment horizontal="center" vertical="center"/>
    </xf>
    <xf numFmtId="0" fontId="4" fillId="0" borderId="0" xfId="0" applyFont="1" applyAlignment="1">
      <alignment/>
    </xf>
    <xf numFmtId="0" fontId="3" fillId="0" borderId="0" xfId="0" applyFont="1" applyFill="1" applyAlignment="1">
      <alignment horizontal="center" vertical="top"/>
    </xf>
    <xf numFmtId="0" fontId="4" fillId="0" borderId="0" xfId="0" applyFont="1" applyFill="1" applyAlignment="1">
      <alignment horizontal="center" vertical="top"/>
    </xf>
    <xf numFmtId="41" fontId="4" fillId="0" borderId="16" xfId="0" applyNumberFormat="1" applyFont="1" applyFill="1" applyBorder="1" applyAlignment="1">
      <alignment horizontal="center" vertical="center"/>
    </xf>
    <xf numFmtId="49" fontId="9" fillId="0" borderId="6" xfId="22" applyNumberFormat="1" applyFont="1" applyFill="1" applyBorder="1" applyAlignment="1">
      <alignment horizontal="center" vertical="center"/>
      <protection/>
    </xf>
    <xf numFmtId="49" fontId="9" fillId="0" borderId="8" xfId="22" applyNumberFormat="1" applyFont="1" applyFill="1" applyBorder="1" applyAlignment="1">
      <alignment horizontal="center" vertical="center"/>
      <protection/>
    </xf>
    <xf numFmtId="49" fontId="9" fillId="0" borderId="7" xfId="22" applyNumberFormat="1" applyFont="1" applyFill="1" applyBorder="1" applyAlignment="1">
      <alignment horizontal="center" vertical="center"/>
      <protection/>
    </xf>
    <xf numFmtId="49" fontId="9" fillId="0" borderId="9" xfId="22" applyNumberFormat="1" applyFont="1" applyFill="1" applyBorder="1" applyAlignment="1">
      <alignment horizontal="center" vertical="center"/>
      <protection/>
    </xf>
    <xf numFmtId="14" fontId="9" fillId="0" borderId="8" xfId="22" applyNumberFormat="1" applyFont="1" applyFill="1" applyBorder="1" applyAlignment="1">
      <alignment horizontal="center" vertical="center"/>
      <protection/>
    </xf>
    <xf numFmtId="41" fontId="9" fillId="0" borderId="8" xfId="22" applyNumberFormat="1" applyFont="1" applyFill="1" applyBorder="1" applyAlignment="1">
      <alignment horizontal="center" vertical="center"/>
      <protection/>
    </xf>
    <xf numFmtId="41" fontId="9" fillId="0" borderId="1" xfId="22" applyNumberFormat="1" applyFont="1" applyFill="1" applyBorder="1" applyAlignment="1">
      <alignment horizontal="center" vertical="center"/>
      <protection/>
    </xf>
    <xf numFmtId="41" fontId="9" fillId="0" borderId="19" xfId="22" applyNumberFormat="1" applyFont="1" applyFill="1" applyBorder="1" applyAlignment="1">
      <alignment horizontal="center" vertical="center"/>
      <protection/>
    </xf>
    <xf numFmtId="181" fontId="4" fillId="0" borderId="0" xfId="15" applyNumberFormat="1" applyFont="1" applyFill="1" applyBorder="1" applyAlignment="1">
      <alignment horizontal="center" vertical="center"/>
    </xf>
    <xf numFmtId="181" fontId="4" fillId="0" borderId="0" xfId="0" applyNumberFormat="1" applyFont="1" applyFill="1" applyBorder="1" applyAlignment="1">
      <alignment horizontal="center" vertical="center"/>
    </xf>
    <xf numFmtId="181" fontId="4" fillId="0" borderId="17" xfId="15" applyNumberFormat="1" applyFont="1" applyFill="1" applyBorder="1" applyAlignment="1">
      <alignment horizontal="center" vertical="center"/>
    </xf>
    <xf numFmtId="181" fontId="4" fillId="0" borderId="17" xfId="0" applyNumberFormat="1" applyFont="1" applyFill="1" applyBorder="1" applyAlignment="1">
      <alignment horizontal="center" vertical="center"/>
    </xf>
    <xf numFmtId="0" fontId="4" fillId="0" borderId="20" xfId="0" applyFont="1" applyFill="1" applyBorder="1" applyAlignment="1" quotePrefix="1">
      <alignment horizontal="center" vertical="top" wrapText="1"/>
    </xf>
    <xf numFmtId="0" fontId="4" fillId="0" borderId="17" xfId="0" applyFont="1" applyFill="1" applyBorder="1" applyAlignment="1" quotePrefix="1">
      <alignment horizontal="center" vertical="top" wrapText="1"/>
    </xf>
    <xf numFmtId="0" fontId="4" fillId="0" borderId="16" xfId="0" applyFont="1" applyFill="1" applyBorder="1" applyAlignment="1">
      <alignment horizontal="center" vertical="top" wrapText="1"/>
    </xf>
    <xf numFmtId="172" fontId="4" fillId="0" borderId="0" xfId="15" applyNumberFormat="1" applyFont="1" applyAlignment="1">
      <alignment horizontal="left" wrapText="1"/>
    </xf>
    <xf numFmtId="172" fontId="4" fillId="0" borderId="16" xfId="15" applyNumberFormat="1" applyFont="1" applyBorder="1" applyAlignment="1">
      <alignment horizontal="left" wrapText="1"/>
    </xf>
    <xf numFmtId="172" fontId="4" fillId="0" borderId="16" xfId="0" applyNumberFormat="1" applyFont="1" applyBorder="1" applyAlignment="1">
      <alignment horizontal="left" wrapText="1"/>
    </xf>
    <xf numFmtId="172" fontId="4" fillId="0" borderId="18" xfId="0" applyNumberFormat="1" applyFont="1" applyBorder="1" applyAlignment="1">
      <alignment horizontal="left" wrapText="1"/>
    </xf>
    <xf numFmtId="0" fontId="4" fillId="0" borderId="0" xfId="0" applyFont="1" applyFill="1" applyAlignment="1">
      <alignment/>
    </xf>
    <xf numFmtId="0" fontId="3" fillId="0" borderId="0" xfId="0" applyFont="1" applyFill="1" applyAlignment="1">
      <alignment horizontal="center"/>
    </xf>
    <xf numFmtId="172" fontId="4" fillId="0" borderId="0" xfId="15" applyNumberFormat="1" applyFont="1" applyFill="1" applyAlignment="1">
      <alignment/>
    </xf>
    <xf numFmtId="0" fontId="4" fillId="0" borderId="0" xfId="0" applyFont="1" applyAlignment="1">
      <alignment/>
    </xf>
    <xf numFmtId="0" fontId="3" fillId="0" borderId="0" xfId="0" applyFont="1" applyAlignment="1">
      <alignment/>
    </xf>
    <xf numFmtId="0" fontId="8" fillId="0" borderId="0" xfId="0" applyFont="1" applyFill="1" applyAlignment="1">
      <alignment horizontal="center" vertical="top" wrapText="1"/>
    </xf>
    <xf numFmtId="172" fontId="4" fillId="0" borderId="0" xfId="15" applyNumberFormat="1" applyFont="1" applyAlignment="1">
      <alignment/>
    </xf>
    <xf numFmtId="172" fontId="4" fillId="0" borderId="18" xfId="15" applyNumberFormat="1" applyFont="1" applyBorder="1" applyAlignment="1">
      <alignment/>
    </xf>
    <xf numFmtId="172" fontId="4" fillId="0" borderId="0" xfId="15" applyNumberFormat="1" applyFont="1" applyFill="1" applyAlignment="1">
      <alignment horizontal="left" vertical="top"/>
    </xf>
    <xf numFmtId="172" fontId="4" fillId="0" borderId="18" xfId="15" applyNumberFormat="1" applyFont="1" applyFill="1" applyBorder="1" applyAlignment="1">
      <alignment horizontal="left" vertical="top"/>
    </xf>
    <xf numFmtId="172" fontId="4" fillId="0" borderId="0" xfId="0" applyNumberFormat="1" applyFont="1" applyFill="1" applyAlignment="1">
      <alignment/>
    </xf>
    <xf numFmtId="43" fontId="4" fillId="0" borderId="0" xfId="15" applyFont="1" applyFill="1" applyAlignment="1">
      <alignment horizontal="center"/>
    </xf>
    <xf numFmtId="0" fontId="4" fillId="0" borderId="0" xfId="0" applyFont="1" applyBorder="1" applyAlignment="1">
      <alignment horizontal="left" vertical="center"/>
    </xf>
    <xf numFmtId="172" fontId="4" fillId="0" borderId="0" xfId="0" applyNumberFormat="1" applyFont="1" applyFill="1" applyAlignment="1">
      <alignment horizontal="left" vertical="top"/>
    </xf>
    <xf numFmtId="41" fontId="4" fillId="0" borderId="0" xfId="0" applyNumberFormat="1" applyFont="1" applyFill="1" applyAlignment="1">
      <alignment/>
    </xf>
    <xf numFmtId="172" fontId="4" fillId="0" borderId="0" xfId="0" applyNumberFormat="1" applyFont="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5"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2" fontId="4" fillId="0" borderId="0" xfId="15" applyNumberFormat="1" applyFont="1" applyFill="1" applyAlignment="1">
      <alignment horizontal="center" vertical="center"/>
    </xf>
    <xf numFmtId="43" fontId="4" fillId="0" borderId="0" xfId="15" applyFont="1" applyFill="1" applyAlignment="1">
      <alignment horizontal="center" vertical="center"/>
    </xf>
    <xf numFmtId="172" fontId="4" fillId="0" borderId="0" xfId="15" applyNumberFormat="1" applyFont="1" applyFill="1" applyAlignment="1">
      <alignment horizontal="center"/>
    </xf>
    <xf numFmtId="0" fontId="4" fillId="0" borderId="17" xfId="0" applyFont="1" applyFill="1" applyBorder="1" applyAlignment="1">
      <alignment horizontal="center"/>
    </xf>
    <xf numFmtId="181" fontId="4" fillId="0" borderId="21" xfId="0" applyNumberFormat="1" applyFont="1" applyFill="1" applyBorder="1" applyAlignment="1">
      <alignment horizontal="center"/>
    </xf>
    <xf numFmtId="0" fontId="8" fillId="0" borderId="0" xfId="0" applyFont="1" applyFill="1" applyAlignment="1">
      <alignment horizontal="right"/>
    </xf>
    <xf numFmtId="172" fontId="4" fillId="0" borderId="18" xfId="15" applyNumberFormat="1" applyFont="1" applyFill="1" applyBorder="1" applyAlignment="1">
      <alignment horizontal="right"/>
    </xf>
    <xf numFmtId="41" fontId="3" fillId="0" borderId="3" xfId="0" applyNumberFormat="1" applyFont="1" applyFill="1" applyBorder="1" applyAlignment="1">
      <alignment horizontal="center" vertical="top" wrapText="1"/>
    </xf>
    <xf numFmtId="0" fontId="3" fillId="0" borderId="0" xfId="0" applyFont="1" applyFill="1" applyAlignment="1">
      <alignment vertical="top"/>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172" fontId="4" fillId="0" borderId="0" xfId="15"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Alignment="1">
      <alignment horizontal="center"/>
    </xf>
    <xf numFmtId="172" fontId="4" fillId="0" borderId="0" xfId="15" applyNumberFormat="1" applyFont="1" applyAlignment="1">
      <alignment horizontal="left"/>
    </xf>
    <xf numFmtId="172" fontId="4" fillId="0" borderId="18" xfId="0" applyNumberFormat="1" applyFont="1" applyBorder="1" applyAlignment="1">
      <alignment horizontal="left"/>
    </xf>
    <xf numFmtId="172" fontId="4" fillId="0" borderId="0" xfId="0" applyNumberFormat="1" applyFont="1" applyBorder="1"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172" fontId="4" fillId="0" borderId="18" xfId="15" applyNumberFormat="1" applyFont="1" applyBorder="1" applyAlignment="1">
      <alignment horizontal="center"/>
    </xf>
    <xf numFmtId="172" fontId="4" fillId="0" borderId="18" xfId="15" applyNumberFormat="1" applyFont="1" applyFill="1" applyBorder="1" applyAlignment="1">
      <alignment horizontal="center" vertical="top"/>
    </xf>
    <xf numFmtId="0" fontId="4" fillId="0" borderId="0" xfId="0" applyFont="1" applyBorder="1" applyAlignment="1">
      <alignment horizontal="center" wrapText="1"/>
    </xf>
    <xf numFmtId="172" fontId="4" fillId="0" borderId="16" xfId="15" applyNumberFormat="1" applyFont="1" applyFill="1" applyBorder="1" applyAlignment="1">
      <alignment horizontal="center" vertical="top" wrapText="1"/>
    </xf>
    <xf numFmtId="0" fontId="4" fillId="0" borderId="0" xfId="0" applyFont="1" applyAlignment="1">
      <alignment horizontal="center"/>
    </xf>
    <xf numFmtId="172" fontId="4" fillId="0" borderId="18" xfId="0" applyNumberFormat="1" applyFont="1" applyBorder="1" applyAlignment="1">
      <alignment horizontal="center"/>
    </xf>
    <xf numFmtId="172" fontId="4" fillId="0" borderId="16" xfId="15" applyNumberFormat="1" applyFont="1" applyBorder="1" applyAlignment="1">
      <alignment horizontal="center" wrapText="1"/>
    </xf>
    <xf numFmtId="172" fontId="4" fillId="0" borderId="16" xfId="0" applyNumberFormat="1" applyFont="1" applyBorder="1" applyAlignment="1">
      <alignment horizontal="center" wrapText="1"/>
    </xf>
    <xf numFmtId="172" fontId="4" fillId="0" borderId="18" xfId="0" applyNumberFormat="1" applyFont="1" applyBorder="1" applyAlignment="1">
      <alignment horizontal="center" wrapText="1"/>
    </xf>
    <xf numFmtId="172" fontId="4" fillId="0" borderId="0" xfId="15" applyNumberFormat="1" applyFont="1" applyFill="1" applyBorder="1" applyAlignment="1">
      <alignment horizontal="center"/>
    </xf>
    <xf numFmtId="172" fontId="4" fillId="0" borderId="2" xfId="15" applyNumberFormat="1" applyFont="1" applyFill="1" applyBorder="1" applyAlignment="1">
      <alignment horizontal="center"/>
    </xf>
    <xf numFmtId="43" fontId="7" fillId="0" borderId="0" xfId="15" applyNumberFormat="1"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vertical="top"/>
    </xf>
    <xf numFmtId="172" fontId="4" fillId="0" borderId="21" xfId="15" applyNumberFormat="1" applyFont="1" applyBorder="1" applyAlignment="1">
      <alignment horizontal="justify" wrapText="1"/>
    </xf>
    <xf numFmtId="0" fontId="0" fillId="0" borderId="0" xfId="0" applyAlignment="1">
      <alignment wrapText="1"/>
    </xf>
    <xf numFmtId="41" fontId="3" fillId="0" borderId="17" xfId="0" applyNumberFormat="1" applyFont="1" applyFill="1" applyBorder="1" applyAlignment="1">
      <alignment horizontal="center" vertical="top" wrapText="1"/>
    </xf>
    <xf numFmtId="41" fontId="3" fillId="0" borderId="19" xfId="0" applyNumberFormat="1" applyFont="1" applyFill="1" applyBorder="1" applyAlignment="1">
      <alignment horizontal="center" vertical="top" wrapText="1"/>
    </xf>
    <xf numFmtId="0" fontId="4" fillId="0" borderId="22" xfId="0" applyFont="1" applyBorder="1" applyAlignment="1">
      <alignment wrapText="1"/>
    </xf>
    <xf numFmtId="41" fontId="4" fillId="0" borderId="20" xfId="0" applyNumberFormat="1" applyFont="1" applyFill="1" applyBorder="1" applyAlignment="1">
      <alignment horizontal="center" vertical="top" wrapText="1"/>
    </xf>
    <xf numFmtId="0" fontId="4" fillId="0" borderId="7" xfId="0" applyFont="1" applyBorder="1" applyAlignment="1">
      <alignment/>
    </xf>
    <xf numFmtId="0" fontId="3" fillId="0" borderId="0" xfId="0" applyFont="1" applyFill="1" applyAlignment="1">
      <alignment horizontal="left" vertical="top" wrapText="1"/>
    </xf>
    <xf numFmtId="0" fontId="4" fillId="0" borderId="0" xfId="0" applyFont="1" applyFill="1" applyAlignment="1">
      <alignment horizontal="justify" vertical="top" wrapText="1"/>
    </xf>
    <xf numFmtId="0" fontId="0" fillId="0" borderId="0" xfId="0" applyFill="1" applyAlignment="1">
      <alignment horizontal="justify" wrapText="1"/>
    </xf>
    <xf numFmtId="41" fontId="4" fillId="0" borderId="15" xfId="0" applyNumberFormat="1" applyFont="1" applyFill="1" applyBorder="1" applyAlignment="1">
      <alignment vertical="top" wrapText="1"/>
    </xf>
    <xf numFmtId="0" fontId="4" fillId="0" borderId="22" xfId="0" applyFont="1" applyBorder="1" applyAlignment="1">
      <alignment/>
    </xf>
    <xf numFmtId="41" fontId="4" fillId="0" borderId="16" xfId="0" applyNumberFormat="1" applyFont="1" applyFill="1" applyBorder="1" applyAlignment="1">
      <alignment horizontal="left" vertical="top" wrapText="1" indent="1"/>
    </xf>
    <xf numFmtId="0" fontId="4" fillId="0" borderId="22" xfId="0" applyFont="1" applyBorder="1" applyAlignment="1">
      <alignment/>
    </xf>
    <xf numFmtId="41" fontId="4" fillId="0" borderId="17" xfId="0" applyNumberFormat="1" applyFont="1" applyFill="1" applyBorder="1" applyAlignment="1">
      <alignment horizontal="center" vertical="top" wrapText="1"/>
    </xf>
    <xf numFmtId="0" fontId="4" fillId="0" borderId="19" xfId="0" applyFont="1" applyBorder="1" applyAlignment="1">
      <alignment/>
    </xf>
    <xf numFmtId="41" fontId="4" fillId="0" borderId="0" xfId="0" applyNumberFormat="1" applyFont="1" applyFill="1" applyBorder="1" applyAlignment="1">
      <alignment horizontal="center" vertical="top" wrapText="1"/>
    </xf>
    <xf numFmtId="0" fontId="4" fillId="0" borderId="9" xfId="0" applyFont="1" applyBorder="1" applyAlignment="1">
      <alignment/>
    </xf>
    <xf numFmtId="41" fontId="3" fillId="0" borderId="3" xfId="0" applyNumberFormat="1" applyFont="1" applyFill="1" applyBorder="1" applyAlignment="1">
      <alignment horizontal="center" vertical="top" wrapText="1"/>
    </xf>
    <xf numFmtId="41" fontId="3" fillId="0" borderId="20"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Alignment="1">
      <alignment horizontal="justify" vertical="center" wrapText="1"/>
    </xf>
    <xf numFmtId="49" fontId="3" fillId="0" borderId="15" xfId="22" applyNumberFormat="1" applyFont="1" applyFill="1" applyBorder="1" applyAlignment="1">
      <alignment horizontal="center" vertical="center"/>
      <protection/>
    </xf>
    <xf numFmtId="49" fontId="3" fillId="0" borderId="22"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172" fontId="4" fillId="0" borderId="0" xfId="0" applyNumberFormat="1" applyFont="1" applyFill="1" applyAlignment="1" quotePrefix="1">
      <alignment horizontal="center" vertical="top" wrapText="1"/>
    </xf>
    <xf numFmtId="172" fontId="3" fillId="0" borderId="0" xfId="0" applyNumberFormat="1" applyFont="1" applyFill="1" applyAlignment="1">
      <alignment horizontal="center" vertical="center"/>
    </xf>
    <xf numFmtId="0" fontId="4" fillId="0" borderId="0"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4" fillId="0" borderId="0" xfId="21" applyFont="1" applyFill="1" applyAlignment="1">
      <alignment horizontal="justify" vertical="top" wrapText="1"/>
      <protection/>
    </xf>
    <xf numFmtId="0" fontId="4" fillId="0" borderId="0" xfId="0" applyFont="1" applyAlignment="1">
      <alignment wrapText="1"/>
    </xf>
    <xf numFmtId="0" fontId="4" fillId="0" borderId="0" xfId="0" applyFont="1" applyAlignment="1">
      <alignment/>
    </xf>
    <xf numFmtId="0" fontId="4" fillId="0" borderId="0" xfId="0" applyFont="1" applyFill="1" applyAlignment="1">
      <alignment horizontal="left" vertical="top" wrapText="1"/>
    </xf>
    <xf numFmtId="0" fontId="3" fillId="0" borderId="0" xfId="0" applyFont="1" applyFill="1" applyAlignment="1">
      <alignmen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7" xfId="0" applyFont="1" applyBorder="1" applyAlignment="1">
      <alignment wrapText="1"/>
    </xf>
    <xf numFmtId="0" fontId="4" fillId="0" borderId="0" xfId="0" applyNumberFormat="1" applyFont="1" applyFill="1" applyAlignment="1">
      <alignment horizontal="justify" vertical="top" wrapText="1"/>
    </xf>
    <xf numFmtId="0" fontId="0" fillId="0" borderId="0" xfId="0" applyAlignment="1">
      <alignment wrapText="1"/>
    </xf>
    <xf numFmtId="0" fontId="4" fillId="0" borderId="0" xfId="0" applyFont="1" applyAlignment="1">
      <alignment horizontal="justify" vertical="top" wrapText="1"/>
    </xf>
    <xf numFmtId="0" fontId="4" fillId="0" borderId="0" xfId="0" applyFont="1" applyFill="1" applyAlignment="1">
      <alignment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justify" vertical="top" wrapText="1"/>
    </xf>
    <xf numFmtId="0" fontId="4" fillId="0" borderId="0" xfId="0" applyFont="1" applyFill="1" applyBorder="1" applyAlignment="1">
      <alignment horizontal="left" vertical="top" wrapText="1"/>
    </xf>
    <xf numFmtId="0" fontId="4" fillId="0" borderId="0" xfId="0" applyFont="1" applyFill="1" applyAlignment="1" quotePrefix="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quotePrefix="1">
      <alignment horizontal="left" wrapText="1"/>
    </xf>
    <xf numFmtId="0" fontId="3" fillId="0" borderId="0" xfId="0" applyFont="1" applyAlignment="1">
      <alignment horizontal="right" wrapText="1"/>
    </xf>
    <xf numFmtId="2" fontId="4" fillId="0" borderId="0" xfId="0" applyNumberFormat="1" applyFont="1" applyFill="1" applyBorder="1" applyAlignment="1">
      <alignment horizontal="justify" vertical="top" wrapText="1"/>
    </xf>
    <xf numFmtId="0" fontId="4" fillId="0" borderId="0" xfId="0" applyFont="1" applyBorder="1" applyAlignment="1">
      <alignment wrapText="1"/>
    </xf>
    <xf numFmtId="0" fontId="3" fillId="0" borderId="0" xfId="0" applyFont="1" applyFill="1" applyBorder="1" applyAlignment="1">
      <alignment horizontal="center" vertical="top" wrapText="1"/>
    </xf>
    <xf numFmtId="0" fontId="0" fillId="0" borderId="0" xfId="0"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11</xdr:row>
      <xdr:rowOff>104775</xdr:rowOff>
    </xdr:from>
    <xdr:to>
      <xdr:col>10</xdr:col>
      <xdr:colOff>9525</xdr:colOff>
      <xdr:row>11</xdr:row>
      <xdr:rowOff>104775</xdr:rowOff>
    </xdr:to>
    <xdr:sp>
      <xdr:nvSpPr>
        <xdr:cNvPr id="1" name="Line 1"/>
        <xdr:cNvSpPr>
          <a:spLocks/>
        </xdr:cNvSpPr>
      </xdr:nvSpPr>
      <xdr:spPr>
        <a:xfrm>
          <a:off x="5676900" y="2190750"/>
          <a:ext cx="16002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95250</xdr:rowOff>
    </xdr:from>
    <xdr:to>
      <xdr:col>5</xdr:col>
      <xdr:colOff>895350</xdr:colOff>
      <xdr:row>11</xdr:row>
      <xdr:rowOff>104775</xdr:rowOff>
    </xdr:to>
    <xdr:sp>
      <xdr:nvSpPr>
        <xdr:cNvPr id="2" name="Line 2"/>
        <xdr:cNvSpPr>
          <a:spLocks/>
        </xdr:cNvSpPr>
      </xdr:nvSpPr>
      <xdr:spPr>
        <a:xfrm flipV="1">
          <a:off x="3105150" y="21812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3352800" y="381000"/>
          <a:ext cx="1600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152400</xdr:colOff>
      <xdr:row>3</xdr:row>
      <xdr:rowOff>95250</xdr:rowOff>
    </xdr:to>
    <xdr:pic>
      <xdr:nvPicPr>
        <xdr:cNvPr id="1" name="Picture 5"/>
        <xdr:cNvPicPr preferRelativeResize="1">
          <a:picLocks noChangeAspect="1"/>
        </xdr:cNvPicPr>
      </xdr:nvPicPr>
      <xdr:blipFill>
        <a:blip r:embed="rId1"/>
        <a:stretch>
          <a:fillRect/>
        </a:stretch>
      </xdr:blipFill>
      <xdr:spPr>
        <a:xfrm>
          <a:off x="3133725" y="342900"/>
          <a:ext cx="1600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47"/>
  <sheetViews>
    <sheetView workbookViewId="0" topLeftCell="A1">
      <selection activeCell="A1" sqref="A1"/>
    </sheetView>
  </sheetViews>
  <sheetFormatPr defaultColWidth="9.140625" defaultRowHeight="12.75"/>
  <cols>
    <col min="1" max="1" width="31.28125" style="43" customWidth="1"/>
    <col min="2" max="2" width="15.140625" style="43" customWidth="1"/>
    <col min="3" max="3" width="17.7109375" style="43" customWidth="1"/>
    <col min="4" max="4" width="13.57421875" style="43" customWidth="1"/>
    <col min="5" max="5" width="16.421875" style="43" customWidth="1"/>
    <col min="6" max="6" width="10.57421875" style="43" bestFit="1" customWidth="1"/>
    <col min="7" max="16384" width="9.140625" style="43" customWidth="1"/>
  </cols>
  <sheetData>
    <row r="2" ht="15.75"/>
    <row r="3" ht="15.75"/>
    <row r="4" ht="15.75"/>
    <row r="6" spans="1:5" ht="15.75">
      <c r="A6" s="245" t="s">
        <v>225</v>
      </c>
      <c r="B6" s="245"/>
      <c r="C6" s="245"/>
      <c r="D6" s="245"/>
      <c r="E6" s="245"/>
    </row>
    <row r="7" spans="1:5" ht="15.75">
      <c r="A7" s="246" t="s">
        <v>0</v>
      </c>
      <c r="B7" s="246"/>
      <c r="C7" s="246"/>
      <c r="D7" s="246"/>
      <c r="E7" s="246"/>
    </row>
    <row r="8" spans="1:5" ht="15.75">
      <c r="A8" s="247" t="s">
        <v>165</v>
      </c>
      <c r="B8" s="247"/>
      <c r="C8" s="247"/>
      <c r="D8" s="247"/>
      <c r="E8" s="247"/>
    </row>
    <row r="9" spans="1:5" ht="15.75">
      <c r="A9" s="247" t="s">
        <v>228</v>
      </c>
      <c r="B9" s="247"/>
      <c r="C9" s="247"/>
      <c r="D9" s="247"/>
      <c r="E9" s="247"/>
    </row>
    <row r="11" spans="1:5" ht="15.75">
      <c r="A11" s="13"/>
      <c r="B11" s="243" t="s">
        <v>42</v>
      </c>
      <c r="C11" s="244"/>
      <c r="D11" s="243" t="s">
        <v>43</v>
      </c>
      <c r="E11" s="244"/>
    </row>
    <row r="12" spans="1:5" ht="15.75">
      <c r="A12" s="14"/>
      <c r="B12" s="143" t="s">
        <v>166</v>
      </c>
      <c r="C12" s="143" t="s">
        <v>167</v>
      </c>
      <c r="D12" s="145" t="s">
        <v>166</v>
      </c>
      <c r="E12" s="143" t="s">
        <v>167</v>
      </c>
    </row>
    <row r="13" spans="1:5" ht="15.75">
      <c r="A13" s="14"/>
      <c r="B13" s="144" t="s">
        <v>61</v>
      </c>
      <c r="C13" s="144" t="s">
        <v>168</v>
      </c>
      <c r="D13" s="146" t="s">
        <v>62</v>
      </c>
      <c r="E13" s="144" t="s">
        <v>169</v>
      </c>
    </row>
    <row r="14" spans="1:5" ht="15.75">
      <c r="A14" s="14"/>
      <c r="B14" s="147" t="s">
        <v>210</v>
      </c>
      <c r="C14" s="147" t="s">
        <v>211</v>
      </c>
      <c r="D14" s="147" t="s">
        <v>210</v>
      </c>
      <c r="E14" s="147" t="s">
        <v>211</v>
      </c>
    </row>
    <row r="15" spans="1:5" ht="15.75">
      <c r="A15" s="15"/>
      <c r="B15" s="149" t="s">
        <v>14</v>
      </c>
      <c r="C15" s="148" t="s">
        <v>14</v>
      </c>
      <c r="D15" s="150" t="s">
        <v>14</v>
      </c>
      <c r="E15" s="149" t="s">
        <v>14</v>
      </c>
    </row>
    <row r="16" spans="1:6" ht="15.75">
      <c r="A16" s="16" t="s">
        <v>9</v>
      </c>
      <c r="B16" s="17">
        <v>18681</v>
      </c>
      <c r="C16" s="18" t="s">
        <v>67</v>
      </c>
      <c r="D16" s="19">
        <v>35826</v>
      </c>
      <c r="E16" s="18" t="s">
        <v>67</v>
      </c>
      <c r="F16" s="176"/>
    </row>
    <row r="17" spans="1:6" ht="15.75">
      <c r="A17" s="20" t="s">
        <v>44</v>
      </c>
      <c r="B17" s="21">
        <v>185</v>
      </c>
      <c r="C17" s="22" t="s">
        <v>67</v>
      </c>
      <c r="D17" s="23">
        <v>271</v>
      </c>
      <c r="E17" s="22" t="s">
        <v>67</v>
      </c>
      <c r="F17" s="176"/>
    </row>
    <row r="18" spans="1:6" ht="15.75">
      <c r="A18" s="24" t="s">
        <v>45</v>
      </c>
      <c r="B18" s="25">
        <v>-15252</v>
      </c>
      <c r="C18" s="22" t="s">
        <v>67</v>
      </c>
      <c r="D18" s="26">
        <v>-29219</v>
      </c>
      <c r="E18" s="22" t="s">
        <v>67</v>
      </c>
      <c r="F18" s="176"/>
    </row>
    <row r="19" spans="1:5" ht="15.75">
      <c r="A19" s="27" t="s">
        <v>46</v>
      </c>
      <c r="B19" s="28">
        <f>SUM(B16:B18)</f>
        <v>3614</v>
      </c>
      <c r="C19" s="22" t="s">
        <v>67</v>
      </c>
      <c r="D19" s="29">
        <f>SUM(D16:D18)</f>
        <v>6878</v>
      </c>
      <c r="E19" s="22" t="s">
        <v>67</v>
      </c>
    </row>
    <row r="20" spans="1:6" ht="15.75">
      <c r="A20" s="20" t="s">
        <v>47</v>
      </c>
      <c r="B20" s="21">
        <v>-99</v>
      </c>
      <c r="C20" s="22" t="s">
        <v>67</v>
      </c>
      <c r="D20" s="23">
        <v>-184</v>
      </c>
      <c r="E20" s="22" t="s">
        <v>67</v>
      </c>
      <c r="F20" s="176"/>
    </row>
    <row r="21" spans="1:6" ht="15.75">
      <c r="A21" s="20" t="s">
        <v>224</v>
      </c>
      <c r="B21" s="21">
        <v>-546</v>
      </c>
      <c r="C21" s="22" t="s">
        <v>67</v>
      </c>
      <c r="D21" s="23">
        <v>-991</v>
      </c>
      <c r="E21" s="22" t="s">
        <v>67</v>
      </c>
      <c r="F21" s="176"/>
    </row>
    <row r="22" spans="1:5" ht="30" customHeight="1">
      <c r="A22" s="24" t="s">
        <v>48</v>
      </c>
      <c r="B22" s="21">
        <v>0</v>
      </c>
      <c r="C22" s="22" t="s">
        <v>67</v>
      </c>
      <c r="D22" s="23">
        <v>0</v>
      </c>
      <c r="E22" s="22" t="s">
        <v>67</v>
      </c>
    </row>
    <row r="23" spans="1:5" ht="26.25" customHeight="1">
      <c r="A23" s="30" t="s">
        <v>74</v>
      </c>
      <c r="B23" s="31">
        <f>SUM(B19:B22)</f>
        <v>2969</v>
      </c>
      <c r="C23" s="22" t="s">
        <v>67</v>
      </c>
      <c r="D23" s="32">
        <f>SUM(D19:D22)</f>
        <v>5703</v>
      </c>
      <c r="E23" s="22" t="s">
        <v>67</v>
      </c>
    </row>
    <row r="24" spans="1:6" ht="15.75">
      <c r="A24" s="20" t="s">
        <v>20</v>
      </c>
      <c r="B24" s="21">
        <v>-681</v>
      </c>
      <c r="C24" s="22" t="s">
        <v>67</v>
      </c>
      <c r="D24" s="23">
        <v>-1383</v>
      </c>
      <c r="E24" s="22" t="s">
        <v>67</v>
      </c>
      <c r="F24" s="176"/>
    </row>
    <row r="25" spans="1:5" ht="33.75" customHeight="1">
      <c r="A25" s="33" t="s">
        <v>75</v>
      </c>
      <c r="B25" s="31">
        <f>SUM(B23:B24)</f>
        <v>2288</v>
      </c>
      <c r="C25" s="22" t="s">
        <v>67</v>
      </c>
      <c r="D25" s="32">
        <f>SUM(D23:D24)</f>
        <v>4320</v>
      </c>
      <c r="E25" s="22" t="s">
        <v>67</v>
      </c>
    </row>
    <row r="26" spans="1:5" ht="15.75">
      <c r="A26" s="20" t="s">
        <v>49</v>
      </c>
      <c r="B26" s="21">
        <v>0</v>
      </c>
      <c r="C26" s="22" t="s">
        <v>67</v>
      </c>
      <c r="D26" s="23">
        <v>0</v>
      </c>
      <c r="E26" s="22" t="s">
        <v>67</v>
      </c>
    </row>
    <row r="27" spans="1:5" ht="15.75">
      <c r="A27" s="20" t="s">
        <v>77</v>
      </c>
      <c r="B27" s="21">
        <v>0</v>
      </c>
      <c r="C27" s="22" t="s">
        <v>67</v>
      </c>
      <c r="D27" s="23">
        <v>0</v>
      </c>
      <c r="E27" s="22" t="s">
        <v>67</v>
      </c>
    </row>
    <row r="28" spans="1:5" ht="16.5" thickBot="1">
      <c r="A28" s="27" t="s">
        <v>173</v>
      </c>
      <c r="B28" s="34">
        <f>SUM(B25:B27)</f>
        <v>2288</v>
      </c>
      <c r="C28" s="22" t="s">
        <v>67</v>
      </c>
      <c r="D28" s="34">
        <f>SUM(D25:D27)</f>
        <v>4320</v>
      </c>
      <c r="E28" s="22" t="s">
        <v>67</v>
      </c>
    </row>
    <row r="29" spans="1:5" ht="16.5" thickTop="1">
      <c r="A29" s="20"/>
      <c r="B29" s="28"/>
      <c r="C29" s="22"/>
      <c r="D29" s="29"/>
      <c r="E29" s="22"/>
    </row>
    <row r="30" spans="1:5" ht="15.75">
      <c r="A30" s="20" t="s">
        <v>50</v>
      </c>
      <c r="B30" s="35"/>
      <c r="C30" s="22"/>
      <c r="D30" s="36"/>
      <c r="E30" s="22"/>
    </row>
    <row r="31" spans="1:5" ht="15.75">
      <c r="A31" s="20" t="s">
        <v>108</v>
      </c>
      <c r="B31" s="96">
        <f>+NOTES!G207</f>
        <v>4.2126582278481015</v>
      </c>
      <c r="C31" s="22" t="s">
        <v>67</v>
      </c>
      <c r="D31" s="96">
        <f>+NOTES!K207</f>
        <v>7.953970080552359</v>
      </c>
      <c r="E31" s="22" t="s">
        <v>67</v>
      </c>
    </row>
    <row r="32" spans="1:5" ht="15.75">
      <c r="A32" s="97" t="s">
        <v>109</v>
      </c>
      <c r="B32" s="98">
        <f>+NOTES!G214</f>
        <v>4.2126582278481015</v>
      </c>
      <c r="C32" s="37" t="s">
        <v>67</v>
      </c>
      <c r="D32" s="98">
        <f>+NOTES!K214</f>
        <v>7.953970080552359</v>
      </c>
      <c r="E32" s="37" t="s">
        <v>67</v>
      </c>
    </row>
    <row r="33" spans="1:5" ht="15.75">
      <c r="A33" s="99"/>
      <c r="B33" s="100"/>
      <c r="C33" s="100"/>
      <c r="D33" s="100"/>
      <c r="E33" s="100"/>
    </row>
    <row r="34" spans="1:5" ht="15.75">
      <c r="A34" s="99"/>
      <c r="B34" s="100"/>
      <c r="C34" s="100"/>
      <c r="D34" s="100"/>
      <c r="E34" s="100"/>
    </row>
    <row r="35" spans="1:5" ht="15.75">
      <c r="A35" s="241" t="s">
        <v>170</v>
      </c>
      <c r="B35" s="241"/>
      <c r="C35" s="241"/>
      <c r="D35" s="241"/>
      <c r="E35" s="241"/>
    </row>
    <row r="36" spans="1:5" ht="15.75">
      <c r="A36" s="242"/>
      <c r="B36" s="242"/>
      <c r="C36" s="242"/>
      <c r="D36" s="242"/>
      <c r="E36" s="242"/>
    </row>
    <row r="37" spans="1:5" ht="15.75">
      <c r="A37" s="99"/>
      <c r="B37" s="100"/>
      <c r="C37" s="100"/>
      <c r="D37" s="100"/>
      <c r="E37" s="100"/>
    </row>
    <row r="38" spans="1:5" ht="15.75">
      <c r="A38" s="99"/>
      <c r="B38" s="100"/>
      <c r="C38" s="100"/>
      <c r="D38" s="100"/>
      <c r="E38" s="100"/>
    </row>
    <row r="39" spans="1:5" ht="15.75">
      <c r="A39" s="99"/>
      <c r="B39" s="100"/>
      <c r="C39" s="100"/>
      <c r="D39" s="100"/>
      <c r="E39" s="100"/>
    </row>
    <row r="40" spans="1:5" ht="15.75" hidden="1">
      <c r="A40" s="99"/>
      <c r="B40" s="100"/>
      <c r="C40" s="100"/>
      <c r="D40" s="100"/>
      <c r="E40" s="100"/>
    </row>
    <row r="41" spans="1:5" ht="15.75" hidden="1">
      <c r="A41" s="5" t="s">
        <v>144</v>
      </c>
      <c r="B41" s="240" t="s">
        <v>145</v>
      </c>
      <c r="C41" s="240"/>
      <c r="E41" s="4" t="s">
        <v>146</v>
      </c>
    </row>
    <row r="42" spans="1:7" ht="15.75" hidden="1">
      <c r="A42" s="5"/>
      <c r="B42" s="122"/>
      <c r="C42" s="5"/>
      <c r="D42" s="178"/>
      <c r="E42" s="4"/>
      <c r="F42" s="4"/>
      <c r="G42" s="106"/>
    </row>
    <row r="43" spans="1:7" ht="15.75" hidden="1">
      <c r="A43" s="5"/>
      <c r="B43" s="120"/>
      <c r="C43" s="5"/>
      <c r="D43" s="178"/>
      <c r="E43" s="4"/>
      <c r="F43" s="4"/>
      <c r="G43" s="106"/>
    </row>
    <row r="44" spans="3:7" ht="15.75" hidden="1">
      <c r="C44" s="180"/>
      <c r="D44" s="179"/>
      <c r="E44" s="4"/>
      <c r="F44" s="4"/>
      <c r="G44" s="106"/>
    </row>
    <row r="45" spans="3:7" ht="15.75" hidden="1">
      <c r="C45" s="180"/>
      <c r="D45" s="179"/>
      <c r="E45" s="4"/>
      <c r="F45" s="4"/>
      <c r="G45" s="106"/>
    </row>
    <row r="46" spans="1:7" ht="15.75" hidden="1">
      <c r="A46" s="5" t="s">
        <v>147</v>
      </c>
      <c r="B46" s="240" t="s">
        <v>148</v>
      </c>
      <c r="C46" s="240"/>
      <c r="E46" s="4"/>
      <c r="F46" s="4"/>
      <c r="G46" s="106"/>
    </row>
    <row r="47" spans="1:7" ht="15.75" hidden="1">
      <c r="A47" s="5"/>
      <c r="B47" s="120"/>
      <c r="C47" s="1"/>
      <c r="D47" s="1"/>
      <c r="E47" s="4"/>
      <c r="F47" s="4"/>
      <c r="G47" s="106"/>
    </row>
  </sheetData>
  <mergeCells count="9">
    <mergeCell ref="A6:E6"/>
    <mergeCell ref="A7:E7"/>
    <mergeCell ref="A8:E8"/>
    <mergeCell ref="A9:E9"/>
    <mergeCell ref="B41:C41"/>
    <mergeCell ref="B46:C46"/>
    <mergeCell ref="A35:E36"/>
    <mergeCell ref="B11:C11"/>
    <mergeCell ref="D11:E11"/>
  </mergeCells>
  <printOptions horizontalCentered="1"/>
  <pageMargins left="0.65" right="0.5" top="1" bottom="1" header="0.5" footer="0.5"/>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97"/>
  <sheetViews>
    <sheetView workbookViewId="0" topLeftCell="A1">
      <selection activeCell="A1" sqref="A1"/>
    </sheetView>
  </sheetViews>
  <sheetFormatPr defaultColWidth="9.140625" defaultRowHeight="12.75"/>
  <cols>
    <col min="1" max="3" width="9.140625" style="43" customWidth="1"/>
    <col min="4" max="4" width="19.28125" style="43" customWidth="1"/>
    <col min="5" max="5" width="15.57421875" style="43" customWidth="1"/>
    <col min="6" max="6" width="9.140625" style="43" customWidth="1"/>
    <col min="7" max="7" width="15.57421875" style="43" customWidth="1"/>
    <col min="8" max="16384" width="9.140625" style="43" customWidth="1"/>
  </cols>
  <sheetData>
    <row r="3" ht="15.75"/>
    <row r="4" ht="15.75"/>
    <row r="6" spans="1:7" ht="18.75" customHeight="1">
      <c r="A6" s="245" t="s">
        <v>226</v>
      </c>
      <c r="B6" s="245"/>
      <c r="C6" s="245"/>
      <c r="D6" s="245"/>
      <c r="E6" s="245"/>
      <c r="F6" s="245"/>
      <c r="G6" s="245"/>
    </row>
    <row r="7" spans="1:7" ht="15.75">
      <c r="A7" s="248" t="s">
        <v>0</v>
      </c>
      <c r="B7" s="248"/>
      <c r="C7" s="248"/>
      <c r="D7" s="248"/>
      <c r="E7" s="248"/>
      <c r="F7" s="248"/>
      <c r="G7" s="248"/>
    </row>
    <row r="8" spans="1:7" ht="15.75">
      <c r="A8" s="249" t="s">
        <v>155</v>
      </c>
      <c r="B8" s="249"/>
      <c r="C8" s="249"/>
      <c r="D8" s="249"/>
      <c r="E8" s="249"/>
      <c r="F8" s="249"/>
      <c r="G8" s="249"/>
    </row>
    <row r="9" spans="1:7" ht="15.75">
      <c r="A9" s="249" t="s">
        <v>213</v>
      </c>
      <c r="B9" s="249"/>
      <c r="C9" s="249"/>
      <c r="D9" s="249"/>
      <c r="E9" s="249"/>
      <c r="F9" s="249"/>
      <c r="G9" s="249"/>
    </row>
    <row r="10" spans="1:7" ht="11.25" customHeight="1">
      <c r="A10" s="45"/>
      <c r="B10" s="45"/>
      <c r="C10" s="45"/>
      <c r="D10" s="45"/>
      <c r="E10" s="45"/>
      <c r="F10" s="45"/>
      <c r="G10" s="45"/>
    </row>
    <row r="11" spans="1:7" ht="15.75">
      <c r="A11" s="45"/>
      <c r="B11" s="45"/>
      <c r="C11" s="45"/>
      <c r="D11" s="45"/>
      <c r="E11" s="45" t="s">
        <v>156</v>
      </c>
      <c r="F11" s="45"/>
      <c r="G11" s="45" t="s">
        <v>157</v>
      </c>
    </row>
    <row r="12" spans="1:7" ht="15.75">
      <c r="A12" s="5"/>
      <c r="B12" s="1"/>
      <c r="C12" s="1"/>
      <c r="D12" s="1"/>
      <c r="F12" s="101"/>
      <c r="G12" s="102" t="s">
        <v>162</v>
      </c>
    </row>
    <row r="13" spans="1:7" ht="15.75">
      <c r="A13" s="5"/>
      <c r="B13" s="1"/>
      <c r="C13" s="1"/>
      <c r="D13" s="1"/>
      <c r="E13" s="101" t="s">
        <v>160</v>
      </c>
      <c r="F13" s="101"/>
      <c r="G13" s="102" t="s">
        <v>163</v>
      </c>
    </row>
    <row r="14" spans="1:7" ht="15.75">
      <c r="A14" s="5"/>
      <c r="B14" s="1"/>
      <c r="C14" s="1"/>
      <c r="D14" s="1"/>
      <c r="E14" s="101" t="s">
        <v>161</v>
      </c>
      <c r="F14" s="101"/>
      <c r="G14" s="102" t="s">
        <v>164</v>
      </c>
    </row>
    <row r="15" spans="1:7" ht="15.75">
      <c r="A15" s="103"/>
      <c r="B15" s="1"/>
      <c r="C15" s="1"/>
      <c r="D15" s="1"/>
      <c r="E15" s="104" t="s">
        <v>210</v>
      </c>
      <c r="F15" s="104"/>
      <c r="G15" s="102" t="s">
        <v>133</v>
      </c>
    </row>
    <row r="16" spans="1:7" ht="15.75">
      <c r="A16" s="5"/>
      <c r="B16" s="1"/>
      <c r="C16" s="1"/>
      <c r="D16" s="1"/>
      <c r="E16" s="101" t="s">
        <v>14</v>
      </c>
      <c r="F16" s="101"/>
      <c r="G16" s="102" t="s">
        <v>14</v>
      </c>
    </row>
    <row r="17" spans="1:7" ht="15.75">
      <c r="A17" s="105" t="s">
        <v>26</v>
      </c>
      <c r="B17" s="1"/>
      <c r="C17" s="1"/>
      <c r="D17" s="1"/>
      <c r="E17" s="4"/>
      <c r="F17" s="4"/>
      <c r="G17" s="106"/>
    </row>
    <row r="18" spans="1:7" ht="15.75">
      <c r="A18" s="5"/>
      <c r="B18" s="1" t="s">
        <v>27</v>
      </c>
      <c r="C18" s="1"/>
      <c r="D18" s="1"/>
      <c r="E18" s="4">
        <v>32347</v>
      </c>
      <c r="F18" s="4"/>
      <c r="G18" s="107">
        <v>28119</v>
      </c>
    </row>
    <row r="19" spans="1:7" ht="15.75">
      <c r="A19" s="5"/>
      <c r="B19" s="1" t="s">
        <v>66</v>
      </c>
      <c r="C19" s="1"/>
      <c r="D19" s="1"/>
      <c r="E19" s="4">
        <v>1</v>
      </c>
      <c r="F19" s="4"/>
      <c r="G19" s="107">
        <v>1</v>
      </c>
    </row>
    <row r="20" spans="1:7" ht="15.75">
      <c r="A20" s="5"/>
      <c r="B20" s="1"/>
      <c r="C20" s="1"/>
      <c r="D20" s="1"/>
      <c r="E20" s="108">
        <f>SUM(E18:E19)</f>
        <v>32348</v>
      </c>
      <c r="F20" s="4"/>
      <c r="G20" s="142">
        <f>SUM(G18:G19)</f>
        <v>28120</v>
      </c>
    </row>
    <row r="21" spans="1:7" ht="15.75">
      <c r="A21" s="105" t="s">
        <v>28</v>
      </c>
      <c r="B21" s="5"/>
      <c r="C21" s="5"/>
      <c r="D21" s="5"/>
      <c r="E21" s="4"/>
      <c r="F21" s="4"/>
      <c r="G21" s="109"/>
    </row>
    <row r="22" spans="1:7" ht="15.75">
      <c r="A22" s="5"/>
      <c r="B22" s="1" t="s">
        <v>29</v>
      </c>
      <c r="C22" s="2"/>
      <c r="D22" s="3"/>
      <c r="E22" s="4">
        <v>24858</v>
      </c>
      <c r="F22" s="4"/>
      <c r="G22" s="107">
        <v>20072</v>
      </c>
    </row>
    <row r="23" spans="1:7" ht="15.75">
      <c r="A23" s="5"/>
      <c r="B23" s="1" t="s">
        <v>69</v>
      </c>
      <c r="C23" s="2"/>
      <c r="D23" s="3"/>
      <c r="E23" s="4">
        <v>25173</v>
      </c>
      <c r="F23" s="4"/>
      <c r="G23" s="107">
        <v>23749</v>
      </c>
    </row>
    <row r="24" spans="1:7" ht="15.75">
      <c r="A24" s="5"/>
      <c r="B24" s="1" t="s">
        <v>68</v>
      </c>
      <c r="C24" s="2"/>
      <c r="D24" s="3"/>
      <c r="E24" s="4">
        <v>12901</v>
      </c>
      <c r="F24" s="4"/>
      <c r="G24" s="107">
        <v>5837</v>
      </c>
    </row>
    <row r="25" spans="1:7" ht="15.75">
      <c r="A25" s="5"/>
      <c r="B25" s="1" t="s">
        <v>65</v>
      </c>
      <c r="C25" s="2"/>
      <c r="D25" s="3"/>
      <c r="E25" s="4">
        <v>25485</v>
      </c>
      <c r="F25" s="4"/>
      <c r="G25" s="107">
        <v>6187</v>
      </c>
    </row>
    <row r="26" spans="1:7" ht="15.75">
      <c r="A26" s="5"/>
      <c r="B26" s="1"/>
      <c r="C26" s="1"/>
      <c r="D26" s="1"/>
      <c r="E26" s="108">
        <f>SUM(E22:E25)</f>
        <v>88417</v>
      </c>
      <c r="F26" s="4"/>
      <c r="G26" s="142">
        <f>SUM(G22:G25)</f>
        <v>55845</v>
      </c>
    </row>
    <row r="27" spans="1:7" ht="15.75">
      <c r="A27" s="105" t="s">
        <v>30</v>
      </c>
      <c r="B27" s="1"/>
      <c r="C27" s="1"/>
      <c r="D27" s="1"/>
      <c r="E27" s="4"/>
      <c r="F27" s="4"/>
      <c r="G27" s="109"/>
    </row>
    <row r="28" spans="1:7" ht="15.75">
      <c r="A28" s="5"/>
      <c r="B28" s="1" t="s">
        <v>71</v>
      </c>
      <c r="C28" s="2"/>
      <c r="D28" s="3"/>
      <c r="E28" s="4">
        <v>5540</v>
      </c>
      <c r="F28" s="4"/>
      <c r="G28" s="107">
        <v>2593</v>
      </c>
    </row>
    <row r="29" spans="1:7" ht="15.75">
      <c r="A29" s="5"/>
      <c r="B29" s="1" t="s">
        <v>72</v>
      </c>
      <c r="C29" s="2"/>
      <c r="D29" s="3"/>
      <c r="E29" s="4">
        <v>26592</v>
      </c>
      <c r="F29" s="4"/>
      <c r="G29" s="107">
        <v>9626</v>
      </c>
    </row>
    <row r="30" spans="1:7" ht="15.75">
      <c r="A30" s="5"/>
      <c r="B30" s="5" t="s">
        <v>207</v>
      </c>
      <c r="C30" s="2"/>
      <c r="D30" s="6"/>
      <c r="E30" s="4">
        <v>1568</v>
      </c>
      <c r="F30" s="4"/>
      <c r="G30" s="107">
        <v>3704</v>
      </c>
    </row>
    <row r="31" spans="1:7" ht="15.75">
      <c r="A31" s="5"/>
      <c r="B31" s="5" t="s">
        <v>20</v>
      </c>
      <c r="C31" s="2"/>
      <c r="D31" s="6"/>
      <c r="E31" s="4">
        <v>385</v>
      </c>
      <c r="F31" s="4"/>
      <c r="G31" s="107">
        <v>449</v>
      </c>
    </row>
    <row r="32" spans="1:7" ht="15.75">
      <c r="A32" s="5"/>
      <c r="B32" s="5" t="s">
        <v>227</v>
      </c>
      <c r="C32" s="2"/>
      <c r="D32" s="6"/>
      <c r="E32" s="4">
        <v>4660</v>
      </c>
      <c r="F32" s="4"/>
      <c r="G32" s="107">
        <v>0</v>
      </c>
    </row>
    <row r="33" spans="1:7" ht="15.75">
      <c r="A33" s="5"/>
      <c r="B33" s="103"/>
      <c r="C33" s="103"/>
      <c r="D33" s="103"/>
      <c r="E33" s="108">
        <f>SUM(E28:E32)</f>
        <v>38745</v>
      </c>
      <c r="F33" s="4"/>
      <c r="G33" s="108">
        <f>SUM(G28:G32)</f>
        <v>16372</v>
      </c>
    </row>
    <row r="34" spans="1:7" ht="15.75">
      <c r="A34" s="105" t="s">
        <v>31</v>
      </c>
      <c r="B34" s="1"/>
      <c r="C34" s="1"/>
      <c r="D34" s="1"/>
      <c r="E34" s="4">
        <f>+E26-E33</f>
        <v>49672</v>
      </c>
      <c r="F34" s="4"/>
      <c r="G34" s="4">
        <f>+G26-G33</f>
        <v>39473</v>
      </c>
    </row>
    <row r="35" spans="1:7" ht="16.5" thickBot="1">
      <c r="A35" s="5"/>
      <c r="B35" s="1"/>
      <c r="C35" s="1"/>
      <c r="D35" s="1"/>
      <c r="E35" s="110">
        <f>+E20+E34</f>
        <v>82020</v>
      </c>
      <c r="F35" s="111"/>
      <c r="G35" s="110">
        <f>+G20+G34</f>
        <v>67593</v>
      </c>
    </row>
    <row r="36" spans="1:7" ht="16.5" thickTop="1">
      <c r="A36" s="5"/>
      <c r="B36" s="1"/>
      <c r="C36" s="1"/>
      <c r="D36" s="1"/>
      <c r="E36" s="4"/>
      <c r="F36" s="4"/>
      <c r="G36" s="109"/>
    </row>
    <row r="37" spans="1:7" ht="15.75">
      <c r="A37" s="105" t="s">
        <v>32</v>
      </c>
      <c r="B37" s="1"/>
      <c r="C37" s="1"/>
      <c r="D37" s="1"/>
      <c r="E37" s="4"/>
      <c r="F37" s="4"/>
      <c r="G37" s="109"/>
    </row>
    <row r="38" spans="1:7" ht="15.75">
      <c r="A38" s="5"/>
      <c r="B38" s="1" t="s">
        <v>33</v>
      </c>
      <c r="C38" s="1"/>
      <c r="D38" s="1"/>
      <c r="E38" s="4">
        <v>55000</v>
      </c>
      <c r="F38" s="4"/>
      <c r="G38" s="107">
        <v>46750</v>
      </c>
    </row>
    <row r="39" spans="1:7" ht="15.75">
      <c r="A39" s="103"/>
      <c r="B39" s="1" t="s">
        <v>34</v>
      </c>
      <c r="C39" s="1"/>
      <c r="D39" s="1"/>
      <c r="E39" s="4"/>
      <c r="F39" s="4"/>
      <c r="G39" s="107"/>
    </row>
    <row r="40" spans="1:7" ht="15.75">
      <c r="A40" s="5"/>
      <c r="B40" s="1"/>
      <c r="C40" s="3" t="s">
        <v>136</v>
      </c>
      <c r="D40" s="3"/>
      <c r="E40" s="112">
        <v>7541</v>
      </c>
      <c r="F40" s="112"/>
      <c r="G40" s="107">
        <v>5614</v>
      </c>
    </row>
    <row r="41" spans="1:7" ht="15.75">
      <c r="A41" s="5"/>
      <c r="B41" s="1"/>
      <c r="C41" s="3" t="s">
        <v>134</v>
      </c>
      <c r="D41" s="3"/>
      <c r="E41" s="112">
        <v>8</v>
      </c>
      <c r="F41" s="112"/>
      <c r="G41" s="107">
        <v>43</v>
      </c>
    </row>
    <row r="42" spans="1:7" ht="15.75">
      <c r="A42" s="103"/>
      <c r="B42" s="1"/>
      <c r="C42" s="3" t="s">
        <v>73</v>
      </c>
      <c r="D42" s="3"/>
      <c r="E42" s="4">
        <v>9928</v>
      </c>
      <c r="F42" s="4"/>
      <c r="G42" s="107">
        <v>9928</v>
      </c>
    </row>
    <row r="43" spans="1:7" ht="15.75">
      <c r="A43" s="103"/>
      <c r="B43" s="1"/>
      <c r="C43" s="3" t="s">
        <v>137</v>
      </c>
      <c r="D43" s="3"/>
      <c r="E43" s="4">
        <v>6490</v>
      </c>
      <c r="F43" s="4"/>
      <c r="G43" s="107">
        <v>2170</v>
      </c>
    </row>
    <row r="44" spans="1:7" ht="15.75">
      <c r="A44" s="103"/>
      <c r="B44" s="1" t="s">
        <v>36</v>
      </c>
      <c r="C44" s="1"/>
      <c r="D44" s="1"/>
      <c r="E44" s="108">
        <f>SUM(E38:E43)</f>
        <v>78967</v>
      </c>
      <c r="F44" s="4"/>
      <c r="G44" s="108">
        <f>SUM(G38:G43)</f>
        <v>64505</v>
      </c>
    </row>
    <row r="45" spans="1:7" ht="15.75">
      <c r="A45" s="103"/>
      <c r="B45" s="1" t="s">
        <v>37</v>
      </c>
      <c r="C45" s="1"/>
      <c r="D45" s="1"/>
      <c r="E45" s="113">
        <v>0</v>
      </c>
      <c r="F45" s="114"/>
      <c r="G45" s="113">
        <v>0</v>
      </c>
    </row>
    <row r="46" spans="1:7" ht="15.75">
      <c r="A46" s="103"/>
      <c r="B46" s="1"/>
      <c r="C46" s="1"/>
      <c r="D46" s="1"/>
      <c r="E46" s="115">
        <f>+E45+E44</f>
        <v>78967</v>
      </c>
      <c r="F46" s="114"/>
      <c r="G46" s="115">
        <f>+G45+G44</f>
        <v>64505</v>
      </c>
    </row>
    <row r="47" spans="1:6" ht="15.75">
      <c r="A47" s="5"/>
      <c r="C47" s="1"/>
      <c r="D47" s="1"/>
      <c r="E47" s="4"/>
      <c r="F47" s="4"/>
    </row>
    <row r="48" spans="1:7" ht="15.75">
      <c r="A48" s="5"/>
      <c r="B48" s="1" t="s">
        <v>39</v>
      </c>
      <c r="C48" s="1"/>
      <c r="D48" s="1"/>
      <c r="E48" s="4">
        <v>1918</v>
      </c>
      <c r="F48" s="4"/>
      <c r="G48" s="107">
        <v>1918</v>
      </c>
    </row>
    <row r="49" spans="1:7" ht="15.75">
      <c r="A49" s="5"/>
      <c r="B49" s="1" t="s">
        <v>38</v>
      </c>
      <c r="C49" s="1"/>
      <c r="D49" s="1"/>
      <c r="E49" s="4">
        <v>1092</v>
      </c>
      <c r="F49" s="4"/>
      <c r="G49" s="107">
        <v>1121</v>
      </c>
    </row>
    <row r="50" spans="1:7" ht="15.75">
      <c r="A50" s="5"/>
      <c r="B50" s="1" t="s">
        <v>135</v>
      </c>
      <c r="C50" s="1"/>
      <c r="D50" s="1"/>
      <c r="E50" s="4">
        <v>43</v>
      </c>
      <c r="F50" s="4"/>
      <c r="G50" s="107">
        <v>49</v>
      </c>
    </row>
    <row r="51" spans="1:7" ht="15.75">
      <c r="A51" s="5"/>
      <c r="B51" s="1" t="s">
        <v>40</v>
      </c>
      <c r="C51" s="1"/>
      <c r="D51" s="1"/>
      <c r="E51" s="108">
        <f>SUM(E48:E50)</f>
        <v>3053</v>
      </c>
      <c r="F51" s="4"/>
      <c r="G51" s="108">
        <f>SUM(G48:G50)</f>
        <v>3088</v>
      </c>
    </row>
    <row r="52" spans="1:7" ht="16.5" thickBot="1">
      <c r="A52" s="5"/>
      <c r="B52" s="1"/>
      <c r="C52" s="1"/>
      <c r="D52" s="1"/>
      <c r="E52" s="116">
        <f>+E51+E46</f>
        <v>82020</v>
      </c>
      <c r="F52" s="117"/>
      <c r="G52" s="116">
        <f>+G51+G46</f>
        <v>67593</v>
      </c>
    </row>
    <row r="53" spans="1:7" ht="16.5" thickTop="1">
      <c r="A53" s="5"/>
      <c r="B53" s="1"/>
      <c r="C53" s="1"/>
      <c r="D53" s="1"/>
      <c r="E53" s="118"/>
      <c r="F53" s="118"/>
      <c r="G53" s="109"/>
    </row>
    <row r="54" spans="1:7" ht="15.75">
      <c r="A54" s="5"/>
      <c r="B54" s="119" t="s">
        <v>41</v>
      </c>
      <c r="C54" s="119"/>
      <c r="D54" s="119"/>
      <c r="E54" s="54">
        <f>E44/E38*100</f>
        <v>143.57636363636362</v>
      </c>
      <c r="F54" s="54"/>
      <c r="G54" s="54">
        <f>G44/G38*100</f>
        <v>137.97860962566847</v>
      </c>
    </row>
    <row r="55" spans="1:7" ht="15.75">
      <c r="A55" s="5"/>
      <c r="B55" s="1"/>
      <c r="C55" s="1"/>
      <c r="D55" s="1"/>
      <c r="E55" s="4"/>
      <c r="F55" s="4"/>
      <c r="G55" s="106"/>
    </row>
    <row r="56" spans="1:7" ht="15.75">
      <c r="A56" s="250"/>
      <c r="B56" s="251"/>
      <c r="C56" s="251"/>
      <c r="D56" s="251"/>
      <c r="E56" s="251"/>
      <c r="F56" s="251"/>
      <c r="G56" s="251"/>
    </row>
    <row r="57" spans="1:7" ht="15.75">
      <c r="A57" s="251"/>
      <c r="B57" s="251"/>
      <c r="C57" s="251"/>
      <c r="D57" s="251"/>
      <c r="E57" s="251"/>
      <c r="F57" s="251"/>
      <c r="G57" s="251"/>
    </row>
    <row r="58" spans="1:7" ht="15.75">
      <c r="A58" s="242"/>
      <c r="B58" s="242"/>
      <c r="C58" s="242"/>
      <c r="D58" s="242"/>
      <c r="E58" s="242"/>
      <c r="F58" s="242"/>
      <c r="G58" s="242"/>
    </row>
    <row r="59" spans="1:7" ht="15.75">
      <c r="A59" s="5"/>
      <c r="B59" s="1"/>
      <c r="C59" s="1"/>
      <c r="D59" s="1"/>
      <c r="E59" s="4"/>
      <c r="F59" s="4"/>
      <c r="G59" s="106"/>
    </row>
    <row r="60" spans="1:7" ht="15.75">
      <c r="A60" s="241" t="s">
        <v>159</v>
      </c>
      <c r="B60" s="241"/>
      <c r="C60" s="241"/>
      <c r="D60" s="241"/>
      <c r="E60" s="241"/>
      <c r="F60" s="241"/>
      <c r="G60" s="241"/>
    </row>
    <row r="61" spans="1:7" ht="15.75">
      <c r="A61" s="242"/>
      <c r="B61" s="242"/>
      <c r="C61" s="242"/>
      <c r="D61" s="242"/>
      <c r="E61" s="242"/>
      <c r="F61" s="242"/>
      <c r="G61" s="242"/>
    </row>
    <row r="62" spans="1:7" ht="15.75">
      <c r="A62" s="103"/>
      <c r="B62" s="120"/>
      <c r="C62" s="1"/>
      <c r="D62" s="1"/>
      <c r="E62" s="4"/>
      <c r="F62" s="4"/>
      <c r="G62" s="106"/>
    </row>
    <row r="63" spans="1:7" ht="15.75">
      <c r="A63" s="5"/>
      <c r="B63" s="120"/>
      <c r="C63" s="121"/>
      <c r="D63" s="121"/>
      <c r="E63" s="4"/>
      <c r="F63" s="4"/>
      <c r="G63" s="106"/>
    </row>
    <row r="71" spans="1:7" ht="15.75">
      <c r="A71" s="5"/>
      <c r="B71" s="120"/>
      <c r="C71" s="1"/>
      <c r="D71" s="1"/>
      <c r="E71" s="4"/>
      <c r="F71" s="4"/>
      <c r="G71" s="106"/>
    </row>
    <row r="72" spans="1:7" ht="15.75">
      <c r="A72" s="5"/>
      <c r="B72" s="120"/>
      <c r="C72" s="1"/>
      <c r="D72" s="1"/>
      <c r="E72" s="4"/>
      <c r="F72" s="4"/>
      <c r="G72" s="106"/>
    </row>
    <row r="73" spans="1:7" ht="15.75">
      <c r="A73" s="5"/>
      <c r="B73" s="120"/>
      <c r="C73" s="1"/>
      <c r="D73" s="1"/>
      <c r="E73" s="4"/>
      <c r="F73" s="4"/>
      <c r="G73" s="106"/>
    </row>
    <row r="74" spans="1:7" ht="15.75">
      <c r="A74" s="5"/>
      <c r="B74" s="120"/>
      <c r="C74" s="1"/>
      <c r="D74" s="1"/>
      <c r="E74" s="4"/>
      <c r="F74" s="4"/>
      <c r="G74" s="106"/>
    </row>
    <row r="75" spans="1:7" ht="15.75">
      <c r="A75" s="5"/>
      <c r="B75" s="120"/>
      <c r="C75" s="1"/>
      <c r="D75" s="1"/>
      <c r="E75" s="4"/>
      <c r="F75" s="4"/>
      <c r="G75" s="106"/>
    </row>
    <row r="76" spans="1:7" ht="15.75">
      <c r="A76" s="5"/>
      <c r="B76" s="120"/>
      <c r="C76" s="1"/>
      <c r="D76" s="1"/>
      <c r="E76" s="4"/>
      <c r="F76" s="4"/>
      <c r="G76" s="106"/>
    </row>
    <row r="77" spans="1:7" ht="15.75">
      <c r="A77" s="5"/>
      <c r="B77" s="120"/>
      <c r="C77" s="1"/>
      <c r="D77" s="1"/>
      <c r="E77" s="4"/>
      <c r="F77" s="4"/>
      <c r="G77" s="106"/>
    </row>
    <row r="78" spans="1:7" ht="15.75">
      <c r="A78" s="5"/>
      <c r="B78" s="120"/>
      <c r="C78" s="1"/>
      <c r="D78" s="1"/>
      <c r="E78" s="4"/>
      <c r="F78" s="4"/>
      <c r="G78" s="106"/>
    </row>
    <row r="79" spans="1:7" ht="15.75">
      <c r="A79" s="5"/>
      <c r="B79" s="120"/>
      <c r="C79" s="1"/>
      <c r="D79" s="1"/>
      <c r="E79" s="4"/>
      <c r="F79" s="4"/>
      <c r="G79" s="106"/>
    </row>
    <row r="80" spans="1:7" ht="15.75">
      <c r="A80" s="5"/>
      <c r="B80" s="1"/>
      <c r="C80" s="1"/>
      <c r="D80" s="1"/>
      <c r="E80" s="4"/>
      <c r="F80" s="4"/>
      <c r="G80" s="106"/>
    </row>
    <row r="81" spans="1:7" ht="15.75">
      <c r="A81" s="5"/>
      <c r="B81" s="1"/>
      <c r="C81" s="1"/>
      <c r="D81" s="1"/>
      <c r="E81" s="4"/>
      <c r="F81" s="4"/>
      <c r="G81" s="106"/>
    </row>
    <row r="82" spans="1:7" ht="15.75">
      <c r="A82" s="5"/>
      <c r="B82" s="1"/>
      <c r="C82" s="1"/>
      <c r="D82" s="1"/>
      <c r="E82" s="4"/>
      <c r="F82" s="4"/>
      <c r="G82" s="106"/>
    </row>
    <row r="83" spans="1:7" ht="15.75">
      <c r="A83" s="5"/>
      <c r="B83" s="1"/>
      <c r="C83" s="1"/>
      <c r="D83" s="1"/>
      <c r="E83" s="4"/>
      <c r="F83" s="4"/>
      <c r="G83" s="106"/>
    </row>
    <row r="84" spans="1:7" ht="15.75">
      <c r="A84" s="5"/>
      <c r="B84" s="1"/>
      <c r="C84" s="1"/>
      <c r="D84" s="1"/>
      <c r="E84" s="4"/>
      <c r="F84" s="4"/>
      <c r="G84" s="106"/>
    </row>
    <row r="85" spans="1:7" ht="15.75">
      <c r="A85" s="5"/>
      <c r="B85" s="1"/>
      <c r="C85" s="1"/>
      <c r="D85" s="1"/>
      <c r="E85" s="4"/>
      <c r="F85" s="4"/>
      <c r="G85" s="106"/>
    </row>
    <row r="86" spans="1:7" ht="15.75">
      <c r="A86" s="5"/>
      <c r="B86" s="1"/>
      <c r="C86" s="1"/>
      <c r="D86" s="1"/>
      <c r="E86" s="4"/>
      <c r="F86" s="4"/>
      <c r="G86" s="106"/>
    </row>
    <row r="87" spans="1:7" ht="15.75">
      <c r="A87" s="5"/>
      <c r="B87" s="1"/>
      <c r="C87" s="1"/>
      <c r="D87" s="1"/>
      <c r="E87" s="4"/>
      <c r="F87" s="4"/>
      <c r="G87" s="106"/>
    </row>
    <row r="88" spans="1:7" ht="15.75">
      <c r="A88" s="5"/>
      <c r="B88" s="1"/>
      <c r="C88" s="1"/>
      <c r="D88" s="1"/>
      <c r="E88" s="4"/>
      <c r="F88" s="4"/>
      <c r="G88" s="106"/>
    </row>
    <row r="89" spans="1:7" ht="15.75">
      <c r="A89" s="5"/>
      <c r="B89" s="1"/>
      <c r="C89" s="1"/>
      <c r="D89" s="1"/>
      <c r="E89" s="4"/>
      <c r="F89" s="4"/>
      <c r="G89" s="106"/>
    </row>
    <row r="90" spans="1:7" ht="15.75">
      <c r="A90" s="5"/>
      <c r="B90" s="1"/>
      <c r="C90" s="1"/>
      <c r="D90" s="1"/>
      <c r="E90" s="4"/>
      <c r="F90" s="4"/>
      <c r="G90" s="106"/>
    </row>
    <row r="91" spans="1:7" ht="15.75">
      <c r="A91" s="5"/>
      <c r="B91" s="1"/>
      <c r="C91" s="1"/>
      <c r="D91" s="1"/>
      <c r="E91" s="4"/>
      <c r="F91" s="4"/>
      <c r="G91" s="106"/>
    </row>
    <row r="92" spans="1:7" ht="15.75">
      <c r="A92" s="5"/>
      <c r="B92" s="1"/>
      <c r="C92" s="1"/>
      <c r="D92" s="1"/>
      <c r="E92" s="4"/>
      <c r="F92" s="4"/>
      <c r="G92" s="106"/>
    </row>
    <row r="93" spans="1:7" ht="15.75">
      <c r="A93" s="5"/>
      <c r="B93" s="1"/>
      <c r="C93" s="1"/>
      <c r="D93" s="1"/>
      <c r="E93" s="4"/>
      <c r="F93" s="4"/>
      <c r="G93" s="106"/>
    </row>
    <row r="94" spans="1:7" ht="15.75">
      <c r="A94" s="5"/>
      <c r="B94" s="1"/>
      <c r="C94" s="1"/>
      <c r="D94" s="1"/>
      <c r="E94" s="4"/>
      <c r="F94" s="4"/>
      <c r="G94" s="106"/>
    </row>
    <row r="95" spans="1:7" ht="15.75">
      <c r="A95" s="5"/>
      <c r="B95" s="1"/>
      <c r="C95" s="1"/>
      <c r="D95" s="1"/>
      <c r="E95" s="4"/>
      <c r="F95" s="4"/>
      <c r="G95" s="106"/>
    </row>
    <row r="96" spans="1:7" ht="15.75">
      <c r="A96" s="5"/>
      <c r="B96" s="1"/>
      <c r="C96" s="1"/>
      <c r="D96" s="1"/>
      <c r="E96" s="4"/>
      <c r="F96" s="4"/>
      <c r="G96" s="106"/>
    </row>
    <row r="97" spans="1:7" ht="15.75">
      <c r="A97" s="5"/>
      <c r="B97" s="1"/>
      <c r="C97" s="1"/>
      <c r="D97" s="1"/>
      <c r="E97" s="4"/>
      <c r="F97" s="4"/>
      <c r="G97" s="106"/>
    </row>
  </sheetData>
  <mergeCells count="6">
    <mergeCell ref="A60:G61"/>
    <mergeCell ref="A6:G6"/>
    <mergeCell ref="A7:G7"/>
    <mergeCell ref="A8:G8"/>
    <mergeCell ref="A9:G9"/>
    <mergeCell ref="A56:G58"/>
  </mergeCells>
  <printOptions horizontalCentered="1"/>
  <pageMargins left="0.5" right="0.5" top="0.5" bottom="0.75" header="0.5" footer="0.5"/>
  <pageSetup fitToHeight="1" fitToWidth="1" horizontalDpi="180" verticalDpi="180" orientation="portrait" paperSize="9"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L47"/>
  <sheetViews>
    <sheetView workbookViewId="0" topLeftCell="A1">
      <selection activeCell="A1" sqref="A1"/>
    </sheetView>
  </sheetViews>
  <sheetFormatPr defaultColWidth="9.140625" defaultRowHeight="12.75"/>
  <cols>
    <col min="1" max="1" width="32.8515625" style="43" customWidth="1"/>
    <col min="2" max="2" width="12.00390625" style="43" customWidth="1"/>
    <col min="3" max="3" width="1.28515625" style="43" customWidth="1"/>
    <col min="4" max="4" width="13.28125" style="43" customWidth="1"/>
    <col min="5" max="5" width="1.28515625" style="43" customWidth="1"/>
    <col min="6" max="6" width="13.7109375" style="43" customWidth="1"/>
    <col min="7" max="7" width="1.1484375" style="43" customWidth="1"/>
    <col min="8" max="8" width="15.421875" style="43" customWidth="1"/>
    <col min="9" max="9" width="1.28515625" style="43" customWidth="1"/>
    <col min="10" max="10" width="16.7109375" style="43" customWidth="1"/>
    <col min="11" max="11" width="1.57421875" style="43" customWidth="1"/>
    <col min="12" max="12" width="14.57421875" style="43" customWidth="1"/>
    <col min="13" max="16384" width="9.140625" style="43" customWidth="1"/>
  </cols>
  <sheetData>
    <row r="3" ht="15.75"/>
    <row r="4" ht="15.75"/>
    <row r="6" spans="1:12" ht="15.75">
      <c r="A6" s="245" t="s">
        <v>225</v>
      </c>
      <c r="B6" s="245"/>
      <c r="C6" s="245"/>
      <c r="D6" s="245"/>
      <c r="E6" s="245"/>
      <c r="F6" s="245"/>
      <c r="G6" s="245"/>
      <c r="H6" s="245"/>
      <c r="I6" s="245"/>
      <c r="J6" s="245"/>
      <c r="K6" s="245"/>
      <c r="L6" s="245"/>
    </row>
    <row r="7" spans="1:12" ht="15.75">
      <c r="A7" s="255" t="s">
        <v>0</v>
      </c>
      <c r="B7" s="255"/>
      <c r="C7" s="255"/>
      <c r="D7" s="255"/>
      <c r="E7" s="255"/>
      <c r="F7" s="255"/>
      <c r="G7" s="255"/>
      <c r="H7" s="255"/>
      <c r="I7" s="255"/>
      <c r="J7" s="255"/>
      <c r="K7" s="255"/>
      <c r="L7" s="255"/>
    </row>
    <row r="8" spans="1:12" ht="15.75">
      <c r="A8" s="247" t="s">
        <v>171</v>
      </c>
      <c r="B8" s="247"/>
      <c r="C8" s="247"/>
      <c r="D8" s="247"/>
      <c r="E8" s="247"/>
      <c r="F8" s="247"/>
      <c r="G8" s="247"/>
      <c r="H8" s="247"/>
      <c r="I8" s="247"/>
      <c r="J8" s="247"/>
      <c r="K8" s="247"/>
      <c r="L8" s="247"/>
    </row>
    <row r="9" spans="1:12" ht="15.75">
      <c r="A9" s="247" t="s">
        <v>212</v>
      </c>
      <c r="B9" s="247"/>
      <c r="C9" s="247"/>
      <c r="D9" s="247"/>
      <c r="E9" s="247"/>
      <c r="F9" s="247"/>
      <c r="G9" s="247"/>
      <c r="H9" s="247"/>
      <c r="I9" s="247"/>
      <c r="J9" s="247"/>
      <c r="K9" s="247"/>
      <c r="L9" s="247"/>
    </row>
    <row r="10" spans="1:9" ht="15.75">
      <c r="A10" s="44"/>
      <c r="B10" s="44"/>
      <c r="C10" s="44"/>
      <c r="D10" s="44"/>
      <c r="E10" s="44"/>
      <c r="F10" s="44"/>
      <c r="G10" s="44"/>
      <c r="H10" s="44"/>
      <c r="I10" s="44"/>
    </row>
    <row r="12" spans="1:12" ht="15.75">
      <c r="A12" s="44"/>
      <c r="B12" s="95"/>
      <c r="C12" s="95"/>
      <c r="D12" s="252" t="s">
        <v>34</v>
      </c>
      <c r="E12" s="252"/>
      <c r="F12" s="252"/>
      <c r="G12" s="252"/>
      <c r="H12" s="252"/>
      <c r="I12" s="252"/>
      <c r="J12" s="252"/>
      <c r="K12" s="78"/>
      <c r="L12" s="95"/>
    </row>
    <row r="13" spans="1:12" ht="15.75">
      <c r="A13" s="44"/>
      <c r="B13" s="44"/>
      <c r="C13" s="44"/>
      <c r="D13" s="253" t="s">
        <v>174</v>
      </c>
      <c r="E13" s="253"/>
      <c r="F13" s="253"/>
      <c r="G13" s="253"/>
      <c r="H13" s="253"/>
      <c r="I13" s="123"/>
      <c r="J13" s="78" t="s">
        <v>51</v>
      </c>
      <c r="K13" s="78"/>
      <c r="L13" s="95"/>
    </row>
    <row r="14" spans="1:12" ht="15.75">
      <c r="A14" s="44"/>
      <c r="B14" s="44"/>
      <c r="C14" s="44"/>
      <c r="D14" s="123"/>
      <c r="E14" s="123"/>
      <c r="F14" s="123" t="s">
        <v>100</v>
      </c>
      <c r="G14" s="123"/>
      <c r="H14" s="123"/>
      <c r="I14" s="123"/>
      <c r="J14" s="78"/>
      <c r="K14" s="78"/>
      <c r="L14" s="95"/>
    </row>
    <row r="15" spans="1:11" ht="15.75">
      <c r="A15" s="136" t="s">
        <v>52</v>
      </c>
      <c r="B15" s="123" t="s">
        <v>53</v>
      </c>
      <c r="C15" s="123"/>
      <c r="D15" s="123" t="s">
        <v>53</v>
      </c>
      <c r="E15" s="123"/>
      <c r="F15" s="123" t="s">
        <v>101</v>
      </c>
      <c r="G15" s="123"/>
      <c r="H15" s="123" t="s">
        <v>70</v>
      </c>
      <c r="I15" s="123"/>
      <c r="J15" s="123"/>
      <c r="K15" s="123"/>
    </row>
    <row r="16" spans="1:12" ht="15.75">
      <c r="A16" s="137"/>
      <c r="B16" s="138" t="s">
        <v>55</v>
      </c>
      <c r="C16" s="123"/>
      <c r="D16" s="138" t="s">
        <v>56</v>
      </c>
      <c r="E16" s="123"/>
      <c r="F16" s="138" t="s">
        <v>102</v>
      </c>
      <c r="G16" s="123"/>
      <c r="H16" s="138" t="s">
        <v>103</v>
      </c>
      <c r="I16" s="123"/>
      <c r="J16" s="138" t="s">
        <v>35</v>
      </c>
      <c r="K16" s="123"/>
      <c r="L16" s="138" t="s">
        <v>54</v>
      </c>
    </row>
    <row r="17" spans="1:12" ht="15.75">
      <c r="A17" s="137"/>
      <c r="B17" s="123" t="s">
        <v>10</v>
      </c>
      <c r="C17" s="123"/>
      <c r="D17" s="123" t="s">
        <v>10</v>
      </c>
      <c r="E17" s="123"/>
      <c r="F17" s="123" t="s">
        <v>10</v>
      </c>
      <c r="G17" s="123"/>
      <c r="H17" s="123" t="s">
        <v>10</v>
      </c>
      <c r="I17" s="123"/>
      <c r="J17" s="123" t="s">
        <v>10</v>
      </c>
      <c r="K17" s="123"/>
      <c r="L17" s="123" t="s">
        <v>10</v>
      </c>
    </row>
    <row r="18" spans="1:12" ht="15.75">
      <c r="A18" s="137"/>
      <c r="B18" s="123"/>
      <c r="C18" s="123"/>
      <c r="D18" s="123"/>
      <c r="E18" s="123"/>
      <c r="F18" s="123"/>
      <c r="G18" s="123"/>
      <c r="H18" s="123"/>
      <c r="I18" s="123"/>
      <c r="J18" s="123"/>
      <c r="K18" s="123"/>
      <c r="L18" s="123"/>
    </row>
    <row r="19" spans="1:12" ht="15.75">
      <c r="A19" s="5" t="s">
        <v>138</v>
      </c>
      <c r="B19" s="151">
        <v>1</v>
      </c>
      <c r="C19" s="151"/>
      <c r="D19" s="151">
        <v>0</v>
      </c>
      <c r="E19" s="151"/>
      <c r="F19" s="151">
        <v>0</v>
      </c>
      <c r="G19" s="151"/>
      <c r="H19" s="152">
        <v>0</v>
      </c>
      <c r="I19" s="152"/>
      <c r="J19" s="151">
        <v>-4</v>
      </c>
      <c r="K19" s="151"/>
      <c r="L19" s="151">
        <f>SUM(B19:J19)</f>
        <v>-3</v>
      </c>
    </row>
    <row r="20" spans="1:12" ht="15.75">
      <c r="A20" s="5"/>
      <c r="B20" s="151"/>
      <c r="C20" s="151"/>
      <c r="D20" s="151"/>
      <c r="E20" s="151"/>
      <c r="F20" s="151"/>
      <c r="G20" s="151"/>
      <c r="H20" s="152"/>
      <c r="I20" s="152"/>
      <c r="J20" s="152"/>
      <c r="K20" s="152"/>
      <c r="L20" s="152"/>
    </row>
    <row r="21" spans="1:12" ht="15.75">
      <c r="A21" s="5" t="s">
        <v>139</v>
      </c>
      <c r="B21" s="151">
        <v>46749</v>
      </c>
      <c r="C21" s="151"/>
      <c r="D21" s="151">
        <v>5614</v>
      </c>
      <c r="E21" s="151"/>
      <c r="F21" s="151">
        <v>0</v>
      </c>
      <c r="G21" s="151"/>
      <c r="H21" s="152">
        <v>0</v>
      </c>
      <c r="I21" s="152"/>
      <c r="J21" s="152">
        <v>0</v>
      </c>
      <c r="K21" s="152"/>
      <c r="L21" s="151">
        <f>SUM(B21:J21)</f>
        <v>52363</v>
      </c>
    </row>
    <row r="22" spans="1:12" ht="15.75">
      <c r="A22" s="5"/>
      <c r="B22" s="151"/>
      <c r="C22" s="151"/>
      <c r="D22" s="151"/>
      <c r="E22" s="151"/>
      <c r="F22" s="151"/>
      <c r="G22" s="151"/>
      <c r="H22" s="152"/>
      <c r="I22" s="152"/>
      <c r="J22" s="152"/>
      <c r="K22" s="152"/>
      <c r="L22" s="152"/>
    </row>
    <row r="23" spans="1:12" ht="15.75">
      <c r="A23" s="174" t="s">
        <v>140</v>
      </c>
      <c r="B23" s="151">
        <v>0</v>
      </c>
      <c r="C23" s="151"/>
      <c r="D23" s="151">
        <v>0</v>
      </c>
      <c r="E23" s="151"/>
      <c r="F23" s="151">
        <v>43</v>
      </c>
      <c r="G23" s="151"/>
      <c r="H23" s="152">
        <v>0</v>
      </c>
      <c r="I23" s="152"/>
      <c r="J23" s="151">
        <v>0</v>
      </c>
      <c r="K23" s="152"/>
      <c r="L23" s="151">
        <f>SUM(B23:J23)</f>
        <v>43</v>
      </c>
    </row>
    <row r="24" spans="1:12" ht="15.75">
      <c r="A24" s="55"/>
      <c r="B24" s="151"/>
      <c r="C24" s="151"/>
      <c r="D24" s="151"/>
      <c r="E24" s="151"/>
      <c r="F24" s="151"/>
      <c r="G24" s="151"/>
      <c r="H24" s="152"/>
      <c r="I24" s="152"/>
      <c r="J24" s="152"/>
      <c r="K24" s="152"/>
      <c r="L24" s="152"/>
    </row>
    <row r="25" spans="1:12" ht="15.75">
      <c r="A25" s="55" t="s">
        <v>141</v>
      </c>
      <c r="B25" s="151">
        <v>0</v>
      </c>
      <c r="C25" s="151"/>
      <c r="D25" s="151">
        <v>0</v>
      </c>
      <c r="E25" s="151"/>
      <c r="F25" s="151">
        <v>0</v>
      </c>
      <c r="G25" s="151"/>
      <c r="H25" s="152">
        <v>9928</v>
      </c>
      <c r="I25" s="152"/>
      <c r="J25" s="152">
        <v>0</v>
      </c>
      <c r="K25" s="152"/>
      <c r="L25" s="151">
        <f>SUM(B25:J25)</f>
        <v>9928</v>
      </c>
    </row>
    <row r="26" spans="1:12" ht="15.75">
      <c r="A26" s="55"/>
      <c r="B26" s="151"/>
      <c r="C26" s="151"/>
      <c r="D26" s="151"/>
      <c r="E26" s="151"/>
      <c r="F26" s="151"/>
      <c r="G26" s="151"/>
      <c r="H26" s="152"/>
      <c r="I26" s="152"/>
      <c r="J26" s="152"/>
      <c r="K26" s="152"/>
      <c r="L26" s="152"/>
    </row>
    <row r="27" spans="1:12" ht="15.75">
      <c r="A27" s="5" t="s">
        <v>142</v>
      </c>
      <c r="B27" s="152">
        <v>0</v>
      </c>
      <c r="C27" s="152"/>
      <c r="D27" s="152">
        <v>0</v>
      </c>
      <c r="E27" s="152"/>
      <c r="F27" s="152">
        <v>0</v>
      </c>
      <c r="G27" s="152"/>
      <c r="H27" s="152">
        <v>0</v>
      </c>
      <c r="I27" s="152"/>
      <c r="J27" s="152">
        <v>8300</v>
      </c>
      <c r="K27" s="152"/>
      <c r="L27" s="151">
        <f>SUM(B27:J27)</f>
        <v>8300</v>
      </c>
    </row>
    <row r="28" spans="1:12" ht="15.75">
      <c r="A28" s="5"/>
      <c r="B28" s="151"/>
      <c r="C28" s="151"/>
      <c r="D28" s="151"/>
      <c r="E28" s="151"/>
      <c r="F28" s="151"/>
      <c r="G28" s="151"/>
      <c r="H28" s="152"/>
      <c r="I28" s="152"/>
      <c r="J28" s="152"/>
      <c r="K28" s="152"/>
      <c r="L28" s="152"/>
    </row>
    <row r="29" spans="1:12" ht="15.75">
      <c r="A29" s="5" t="s">
        <v>79</v>
      </c>
      <c r="B29" s="152">
        <v>0</v>
      </c>
      <c r="C29" s="152"/>
      <c r="D29" s="152">
        <v>0</v>
      </c>
      <c r="E29" s="152"/>
      <c r="F29" s="152">
        <v>0</v>
      </c>
      <c r="G29" s="152"/>
      <c r="H29" s="152">
        <v>0</v>
      </c>
      <c r="I29" s="152"/>
      <c r="J29" s="151">
        <v>-6126</v>
      </c>
      <c r="K29" s="151"/>
      <c r="L29" s="151">
        <f>SUM(B29:J29)</f>
        <v>-6126</v>
      </c>
    </row>
    <row r="30" spans="1:12" ht="15.75">
      <c r="A30" s="5"/>
      <c r="B30" s="154"/>
      <c r="C30" s="152"/>
      <c r="D30" s="154"/>
      <c r="E30" s="152"/>
      <c r="F30" s="154"/>
      <c r="G30" s="152"/>
      <c r="H30" s="154"/>
      <c r="I30" s="152"/>
      <c r="J30" s="153"/>
      <c r="K30" s="151"/>
      <c r="L30" s="153"/>
    </row>
    <row r="31" spans="1:12" ht="9" customHeight="1">
      <c r="A31" s="55"/>
      <c r="B31" s="152"/>
      <c r="C31" s="152"/>
      <c r="D31" s="152"/>
      <c r="E31" s="152"/>
      <c r="F31" s="152"/>
      <c r="G31" s="152"/>
      <c r="H31" s="152"/>
      <c r="I31" s="152"/>
      <c r="J31" s="152"/>
      <c r="K31" s="152"/>
      <c r="L31" s="152"/>
    </row>
    <row r="32" spans="1:12" ht="15.75">
      <c r="A32" s="5" t="s">
        <v>132</v>
      </c>
      <c r="B32" s="152">
        <f>SUM(B19:B31)</f>
        <v>46750</v>
      </c>
      <c r="C32" s="152"/>
      <c r="D32" s="152">
        <f>SUM(D19:D31)</f>
        <v>5614</v>
      </c>
      <c r="E32" s="152"/>
      <c r="F32" s="152">
        <f>SUM(F19:F31)</f>
        <v>43</v>
      </c>
      <c r="G32" s="152"/>
      <c r="H32" s="152">
        <f>SUM(H19:H31)</f>
        <v>9928</v>
      </c>
      <c r="I32" s="152"/>
      <c r="J32" s="152">
        <f>SUM(J19:J31)</f>
        <v>2170</v>
      </c>
      <c r="K32" s="152"/>
      <c r="L32" s="152">
        <f>SUM(L19:L31)</f>
        <v>64505</v>
      </c>
    </row>
    <row r="33" spans="1:12" ht="15.75">
      <c r="A33" s="180"/>
      <c r="B33" s="183"/>
      <c r="C33" s="183"/>
      <c r="D33" s="183"/>
      <c r="E33" s="183"/>
      <c r="F33" s="183"/>
      <c r="G33" s="183"/>
      <c r="H33" s="183"/>
      <c r="I33" s="183"/>
      <c r="J33" s="183"/>
      <c r="K33" s="183"/>
      <c r="L33" s="183"/>
    </row>
    <row r="34" spans="1:12" ht="15.75">
      <c r="A34" s="180" t="s">
        <v>139</v>
      </c>
      <c r="B34" s="184">
        <v>8250</v>
      </c>
      <c r="C34" s="183"/>
      <c r="D34" s="184">
        <v>3548</v>
      </c>
      <c r="E34" s="183"/>
      <c r="F34" s="185">
        <v>0</v>
      </c>
      <c r="G34" s="185"/>
      <c r="H34" s="185">
        <v>0</v>
      </c>
      <c r="I34" s="185"/>
      <c r="J34" s="185">
        <v>0</v>
      </c>
      <c r="K34" s="183"/>
      <c r="L34" s="151">
        <f>SUM(B34:J34)</f>
        <v>11798</v>
      </c>
    </row>
    <row r="35" spans="1:12" ht="15.75">
      <c r="A35" s="180"/>
      <c r="B35" s="183"/>
      <c r="C35" s="183"/>
      <c r="D35" s="183"/>
      <c r="E35" s="183"/>
      <c r="F35" s="183"/>
      <c r="G35" s="183"/>
      <c r="H35" s="183"/>
      <c r="I35" s="183"/>
      <c r="J35" s="183"/>
      <c r="K35" s="183"/>
      <c r="L35" s="183"/>
    </row>
    <row r="36" spans="1:12" ht="15.75">
      <c r="A36" s="174" t="s">
        <v>140</v>
      </c>
      <c r="B36" s="186">
        <v>0</v>
      </c>
      <c r="C36" s="186"/>
      <c r="D36" s="186">
        <v>0</v>
      </c>
      <c r="E36" s="186"/>
      <c r="F36" s="186">
        <v>-35</v>
      </c>
      <c r="G36" s="186"/>
      <c r="H36" s="186">
        <v>0</v>
      </c>
      <c r="I36" s="186"/>
      <c r="J36" s="186">
        <v>0</v>
      </c>
      <c r="K36" s="182"/>
      <c r="L36" s="151">
        <f>SUM(B36:J36)</f>
        <v>-35</v>
      </c>
    </row>
    <row r="37" spans="1:12" ht="15.75">
      <c r="A37" s="174"/>
      <c r="B37" s="186"/>
      <c r="C37" s="186"/>
      <c r="D37" s="186"/>
      <c r="E37" s="186"/>
      <c r="F37" s="186"/>
      <c r="G37" s="186"/>
      <c r="H37" s="186"/>
      <c r="I37" s="186"/>
      <c r="J37" s="186"/>
      <c r="K37" s="182"/>
      <c r="L37" s="151"/>
    </row>
    <row r="38" spans="1:12" ht="15.75">
      <c r="A38" s="174" t="s">
        <v>158</v>
      </c>
      <c r="B38" s="186">
        <v>0</v>
      </c>
      <c r="C38" s="186"/>
      <c r="D38" s="186">
        <v>-1621</v>
      </c>
      <c r="E38" s="186"/>
      <c r="F38" s="186">
        <v>0</v>
      </c>
      <c r="G38" s="186"/>
      <c r="H38" s="186">
        <v>0</v>
      </c>
      <c r="I38" s="186"/>
      <c r="J38" s="186">
        <v>0</v>
      </c>
      <c r="K38" s="182"/>
      <c r="L38" s="151">
        <f>SUM(B38:J38)</f>
        <v>-1621</v>
      </c>
    </row>
    <row r="39" spans="1:12" ht="15.75">
      <c r="A39" s="180"/>
      <c r="B39" s="186"/>
      <c r="C39" s="186"/>
      <c r="D39" s="186"/>
      <c r="E39" s="186"/>
      <c r="F39" s="186"/>
      <c r="G39" s="186"/>
      <c r="H39" s="186"/>
      <c r="I39" s="186"/>
      <c r="J39" s="186"/>
      <c r="K39" s="182"/>
      <c r="L39" s="182"/>
    </row>
    <row r="40" spans="1:12" ht="15.75">
      <c r="A40" s="5" t="s">
        <v>173</v>
      </c>
      <c r="B40" s="186">
        <v>0</v>
      </c>
      <c r="C40" s="186"/>
      <c r="D40" s="186">
        <v>0</v>
      </c>
      <c r="E40" s="186"/>
      <c r="F40" s="186">
        <v>0</v>
      </c>
      <c r="G40" s="186"/>
      <c r="H40" s="186">
        <v>0</v>
      </c>
      <c r="I40" s="186"/>
      <c r="J40" s="186">
        <v>4320</v>
      </c>
      <c r="K40" s="182"/>
      <c r="L40" s="151">
        <f>SUM(B40:J40)</f>
        <v>4320</v>
      </c>
    </row>
    <row r="41" spans="1:12" ht="15.75">
      <c r="A41" s="180"/>
      <c r="B41" s="187"/>
      <c r="C41" s="182"/>
      <c r="D41" s="187"/>
      <c r="E41" s="182"/>
      <c r="F41" s="187"/>
      <c r="G41" s="182"/>
      <c r="H41" s="187"/>
      <c r="I41" s="182"/>
      <c r="J41" s="187"/>
      <c r="K41" s="182"/>
      <c r="L41" s="187"/>
    </row>
    <row r="42" spans="1:12" ht="7.5" customHeight="1">
      <c r="A42" s="180"/>
      <c r="B42" s="182"/>
      <c r="C42" s="182"/>
      <c r="D42" s="182"/>
      <c r="E42" s="182"/>
      <c r="F42" s="182"/>
      <c r="G42" s="182"/>
      <c r="H42" s="182"/>
      <c r="I42" s="182"/>
      <c r="J42" s="182"/>
      <c r="K42" s="182"/>
      <c r="L42" s="182"/>
    </row>
    <row r="43" spans="1:12" ht="16.5" thickBot="1">
      <c r="A43" s="180" t="s">
        <v>215</v>
      </c>
      <c r="B43" s="188">
        <f>+B32+B36+B40+B34+B38</f>
        <v>55000</v>
      </c>
      <c r="C43" s="182"/>
      <c r="D43" s="188">
        <f>+D32+D36+D40+D34+D38</f>
        <v>7541</v>
      </c>
      <c r="E43" s="182"/>
      <c r="F43" s="188">
        <f>+F32+F36+F40+F34+F38</f>
        <v>8</v>
      </c>
      <c r="G43" s="182"/>
      <c r="H43" s="188">
        <f>+H32+H36+H40+H34+H38</f>
        <v>9928</v>
      </c>
      <c r="I43" s="182"/>
      <c r="J43" s="188">
        <f>+J32+J36+J40+J34+J38</f>
        <v>6490</v>
      </c>
      <c r="K43" s="182"/>
      <c r="L43" s="188">
        <f>+L32+L36+L40+L34+L38</f>
        <v>78967</v>
      </c>
    </row>
    <row r="44" ht="16.5" thickTop="1"/>
    <row r="46" spans="1:12" ht="15.75">
      <c r="A46" s="241" t="s">
        <v>172</v>
      </c>
      <c r="B46" s="241"/>
      <c r="C46" s="241"/>
      <c r="D46" s="241"/>
      <c r="E46" s="241"/>
      <c r="F46" s="241"/>
      <c r="G46" s="241"/>
      <c r="H46" s="241"/>
      <c r="I46" s="241"/>
      <c r="J46" s="241"/>
      <c r="K46" s="254"/>
      <c r="L46" s="254"/>
    </row>
    <row r="47" spans="1:12" ht="15.75">
      <c r="A47" s="254"/>
      <c r="B47" s="254"/>
      <c r="C47" s="254"/>
      <c r="D47" s="254"/>
      <c r="E47" s="254"/>
      <c r="F47" s="254"/>
      <c r="G47" s="254"/>
      <c r="H47" s="254"/>
      <c r="I47" s="254"/>
      <c r="J47" s="254"/>
      <c r="K47" s="254"/>
      <c r="L47" s="254"/>
    </row>
  </sheetData>
  <mergeCells count="7">
    <mergeCell ref="D12:J12"/>
    <mergeCell ref="D13:H13"/>
    <mergeCell ref="A46:L47"/>
    <mergeCell ref="A6:L6"/>
    <mergeCell ref="A7:L7"/>
    <mergeCell ref="A8:L8"/>
    <mergeCell ref="A9:L9"/>
  </mergeCells>
  <printOptions horizontalCentered="1"/>
  <pageMargins left="0.75" right="0.75" top="1" bottom="1" header="0.5" footer="0.5"/>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6:E92"/>
  <sheetViews>
    <sheetView workbookViewId="0" topLeftCell="A1">
      <selection activeCell="A1" sqref="A1"/>
    </sheetView>
  </sheetViews>
  <sheetFormatPr defaultColWidth="9.140625" defaultRowHeight="12.75"/>
  <cols>
    <col min="1" max="1" width="4.421875" style="43" customWidth="1"/>
    <col min="2" max="2" width="45.28125" style="43" customWidth="1"/>
    <col min="3" max="3" width="18.140625" style="43" customWidth="1"/>
    <col min="4" max="4" width="14.8515625" style="43" customWidth="1"/>
    <col min="5" max="16384" width="9.140625" style="43" customWidth="1"/>
  </cols>
  <sheetData>
    <row r="2" ht="15.75"/>
    <row r="3" ht="15.75"/>
    <row r="4" ht="15.75"/>
    <row r="6" spans="1:5" ht="15.75" customHeight="1">
      <c r="A6" s="245" t="s">
        <v>225</v>
      </c>
      <c r="B6" s="245"/>
      <c r="C6" s="245"/>
      <c r="D6" s="245"/>
      <c r="E6" s="245"/>
    </row>
    <row r="7" spans="1:5" ht="15.75" customHeight="1">
      <c r="A7" s="255" t="s">
        <v>0</v>
      </c>
      <c r="B7" s="255"/>
      <c r="C7" s="255"/>
      <c r="D7" s="255"/>
      <c r="E7" s="255"/>
    </row>
    <row r="8" spans="1:5" ht="15.75">
      <c r="A8" s="247" t="s">
        <v>179</v>
      </c>
      <c r="B8" s="247"/>
      <c r="C8" s="247"/>
      <c r="D8" s="247"/>
      <c r="E8" s="247"/>
    </row>
    <row r="9" spans="1:5" ht="18" customHeight="1">
      <c r="A9" s="247" t="s">
        <v>228</v>
      </c>
      <c r="B9" s="247"/>
      <c r="C9" s="247"/>
      <c r="D9" s="247"/>
      <c r="E9" s="247"/>
    </row>
    <row r="10" spans="1:5" ht="18" customHeight="1">
      <c r="A10" s="42"/>
      <c r="B10" s="42"/>
      <c r="C10" s="42"/>
      <c r="D10" s="42"/>
      <c r="E10" s="42"/>
    </row>
    <row r="11" spans="1:4" ht="15" customHeight="1">
      <c r="A11" s="42"/>
      <c r="B11" s="42"/>
      <c r="C11" s="42" t="s">
        <v>156</v>
      </c>
      <c r="D11" s="163" t="s">
        <v>157</v>
      </c>
    </row>
    <row r="12" spans="1:4" ht="19.5" customHeight="1">
      <c r="A12" s="84"/>
      <c r="B12" s="84"/>
      <c r="C12" s="11" t="s">
        <v>234</v>
      </c>
      <c r="D12" s="11" t="s">
        <v>150</v>
      </c>
    </row>
    <row r="13" spans="1:4" ht="15.75" customHeight="1">
      <c r="A13" s="84"/>
      <c r="B13" s="84"/>
      <c r="C13" s="12" t="s">
        <v>10</v>
      </c>
      <c r="D13" s="12" t="s">
        <v>10</v>
      </c>
    </row>
    <row r="14" spans="1:3" ht="15.75" customHeight="1">
      <c r="A14" s="84"/>
      <c r="B14" s="84"/>
      <c r="C14" s="11"/>
    </row>
    <row r="15" spans="1:4" ht="15.75">
      <c r="A15" s="85" t="s">
        <v>176</v>
      </c>
      <c r="B15" s="84"/>
      <c r="C15" s="86">
        <v>13501</v>
      </c>
      <c r="D15" s="69">
        <v>1321</v>
      </c>
    </row>
    <row r="16" spans="1:4" ht="15.75">
      <c r="A16" s="85"/>
      <c r="B16" s="84"/>
      <c r="C16" s="86"/>
      <c r="D16" s="86"/>
    </row>
    <row r="17" spans="1:4" ht="15.75">
      <c r="A17" s="85" t="s">
        <v>177</v>
      </c>
      <c r="B17" s="84"/>
      <c r="C17" s="86">
        <v>4690</v>
      </c>
      <c r="D17" s="69">
        <v>4284</v>
      </c>
    </row>
    <row r="18" spans="1:4" ht="15.75">
      <c r="A18" s="85"/>
      <c r="B18" s="84"/>
      <c r="C18" s="86"/>
      <c r="D18" s="86"/>
    </row>
    <row r="19" spans="1:4" ht="15.75">
      <c r="A19" s="85" t="s">
        <v>175</v>
      </c>
      <c r="B19" s="84"/>
      <c r="C19" s="86">
        <v>-2926</v>
      </c>
      <c r="D19" s="69">
        <v>-41</v>
      </c>
    </row>
    <row r="20" spans="1:4" ht="15.75">
      <c r="A20" s="85"/>
      <c r="B20" s="84"/>
      <c r="C20" s="87"/>
      <c r="D20" s="87"/>
    </row>
    <row r="21" spans="1:4" ht="15.75">
      <c r="A21" s="85" t="s">
        <v>80</v>
      </c>
      <c r="B21" s="84"/>
      <c r="C21" s="86">
        <f>SUM(C15:C20)</f>
        <v>15265</v>
      </c>
      <c r="D21" s="86">
        <f>SUM(D15:D20)</f>
        <v>5564</v>
      </c>
    </row>
    <row r="22" spans="1:4" ht="15.75">
      <c r="A22" s="85"/>
      <c r="B22" s="84"/>
      <c r="C22" s="86"/>
      <c r="D22" s="88"/>
    </row>
    <row r="23" spans="1:4" ht="15.75">
      <c r="A23" s="85" t="s">
        <v>81</v>
      </c>
      <c r="B23" s="84"/>
      <c r="C23" s="69">
        <f>+D25</f>
        <v>5574</v>
      </c>
      <c r="D23" s="69">
        <v>3</v>
      </c>
    </row>
    <row r="24" spans="1:4" ht="15.75">
      <c r="A24" s="85" t="s">
        <v>143</v>
      </c>
      <c r="B24" s="84"/>
      <c r="C24" s="86">
        <v>-14</v>
      </c>
      <c r="D24" s="86">
        <v>7</v>
      </c>
    </row>
    <row r="25" spans="1:4" ht="16.5" thickBot="1">
      <c r="A25" s="85" t="s">
        <v>214</v>
      </c>
      <c r="B25" s="84"/>
      <c r="C25" s="89">
        <f>SUM(C21:C24)</f>
        <v>20825</v>
      </c>
      <c r="D25" s="89">
        <f>SUM(D21:D24)</f>
        <v>5574</v>
      </c>
    </row>
    <row r="26" spans="1:4" ht="16.5" thickTop="1">
      <c r="A26" s="85"/>
      <c r="B26" s="84"/>
      <c r="C26" s="86"/>
      <c r="D26" s="86"/>
    </row>
    <row r="27" spans="1:4" ht="15.75">
      <c r="A27" s="85"/>
      <c r="B27" s="84"/>
      <c r="D27" s="86"/>
    </row>
    <row r="28" spans="1:5" ht="30.75" customHeight="1">
      <c r="A28" s="90" t="s">
        <v>82</v>
      </c>
      <c r="B28" s="256" t="s">
        <v>178</v>
      </c>
      <c r="C28" s="256"/>
      <c r="D28" s="256"/>
      <c r="E28" s="256"/>
    </row>
    <row r="29" spans="1:5" ht="18" customHeight="1">
      <c r="A29" s="91"/>
      <c r="B29" s="79"/>
      <c r="C29" s="79"/>
      <c r="D29" s="79"/>
      <c r="E29" s="79"/>
    </row>
    <row r="30" spans="1:4" ht="15.75">
      <c r="A30" s="85"/>
      <c r="B30" s="84"/>
      <c r="D30" s="189" t="s">
        <v>10</v>
      </c>
    </row>
    <row r="31" spans="1:4" ht="15.75">
      <c r="A31" s="85"/>
      <c r="B31" s="84" t="s">
        <v>84</v>
      </c>
      <c r="D31" s="69">
        <v>11798</v>
      </c>
    </row>
    <row r="32" spans="1:4" ht="15.75">
      <c r="A32" s="85"/>
      <c r="B32" s="84" t="s">
        <v>85</v>
      </c>
      <c r="D32" s="69">
        <v>-1621</v>
      </c>
    </row>
    <row r="33" spans="1:4" ht="16.5" thickBot="1">
      <c r="A33" s="85"/>
      <c r="B33" s="84"/>
      <c r="D33" s="190">
        <f>SUM(D31:D32)</f>
        <v>10177</v>
      </c>
    </row>
    <row r="34" spans="1:2" ht="16.5" thickTop="1">
      <c r="A34" s="85"/>
      <c r="B34" s="84"/>
    </row>
    <row r="35" spans="1:2" ht="15.75">
      <c r="A35" s="85" t="s">
        <v>83</v>
      </c>
      <c r="B35" s="84" t="s">
        <v>86</v>
      </c>
    </row>
    <row r="36" spans="1:2" ht="15.75">
      <c r="A36" s="85"/>
      <c r="B36" s="84"/>
    </row>
    <row r="37" spans="1:4" ht="15.75">
      <c r="A37" s="85"/>
      <c r="B37" s="84"/>
      <c r="D37" s="189" t="s">
        <v>10</v>
      </c>
    </row>
    <row r="38" spans="1:4" ht="15.75">
      <c r="A38" s="85"/>
      <c r="B38" s="84" t="s">
        <v>87</v>
      </c>
      <c r="D38" s="86">
        <v>2021</v>
      </c>
    </row>
    <row r="39" spans="1:4" ht="15.75">
      <c r="A39" s="85"/>
      <c r="B39" s="84" t="s">
        <v>88</v>
      </c>
      <c r="D39" s="86">
        <v>23464</v>
      </c>
    </row>
    <row r="40" spans="1:4" ht="15.75">
      <c r="A40" s="85"/>
      <c r="B40" s="84" t="s">
        <v>227</v>
      </c>
      <c r="D40" s="86">
        <v>-4660</v>
      </c>
    </row>
    <row r="41" spans="1:4" ht="16.5" thickBot="1">
      <c r="A41" s="85"/>
      <c r="B41" s="84"/>
      <c r="D41" s="89">
        <f>SUM(D38:D40)</f>
        <v>20825</v>
      </c>
    </row>
    <row r="42" spans="1:4" ht="16.5" thickTop="1">
      <c r="A42" s="85"/>
      <c r="B42" s="84"/>
      <c r="D42" s="86"/>
    </row>
    <row r="43" spans="1:5" ht="15.75">
      <c r="A43" s="241" t="s">
        <v>202</v>
      </c>
      <c r="B43" s="241"/>
      <c r="C43" s="241"/>
      <c r="D43" s="241"/>
      <c r="E43" s="241"/>
    </row>
    <row r="44" spans="1:5" ht="15.75">
      <c r="A44" s="227"/>
      <c r="B44" s="227"/>
      <c r="C44" s="227"/>
      <c r="D44" s="227"/>
      <c r="E44" s="227"/>
    </row>
    <row r="45" spans="1:3" ht="15.75">
      <c r="A45" s="92"/>
      <c r="B45" s="92"/>
      <c r="C45" s="92"/>
    </row>
    <row r="46" spans="1:3" ht="15.75">
      <c r="A46" s="92"/>
      <c r="B46" s="92"/>
      <c r="C46" s="92"/>
    </row>
    <row r="47" spans="1:3" ht="15.75">
      <c r="A47" s="92"/>
      <c r="B47" s="92"/>
      <c r="C47" s="92"/>
    </row>
    <row r="48" spans="1:3" ht="15.75">
      <c r="A48" s="92"/>
      <c r="B48" s="92"/>
      <c r="C48" s="92"/>
    </row>
    <row r="49" spans="1:3" ht="15.75">
      <c r="A49" s="92"/>
      <c r="B49" s="92"/>
      <c r="C49" s="92"/>
    </row>
    <row r="50" spans="1:3" ht="15.75">
      <c r="A50" s="92"/>
      <c r="B50" s="92"/>
      <c r="C50" s="92"/>
    </row>
    <row r="51" spans="1:3" ht="15.75">
      <c r="A51" s="92"/>
      <c r="B51" s="92"/>
      <c r="C51" s="92"/>
    </row>
    <row r="52" spans="1:3" ht="15.75">
      <c r="A52" s="92"/>
      <c r="B52" s="92"/>
      <c r="C52" s="92"/>
    </row>
    <row r="53" spans="1:3" ht="15.75">
      <c r="A53" s="92"/>
      <c r="B53" s="92"/>
      <c r="C53" s="92"/>
    </row>
    <row r="54" spans="1:3" ht="15.75">
      <c r="A54" s="92"/>
      <c r="B54" s="92"/>
      <c r="C54" s="92"/>
    </row>
    <row r="55" spans="1:3" ht="15.75">
      <c r="A55" s="92"/>
      <c r="B55" s="92"/>
      <c r="C55" s="92"/>
    </row>
    <row r="56" spans="1:3" ht="15.75">
      <c r="A56" s="92"/>
      <c r="B56" s="92"/>
      <c r="C56" s="92"/>
    </row>
    <row r="57" spans="1:3" ht="15.75">
      <c r="A57" s="92"/>
      <c r="B57" s="92"/>
      <c r="C57" s="92"/>
    </row>
    <row r="58" spans="1:3" ht="15.75">
      <c r="A58" s="92"/>
      <c r="B58" s="92"/>
      <c r="C58" s="92"/>
    </row>
    <row r="59" spans="1:3" ht="15.75">
      <c r="A59" s="92"/>
      <c r="B59" s="92"/>
      <c r="C59" s="92"/>
    </row>
    <row r="60" spans="1:3" ht="15.75">
      <c r="A60" s="92"/>
      <c r="B60" s="92"/>
      <c r="C60" s="92"/>
    </row>
    <row r="61" spans="1:3" ht="15.75">
      <c r="A61" s="92"/>
      <c r="B61" s="92"/>
      <c r="C61" s="92"/>
    </row>
    <row r="62" spans="1:3" ht="15.75">
      <c r="A62" s="92"/>
      <c r="B62" s="92"/>
      <c r="C62" s="92"/>
    </row>
    <row r="63" spans="1:3" ht="15.75">
      <c r="A63" s="92"/>
      <c r="B63" s="92"/>
      <c r="C63" s="92"/>
    </row>
    <row r="64" spans="1:3" ht="15.75">
      <c r="A64" s="92"/>
      <c r="B64" s="92"/>
      <c r="C64" s="92"/>
    </row>
    <row r="65" spans="1:3" ht="15.75">
      <c r="A65" s="92"/>
      <c r="B65" s="92"/>
      <c r="C65" s="92"/>
    </row>
    <row r="66" spans="1:3" ht="15.75">
      <c r="A66" s="92"/>
      <c r="B66" s="92"/>
      <c r="C66" s="92"/>
    </row>
    <row r="67" spans="1:3" ht="15.75">
      <c r="A67" s="92"/>
      <c r="B67" s="92"/>
      <c r="C67" s="92"/>
    </row>
    <row r="68" spans="1:3" ht="15.75">
      <c r="A68" s="92"/>
      <c r="B68" s="92"/>
      <c r="C68" s="92"/>
    </row>
    <row r="69" spans="1:3" ht="15.75">
      <c r="A69" s="92"/>
      <c r="B69" s="92"/>
      <c r="C69" s="92"/>
    </row>
    <row r="70" spans="1:3" ht="15.75">
      <c r="A70" s="92"/>
      <c r="B70" s="92"/>
      <c r="C70" s="92"/>
    </row>
    <row r="71" spans="1:3" ht="15.75">
      <c r="A71" s="92"/>
      <c r="B71" s="92"/>
      <c r="C71" s="92"/>
    </row>
    <row r="72" spans="1:3" ht="15.75">
      <c r="A72" s="93"/>
      <c r="B72" s="93"/>
      <c r="C72" s="94"/>
    </row>
    <row r="73" spans="1:3" ht="15.75">
      <c r="A73" s="93"/>
      <c r="B73" s="93"/>
      <c r="C73" s="94"/>
    </row>
    <row r="74" spans="1:3" ht="15.75">
      <c r="A74" s="93"/>
      <c r="B74" s="93"/>
      <c r="C74" s="94"/>
    </row>
    <row r="75" spans="1:3" ht="15.75">
      <c r="A75" s="93"/>
      <c r="B75" s="93"/>
      <c r="C75" s="94"/>
    </row>
    <row r="76" spans="1:3" ht="15.75">
      <c r="A76" s="93"/>
      <c r="B76" s="93"/>
      <c r="C76" s="94"/>
    </row>
    <row r="77" spans="1:3" ht="15.75">
      <c r="A77" s="93"/>
      <c r="B77" s="93"/>
      <c r="C77" s="94"/>
    </row>
    <row r="78" spans="1:3" ht="15.75">
      <c r="A78" s="93"/>
      <c r="B78" s="93"/>
      <c r="C78" s="94"/>
    </row>
    <row r="79" spans="1:3" ht="15.75">
      <c r="A79" s="93"/>
      <c r="B79" s="93"/>
      <c r="C79" s="94"/>
    </row>
    <row r="80" spans="1:3" ht="15.75">
      <c r="A80" s="93"/>
      <c r="B80" s="93"/>
      <c r="C80" s="94"/>
    </row>
    <row r="81" spans="1:3" ht="15.75">
      <c r="A81" s="93"/>
      <c r="B81" s="93"/>
      <c r="C81" s="94"/>
    </row>
    <row r="82" spans="1:3" ht="15.75">
      <c r="A82" s="93"/>
      <c r="B82" s="93"/>
      <c r="C82" s="94"/>
    </row>
    <row r="83" spans="1:3" ht="15.75">
      <c r="A83" s="93"/>
      <c r="B83" s="93"/>
      <c r="C83" s="94"/>
    </row>
    <row r="84" spans="1:3" ht="15.75">
      <c r="A84" s="93"/>
      <c r="B84" s="93"/>
      <c r="C84" s="94"/>
    </row>
    <row r="85" spans="1:3" ht="15.75">
      <c r="A85" s="93"/>
      <c r="B85" s="93"/>
      <c r="C85" s="94"/>
    </row>
    <row r="86" spans="1:3" ht="15.75">
      <c r="A86" s="93"/>
      <c r="B86" s="93"/>
      <c r="C86" s="94"/>
    </row>
    <row r="87" spans="1:3" ht="15.75">
      <c r="A87" s="93"/>
      <c r="B87" s="93"/>
      <c r="C87" s="94"/>
    </row>
    <row r="88" spans="1:3" ht="15.75">
      <c r="A88" s="93"/>
      <c r="B88" s="93"/>
      <c r="C88" s="94"/>
    </row>
    <row r="89" spans="1:3" ht="15.75">
      <c r="A89" s="93"/>
      <c r="B89" s="93"/>
      <c r="C89" s="94"/>
    </row>
    <row r="90" spans="1:3" ht="15.75">
      <c r="A90" s="93"/>
      <c r="B90" s="93"/>
      <c r="C90" s="94"/>
    </row>
    <row r="91" spans="1:3" ht="15.75">
      <c r="A91" s="93"/>
      <c r="B91" s="93"/>
      <c r="C91" s="94"/>
    </row>
    <row r="92" spans="1:3" ht="15.75">
      <c r="A92" s="93"/>
      <c r="B92" s="93"/>
      <c r="C92" s="94"/>
    </row>
  </sheetData>
  <mergeCells count="6">
    <mergeCell ref="B28:E28"/>
    <mergeCell ref="A43:E44"/>
    <mergeCell ref="A6:E6"/>
    <mergeCell ref="A7:E7"/>
    <mergeCell ref="A8:E8"/>
    <mergeCell ref="A9:E9"/>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M294"/>
  <sheetViews>
    <sheetView tabSelected="1" view="pageBreakPreview" zoomScaleSheetLayoutView="100" workbookViewId="0" topLeftCell="A1">
      <selection activeCell="A1" sqref="A1"/>
    </sheetView>
  </sheetViews>
  <sheetFormatPr defaultColWidth="9.140625" defaultRowHeight="12.75"/>
  <cols>
    <col min="1" max="1" width="5.00390625" style="182" customWidth="1"/>
    <col min="2" max="2" width="9.140625" style="43" customWidth="1"/>
    <col min="3" max="3" width="3.8515625" style="43" customWidth="1"/>
    <col min="4" max="4" width="19.7109375" style="43" customWidth="1"/>
    <col min="5" max="5" width="9.28125" style="43" customWidth="1"/>
    <col min="6" max="6" width="10.421875" style="43" bestFit="1" customWidth="1"/>
    <col min="7" max="7" width="11.28125" style="43" customWidth="1"/>
    <col min="8" max="8" width="3.421875" style="43" customWidth="1"/>
    <col min="9" max="9" width="12.57421875" style="43" customWidth="1"/>
    <col min="10" max="10" width="2.8515625" style="43" customWidth="1"/>
    <col min="11" max="11" width="11.140625" style="43" customWidth="1"/>
    <col min="12" max="12" width="3.421875" style="43" customWidth="1"/>
    <col min="13" max="13" width="11.28125" style="182" customWidth="1"/>
    <col min="14" max="16384" width="9.140625" style="43" customWidth="1"/>
  </cols>
  <sheetData>
    <row r="2" ht="15.75"/>
    <row r="3" ht="15.75"/>
    <row r="4" ht="15.75"/>
    <row r="5" ht="13.5" customHeight="1"/>
    <row r="6" spans="2:13" ht="15.75">
      <c r="B6" s="268" t="s">
        <v>225</v>
      </c>
      <c r="C6" s="268"/>
      <c r="D6" s="268"/>
      <c r="E6" s="268"/>
      <c r="F6" s="268"/>
      <c r="G6" s="268"/>
      <c r="H6" s="268"/>
      <c r="I6" s="268"/>
      <c r="J6" s="268"/>
      <c r="K6" s="268"/>
      <c r="L6" s="268"/>
      <c r="M6" s="268"/>
    </row>
    <row r="7" spans="2:13" ht="15.75">
      <c r="B7" s="269" t="s">
        <v>0</v>
      </c>
      <c r="C7" s="269"/>
      <c r="D7" s="269"/>
      <c r="E7" s="269"/>
      <c r="F7" s="269"/>
      <c r="G7" s="269"/>
      <c r="H7" s="269"/>
      <c r="I7" s="269"/>
      <c r="J7" s="269"/>
      <c r="K7" s="269"/>
      <c r="L7" s="269"/>
      <c r="M7" s="269"/>
    </row>
    <row r="8" spans="2:13" ht="15.75">
      <c r="B8" s="268" t="s">
        <v>217</v>
      </c>
      <c r="C8" s="268"/>
      <c r="D8" s="268"/>
      <c r="E8" s="268"/>
      <c r="F8" s="268"/>
      <c r="G8" s="268"/>
      <c r="H8" s="268"/>
      <c r="I8" s="268"/>
      <c r="J8" s="268"/>
      <c r="K8" s="268"/>
      <c r="L8" s="268"/>
      <c r="M8" s="268"/>
    </row>
    <row r="9" spans="2:13" ht="15.75">
      <c r="B9" s="140"/>
      <c r="C9" s="140"/>
      <c r="D9" s="140"/>
      <c r="E9" s="140"/>
      <c r="F9" s="140"/>
      <c r="G9" s="140"/>
      <c r="H9" s="140"/>
      <c r="I9" s="140"/>
      <c r="J9" s="140"/>
      <c r="K9" s="140"/>
      <c r="L9" s="140"/>
      <c r="M9" s="140"/>
    </row>
    <row r="10" spans="2:13" ht="15.75">
      <c r="B10" s="268" t="s">
        <v>57</v>
      </c>
      <c r="C10" s="268"/>
      <c r="D10" s="268"/>
      <c r="E10" s="268"/>
      <c r="F10" s="268"/>
      <c r="G10" s="268"/>
      <c r="H10" s="268"/>
      <c r="I10" s="268"/>
      <c r="J10" s="268"/>
      <c r="K10" s="268"/>
      <c r="L10" s="268"/>
      <c r="M10" s="268"/>
    </row>
    <row r="11" spans="1:10" ht="13.5" customHeight="1">
      <c r="A11" s="38"/>
      <c r="B11" s="40"/>
      <c r="C11" s="40"/>
      <c r="D11" s="226"/>
      <c r="E11" s="226"/>
      <c r="F11" s="226"/>
      <c r="G11" s="226"/>
      <c r="H11" s="226"/>
      <c r="I11" s="226"/>
      <c r="J11" s="226"/>
    </row>
    <row r="12" spans="1:10" ht="15.75">
      <c r="A12" s="38">
        <v>1</v>
      </c>
      <c r="B12" s="225" t="s">
        <v>1</v>
      </c>
      <c r="C12" s="225"/>
      <c r="D12" s="258"/>
      <c r="E12" s="258"/>
      <c r="F12" s="258"/>
      <c r="G12" s="258"/>
      <c r="H12" s="258"/>
      <c r="I12" s="258"/>
      <c r="J12" s="258"/>
    </row>
    <row r="13" spans="1:13" ht="36" customHeight="1">
      <c r="A13" s="39"/>
      <c r="B13" s="264" t="s">
        <v>208</v>
      </c>
      <c r="C13" s="265"/>
      <c r="D13" s="265"/>
      <c r="E13" s="265"/>
      <c r="F13" s="265"/>
      <c r="G13" s="265"/>
      <c r="H13" s="265"/>
      <c r="I13" s="265"/>
      <c r="J13" s="265"/>
      <c r="K13" s="265"/>
      <c r="L13" s="265"/>
      <c r="M13" s="265"/>
    </row>
    <row r="14" spans="1:13" ht="15" customHeight="1">
      <c r="A14" s="39"/>
      <c r="B14" s="265"/>
      <c r="C14" s="265"/>
      <c r="D14" s="265"/>
      <c r="E14" s="265"/>
      <c r="F14" s="265"/>
      <c r="G14" s="265"/>
      <c r="H14" s="265"/>
      <c r="I14" s="265"/>
      <c r="J14" s="265"/>
      <c r="K14" s="265"/>
      <c r="L14" s="265"/>
      <c r="M14" s="265"/>
    </row>
    <row r="15" spans="1:3" ht="15" customHeight="1">
      <c r="A15" s="39"/>
      <c r="B15" s="48"/>
      <c r="C15" s="48"/>
    </row>
    <row r="16" spans="1:13" ht="32.25" customHeight="1">
      <c r="A16" s="39"/>
      <c r="B16" s="264" t="s">
        <v>180</v>
      </c>
      <c r="C16" s="265"/>
      <c r="D16" s="265"/>
      <c r="E16" s="265"/>
      <c r="F16" s="265"/>
      <c r="G16" s="265"/>
      <c r="H16" s="265"/>
      <c r="I16" s="265"/>
      <c r="J16" s="265"/>
      <c r="K16" s="265"/>
      <c r="L16" s="265"/>
      <c r="M16" s="265"/>
    </row>
    <row r="17" spans="1:10" ht="15.75">
      <c r="A17" s="38"/>
      <c r="B17" s="47"/>
      <c r="C17" s="47"/>
      <c r="D17" s="47"/>
      <c r="E17" s="47"/>
      <c r="F17" s="47"/>
      <c r="G17" s="47"/>
      <c r="H17" s="47"/>
      <c r="I17" s="47"/>
      <c r="J17" s="47"/>
    </row>
    <row r="18" spans="1:10" ht="15.75">
      <c r="A18" s="38">
        <v>2</v>
      </c>
      <c r="B18" s="225" t="s">
        <v>2</v>
      </c>
      <c r="C18" s="225"/>
      <c r="D18" s="225"/>
      <c r="E18" s="225"/>
      <c r="F18" s="225"/>
      <c r="G18" s="225"/>
      <c r="H18" s="225"/>
      <c r="I18" s="225"/>
      <c r="J18" s="225"/>
    </row>
    <row r="19" spans="1:13" ht="15.75">
      <c r="A19" s="38"/>
      <c r="B19" s="226" t="s">
        <v>181</v>
      </c>
      <c r="C19" s="226"/>
      <c r="D19" s="226"/>
      <c r="E19" s="226"/>
      <c r="F19" s="226"/>
      <c r="G19" s="226"/>
      <c r="H19" s="226"/>
      <c r="I19" s="226"/>
      <c r="J19" s="226"/>
      <c r="K19" s="267"/>
      <c r="L19" s="267"/>
      <c r="M19" s="267"/>
    </row>
    <row r="20" spans="1:10" ht="15.75">
      <c r="A20" s="38"/>
      <c r="B20" s="49"/>
      <c r="C20" s="49"/>
      <c r="D20" s="49"/>
      <c r="E20" s="49"/>
      <c r="F20" s="49"/>
      <c r="G20" s="49"/>
      <c r="H20" s="49"/>
      <c r="I20" s="49"/>
      <c r="J20" s="49"/>
    </row>
    <row r="21" spans="1:10" ht="15.75">
      <c r="A21" s="38">
        <v>3</v>
      </c>
      <c r="B21" s="225" t="s">
        <v>3</v>
      </c>
      <c r="C21" s="225"/>
      <c r="D21" s="258"/>
      <c r="E21" s="258"/>
      <c r="F21" s="258"/>
      <c r="G21" s="258"/>
      <c r="H21" s="258"/>
      <c r="I21" s="258"/>
      <c r="J21" s="258"/>
    </row>
    <row r="22" spans="1:13" ht="15.75" customHeight="1">
      <c r="A22" s="50"/>
      <c r="B22" s="226" t="s">
        <v>216</v>
      </c>
      <c r="C22" s="226"/>
      <c r="D22" s="226"/>
      <c r="E22" s="226"/>
      <c r="F22" s="226"/>
      <c r="G22" s="226"/>
      <c r="H22" s="226"/>
      <c r="I22" s="226"/>
      <c r="J22" s="226"/>
      <c r="K22" s="226"/>
      <c r="L22" s="226"/>
      <c r="M22" s="226"/>
    </row>
    <row r="23" spans="1:13" ht="15.75" customHeight="1">
      <c r="A23" s="50"/>
      <c r="B23" s="266"/>
      <c r="C23" s="266"/>
      <c r="D23" s="266"/>
      <c r="E23" s="266"/>
      <c r="F23" s="266"/>
      <c r="G23" s="266"/>
      <c r="H23" s="266"/>
      <c r="I23" s="266"/>
      <c r="J23" s="266"/>
      <c r="K23" s="266"/>
      <c r="L23" s="266"/>
      <c r="M23" s="266"/>
    </row>
    <row r="24" spans="1:10" ht="15.75">
      <c r="A24" s="38"/>
      <c r="B24" s="39"/>
      <c r="C24" s="39"/>
      <c r="D24" s="49"/>
      <c r="E24" s="49"/>
      <c r="F24" s="49"/>
      <c r="G24" s="49"/>
      <c r="H24" s="49"/>
      <c r="I24" s="49"/>
      <c r="J24" s="49"/>
    </row>
    <row r="25" spans="1:10" ht="15.75">
      <c r="A25" s="38">
        <v>4</v>
      </c>
      <c r="B25" s="225" t="s">
        <v>4</v>
      </c>
      <c r="C25" s="225"/>
      <c r="D25" s="258"/>
      <c r="E25" s="258"/>
      <c r="F25" s="258"/>
      <c r="G25" s="258"/>
      <c r="H25" s="258"/>
      <c r="I25" s="258"/>
      <c r="J25" s="258"/>
    </row>
    <row r="26" spans="1:13" ht="15.75" customHeight="1">
      <c r="A26" s="50"/>
      <c r="B26" s="259" t="s">
        <v>89</v>
      </c>
      <c r="C26" s="259"/>
      <c r="D26" s="259"/>
      <c r="E26" s="259"/>
      <c r="F26" s="259"/>
      <c r="G26" s="259"/>
      <c r="H26" s="259"/>
      <c r="I26" s="259"/>
      <c r="J26" s="259"/>
      <c r="K26" s="259"/>
      <c r="L26" s="259"/>
      <c r="M26" s="259"/>
    </row>
    <row r="27" spans="1:10" ht="15.75">
      <c r="A27" s="38"/>
      <c r="B27" s="39"/>
      <c r="C27" s="39"/>
      <c r="D27" s="259"/>
      <c r="E27" s="259"/>
      <c r="F27" s="259"/>
      <c r="G27" s="259"/>
      <c r="H27" s="259"/>
      <c r="I27" s="259"/>
      <c r="J27" s="259"/>
    </row>
    <row r="28" spans="1:10" ht="15.75">
      <c r="A28" s="38">
        <v>5</v>
      </c>
      <c r="B28" s="225" t="s">
        <v>5</v>
      </c>
      <c r="C28" s="225"/>
      <c r="D28" s="258"/>
      <c r="E28" s="258"/>
      <c r="F28" s="258"/>
      <c r="G28" s="258"/>
      <c r="H28" s="258"/>
      <c r="I28" s="258"/>
      <c r="J28" s="258"/>
    </row>
    <row r="29" spans="1:13" ht="15.75" customHeight="1">
      <c r="A29" s="50"/>
      <c r="B29" s="259" t="s">
        <v>106</v>
      </c>
      <c r="C29" s="259"/>
      <c r="D29" s="259"/>
      <c r="E29" s="259"/>
      <c r="F29" s="259"/>
      <c r="G29" s="259"/>
      <c r="H29" s="259"/>
      <c r="I29" s="259"/>
      <c r="J29" s="259"/>
      <c r="K29" s="259"/>
      <c r="L29" s="259"/>
      <c r="M29" s="259"/>
    </row>
    <row r="30" spans="1:10" ht="15.75" customHeight="1">
      <c r="A30" s="50"/>
      <c r="B30" s="41"/>
      <c r="C30" s="41"/>
      <c r="D30" s="41"/>
      <c r="E30" s="41"/>
      <c r="F30" s="41"/>
      <c r="G30" s="41"/>
      <c r="H30" s="41"/>
      <c r="I30" s="41"/>
      <c r="J30" s="41"/>
    </row>
    <row r="31" spans="1:10" ht="15.75">
      <c r="A31" s="38">
        <v>6</v>
      </c>
      <c r="B31" s="270" t="s">
        <v>6</v>
      </c>
      <c r="C31" s="270"/>
      <c r="D31" s="258"/>
      <c r="E31" s="258"/>
      <c r="F31" s="258"/>
      <c r="G31" s="258"/>
      <c r="H31" s="258"/>
      <c r="I31" s="258"/>
      <c r="J31" s="258"/>
    </row>
    <row r="32" spans="1:13" ht="15.75">
      <c r="A32" s="38"/>
      <c r="B32" s="226" t="s">
        <v>229</v>
      </c>
      <c r="C32" s="254"/>
      <c r="D32" s="254"/>
      <c r="E32" s="254"/>
      <c r="F32" s="254"/>
      <c r="G32" s="254"/>
      <c r="H32" s="254"/>
      <c r="I32" s="254"/>
      <c r="J32" s="254"/>
      <c r="K32" s="254"/>
      <c r="L32" s="254"/>
      <c r="M32" s="254"/>
    </row>
    <row r="33" spans="1:13" ht="15.75">
      <c r="A33" s="38"/>
      <c r="B33" s="254"/>
      <c r="C33" s="254"/>
      <c r="D33" s="254"/>
      <c r="E33" s="254"/>
      <c r="F33" s="254"/>
      <c r="G33" s="254"/>
      <c r="H33" s="254"/>
      <c r="I33" s="254"/>
      <c r="J33" s="254"/>
      <c r="K33" s="254"/>
      <c r="L33" s="254"/>
      <c r="M33" s="254"/>
    </row>
    <row r="34" spans="1:13" ht="15.75">
      <c r="A34" s="38"/>
      <c r="B34" s="254"/>
      <c r="C34" s="254"/>
      <c r="D34" s="254"/>
      <c r="E34" s="254"/>
      <c r="F34" s="254"/>
      <c r="G34" s="254"/>
      <c r="H34" s="254"/>
      <c r="I34" s="254"/>
      <c r="J34" s="254"/>
      <c r="K34" s="254"/>
      <c r="L34" s="254"/>
      <c r="M34" s="254"/>
    </row>
    <row r="35" spans="1:13" ht="15.75">
      <c r="A35" s="38">
        <v>7</v>
      </c>
      <c r="B35" s="225" t="s">
        <v>7</v>
      </c>
      <c r="C35" s="225"/>
      <c r="D35" s="225"/>
      <c r="E35" s="225"/>
      <c r="F35" s="225"/>
      <c r="G35" s="225"/>
      <c r="H35" s="225"/>
      <c r="I35" s="225"/>
      <c r="J35" s="225"/>
      <c r="M35" s="203"/>
    </row>
    <row r="36" spans="1:13" ht="15.75" customHeight="1">
      <c r="A36" s="38"/>
      <c r="B36" s="259" t="s">
        <v>203</v>
      </c>
      <c r="C36" s="259"/>
      <c r="D36" s="259"/>
      <c r="E36" s="259"/>
      <c r="F36" s="259"/>
      <c r="G36" s="259"/>
      <c r="H36" s="259"/>
      <c r="I36" s="259"/>
      <c r="J36" s="259"/>
      <c r="K36" s="259"/>
      <c r="L36" s="259"/>
      <c r="M36" s="259"/>
    </row>
    <row r="37" spans="1:10" ht="15.75">
      <c r="A37" s="38"/>
      <c r="B37" s="39"/>
      <c r="C37" s="39"/>
      <c r="D37" s="49"/>
      <c r="E37" s="49"/>
      <c r="F37" s="49"/>
      <c r="G37" s="49"/>
      <c r="H37" s="49"/>
      <c r="I37" s="49"/>
      <c r="J37" s="49"/>
    </row>
    <row r="38" spans="1:10" ht="15.75">
      <c r="A38" s="38">
        <v>8</v>
      </c>
      <c r="B38" s="225" t="s">
        <v>8</v>
      </c>
      <c r="C38" s="225"/>
      <c r="D38" s="258"/>
      <c r="E38" s="258"/>
      <c r="F38" s="258"/>
      <c r="G38" s="258"/>
      <c r="H38" s="258"/>
      <c r="I38" s="258"/>
      <c r="J38" s="258"/>
    </row>
    <row r="39" spans="1:10" ht="15.75">
      <c r="A39" s="38"/>
      <c r="B39" s="83" t="s">
        <v>230</v>
      </c>
      <c r="C39" s="46"/>
      <c r="D39" s="139"/>
      <c r="E39" s="139"/>
      <c r="F39" s="139"/>
      <c r="G39" s="139"/>
      <c r="H39" s="139"/>
      <c r="I39" s="139"/>
      <c r="J39" s="139"/>
    </row>
    <row r="40" spans="1:10" ht="15.75">
      <c r="A40" s="38"/>
      <c r="B40" s="46"/>
      <c r="C40" s="46"/>
      <c r="D40" s="139"/>
      <c r="E40" s="139"/>
      <c r="F40" s="139"/>
      <c r="G40" s="139"/>
      <c r="H40" s="139"/>
      <c r="I40" s="139"/>
      <c r="J40" s="139"/>
    </row>
    <row r="41" spans="1:13" ht="15.75">
      <c r="A41" s="38"/>
      <c r="B41" s="64"/>
      <c r="C41" s="64"/>
      <c r="D41" s="64"/>
      <c r="E41" s="64"/>
      <c r="F41" s="64"/>
      <c r="G41" s="64"/>
      <c r="H41" s="64"/>
      <c r="I41" s="202"/>
      <c r="J41" s="202"/>
      <c r="K41" s="202" t="s">
        <v>116</v>
      </c>
      <c r="L41" s="202"/>
      <c r="M41" s="163"/>
    </row>
    <row r="42" spans="1:13" ht="15.75">
      <c r="A42" s="38"/>
      <c r="B42" s="64"/>
      <c r="C42" s="64"/>
      <c r="D42" s="64"/>
      <c r="E42" s="64"/>
      <c r="F42" s="64"/>
      <c r="G42" s="64"/>
      <c r="H42" s="64"/>
      <c r="I42" s="202"/>
      <c r="J42" s="202"/>
      <c r="K42" s="202" t="s">
        <v>117</v>
      </c>
      <c r="L42" s="202"/>
      <c r="M42" s="163" t="s">
        <v>118</v>
      </c>
    </row>
    <row r="43" spans="1:13" ht="15.75">
      <c r="A43" s="38"/>
      <c r="B43" s="46"/>
      <c r="C43" s="46"/>
      <c r="D43" s="139"/>
      <c r="E43" s="139"/>
      <c r="F43" s="139"/>
      <c r="G43" s="139"/>
      <c r="H43" s="139"/>
      <c r="I43" s="163" t="s">
        <v>9</v>
      </c>
      <c r="J43" s="198"/>
      <c r="K43" s="163" t="s">
        <v>20</v>
      </c>
      <c r="L43" s="163"/>
      <c r="M43" s="163" t="s">
        <v>119</v>
      </c>
    </row>
    <row r="44" spans="1:13" s="162" customFormat="1" ht="15" customHeight="1">
      <c r="A44" s="140"/>
      <c r="B44" s="72" t="s">
        <v>115</v>
      </c>
      <c r="C44" s="72"/>
      <c r="D44" s="165"/>
      <c r="E44" s="165"/>
      <c r="F44" s="165"/>
      <c r="G44" s="165"/>
      <c r="H44" s="165"/>
      <c r="I44" s="163" t="s">
        <v>14</v>
      </c>
      <c r="J44" s="198"/>
      <c r="K44" s="163" t="s">
        <v>14</v>
      </c>
      <c r="L44" s="163"/>
      <c r="M44" s="163" t="s">
        <v>14</v>
      </c>
    </row>
    <row r="45" spans="1:13" s="162" customFormat="1" ht="15" customHeight="1">
      <c r="A45" s="140"/>
      <c r="B45" s="72"/>
      <c r="C45" s="72"/>
      <c r="D45" s="165"/>
      <c r="E45" s="165"/>
      <c r="F45" s="165"/>
      <c r="G45" s="165"/>
      <c r="H45" s="165"/>
      <c r="I45" s="163"/>
      <c r="J45" s="198"/>
      <c r="K45" s="163"/>
      <c r="L45" s="163"/>
      <c r="M45" s="163"/>
    </row>
    <row r="46" spans="1:13" s="162" customFormat="1" ht="15" customHeight="1">
      <c r="A46" s="140"/>
      <c r="B46" s="83" t="s">
        <v>120</v>
      </c>
      <c r="C46" s="72"/>
      <c r="D46" s="165"/>
      <c r="E46" s="165"/>
      <c r="F46" s="165"/>
      <c r="G46" s="165"/>
      <c r="H46" s="165"/>
      <c r="I46" s="168">
        <v>4721</v>
      </c>
      <c r="J46" s="168"/>
      <c r="K46" s="164">
        <v>319</v>
      </c>
      <c r="L46" s="164"/>
      <c r="M46" s="186">
        <v>9545</v>
      </c>
    </row>
    <row r="47" spans="1:13" s="162" customFormat="1" ht="15" customHeight="1">
      <c r="A47" s="140"/>
      <c r="B47" s="83" t="s">
        <v>121</v>
      </c>
      <c r="C47" s="72"/>
      <c r="D47" s="165"/>
      <c r="E47" s="165"/>
      <c r="F47" s="165"/>
      <c r="G47" s="165"/>
      <c r="H47" s="165"/>
      <c r="I47" s="168">
        <v>32299</v>
      </c>
      <c r="J47" s="168"/>
      <c r="K47" s="164">
        <v>5353</v>
      </c>
      <c r="L47" s="164"/>
      <c r="M47" s="186">
        <v>85061</v>
      </c>
    </row>
    <row r="48" spans="1:13" s="162" customFormat="1" ht="15" customHeight="1">
      <c r="A48" s="140"/>
      <c r="B48" s="83" t="s">
        <v>122</v>
      </c>
      <c r="C48" s="72"/>
      <c r="D48" s="165"/>
      <c r="E48" s="165"/>
      <c r="F48" s="165"/>
      <c r="G48" s="165"/>
      <c r="H48" s="165"/>
      <c r="I48" s="168">
        <v>0</v>
      </c>
      <c r="J48" s="168"/>
      <c r="K48" s="164">
        <v>31022</v>
      </c>
      <c r="L48" s="164"/>
      <c r="M48" s="186">
        <v>26159</v>
      </c>
    </row>
    <row r="49" spans="1:13" s="162" customFormat="1" ht="16.5" customHeight="1">
      <c r="A49" s="140"/>
      <c r="B49" s="83" t="s">
        <v>123</v>
      </c>
      <c r="C49" s="72"/>
      <c r="D49" s="165"/>
      <c r="E49" s="165"/>
      <c r="F49" s="165"/>
      <c r="G49" s="165"/>
      <c r="H49" s="165"/>
      <c r="I49" s="168">
        <v>-1194</v>
      </c>
      <c r="J49" s="168"/>
      <c r="K49" s="164">
        <v>-30991</v>
      </c>
      <c r="L49" s="164"/>
      <c r="M49" s="173">
        <v>0</v>
      </c>
    </row>
    <row r="50" spans="1:13" s="162" customFormat="1" ht="14.25" customHeight="1" thickBot="1">
      <c r="A50" s="140"/>
      <c r="B50" s="83"/>
      <c r="C50" s="72"/>
      <c r="D50" s="165"/>
      <c r="E50" s="165"/>
      <c r="F50" s="165"/>
      <c r="G50" s="165"/>
      <c r="H50" s="165"/>
      <c r="I50" s="169">
        <f>SUM(I46:I49)</f>
        <v>35826</v>
      </c>
      <c r="J50" s="168"/>
      <c r="K50" s="169">
        <f>SUM(K46:K49)</f>
        <v>5703</v>
      </c>
      <c r="L50" s="164"/>
      <c r="M50" s="204">
        <f>SUM(M46:M49)</f>
        <v>120765</v>
      </c>
    </row>
    <row r="51" spans="1:13" s="162" customFormat="1" ht="14.25" customHeight="1" thickTop="1">
      <c r="A51" s="140"/>
      <c r="B51" s="83"/>
      <c r="C51" s="72"/>
      <c r="D51" s="165"/>
      <c r="E51" s="165"/>
      <c r="F51" s="165"/>
      <c r="G51" s="165"/>
      <c r="H51" s="165"/>
      <c r="I51" s="165"/>
      <c r="J51" s="165"/>
      <c r="M51" s="182"/>
    </row>
    <row r="52" spans="1:13" s="162" customFormat="1" ht="15" customHeight="1">
      <c r="A52" s="140"/>
      <c r="B52" s="72" t="s">
        <v>131</v>
      </c>
      <c r="C52" s="72"/>
      <c r="D52" s="165"/>
      <c r="E52" s="165"/>
      <c r="F52" s="165"/>
      <c r="G52" s="165"/>
      <c r="H52" s="165"/>
      <c r="I52" s="165"/>
      <c r="J52" s="165"/>
      <c r="M52" s="182"/>
    </row>
    <row r="53" spans="1:13" s="162" customFormat="1" ht="15" customHeight="1">
      <c r="A53" s="140"/>
      <c r="B53" s="83" t="s">
        <v>124</v>
      </c>
      <c r="C53" s="72"/>
      <c r="D53" s="165"/>
      <c r="E53" s="165"/>
      <c r="F53" s="165"/>
      <c r="G53" s="165"/>
      <c r="H53" s="165"/>
      <c r="I53" s="168">
        <v>31139</v>
      </c>
      <c r="J53" s="168"/>
      <c r="K53" s="164">
        <v>36129</v>
      </c>
      <c r="L53" s="164"/>
      <c r="M53" s="186">
        <v>111219</v>
      </c>
    </row>
    <row r="54" spans="1:13" s="162" customFormat="1" ht="15" customHeight="1">
      <c r="A54" s="140"/>
      <c r="B54" s="83" t="s">
        <v>125</v>
      </c>
      <c r="C54" s="72"/>
      <c r="D54" s="165"/>
      <c r="E54" s="165"/>
      <c r="F54" s="165"/>
      <c r="G54" s="165"/>
      <c r="H54" s="165"/>
      <c r="I54" s="168">
        <v>2810</v>
      </c>
      <c r="J54" s="168"/>
      <c r="K54" s="164">
        <v>60</v>
      </c>
      <c r="L54" s="164"/>
      <c r="M54" s="186">
        <v>6433</v>
      </c>
    </row>
    <row r="55" spans="1:13" s="162" customFormat="1" ht="15" customHeight="1">
      <c r="A55" s="140"/>
      <c r="B55" s="83" t="s">
        <v>126</v>
      </c>
      <c r="C55" s="72"/>
      <c r="D55" s="165"/>
      <c r="E55" s="165"/>
      <c r="F55" s="165"/>
      <c r="G55" s="177"/>
      <c r="H55" s="177"/>
      <c r="I55" s="168">
        <v>1817</v>
      </c>
      <c r="J55" s="168"/>
      <c r="K55" s="164">
        <v>292</v>
      </c>
      <c r="L55" s="164"/>
      <c r="M55" s="186">
        <v>2965</v>
      </c>
    </row>
    <row r="56" spans="1:13" s="162" customFormat="1" ht="15" customHeight="1">
      <c r="A56" s="140"/>
      <c r="B56" s="83" t="s">
        <v>130</v>
      </c>
      <c r="C56" s="72"/>
      <c r="D56" s="165"/>
      <c r="E56" s="165"/>
      <c r="F56" s="165"/>
      <c r="G56" s="165"/>
      <c r="H56" s="165"/>
      <c r="I56" s="168">
        <v>0</v>
      </c>
      <c r="J56" s="168"/>
      <c r="K56" s="164">
        <v>-15</v>
      </c>
      <c r="L56" s="164"/>
      <c r="M56" s="186">
        <v>23</v>
      </c>
    </row>
    <row r="57" spans="1:13" s="162" customFormat="1" ht="15" customHeight="1">
      <c r="A57" s="140"/>
      <c r="B57" s="83" t="s">
        <v>127</v>
      </c>
      <c r="C57" s="83"/>
      <c r="D57" s="83"/>
      <c r="E57" s="83"/>
      <c r="F57" s="83"/>
      <c r="G57" s="83"/>
      <c r="H57" s="83"/>
      <c r="I57" s="170">
        <v>715</v>
      </c>
      <c r="J57" s="170"/>
      <c r="K57" s="164">
        <v>189</v>
      </c>
      <c r="L57" s="164"/>
      <c r="M57" s="186">
        <v>0</v>
      </c>
    </row>
    <row r="58" spans="1:13" s="162" customFormat="1" ht="15" customHeight="1">
      <c r="A58" s="140"/>
      <c r="B58" s="83" t="s">
        <v>128</v>
      </c>
      <c r="C58" s="83"/>
      <c r="D58" s="83"/>
      <c r="E58" s="83"/>
      <c r="F58" s="83"/>
      <c r="G58" s="175"/>
      <c r="H58" s="175"/>
      <c r="I58" s="170">
        <v>95</v>
      </c>
      <c r="J58" s="170"/>
      <c r="K58" s="164">
        <v>-19</v>
      </c>
      <c r="L58" s="164"/>
      <c r="M58" s="186">
        <v>125</v>
      </c>
    </row>
    <row r="59" spans="1:13" s="162" customFormat="1" ht="15" customHeight="1">
      <c r="A59" s="140"/>
      <c r="B59" s="83" t="s">
        <v>129</v>
      </c>
      <c r="C59" s="83"/>
      <c r="D59" s="83"/>
      <c r="E59" s="83"/>
      <c r="F59" s="83"/>
      <c r="G59" s="83"/>
      <c r="H59" s="83"/>
      <c r="I59" s="170">
        <v>444</v>
      </c>
      <c r="J59" s="170"/>
      <c r="K59" s="164">
        <v>58</v>
      </c>
      <c r="L59" s="164"/>
      <c r="M59" s="186">
        <v>0</v>
      </c>
    </row>
    <row r="60" spans="1:13" s="162" customFormat="1" ht="15" customHeight="1">
      <c r="A60" s="140"/>
      <c r="B60" s="83" t="s">
        <v>123</v>
      </c>
      <c r="C60" s="83"/>
      <c r="D60" s="83"/>
      <c r="E60" s="83"/>
      <c r="F60" s="83"/>
      <c r="G60" s="83"/>
      <c r="H60" s="83"/>
      <c r="I60" s="170">
        <v>-1194</v>
      </c>
      <c r="J60" s="170"/>
      <c r="K60" s="164">
        <v>-30991</v>
      </c>
      <c r="L60" s="164"/>
      <c r="M60" s="186">
        <v>0</v>
      </c>
    </row>
    <row r="61" spans="1:13" s="162" customFormat="1" ht="14.25" customHeight="1" thickBot="1">
      <c r="A61" s="140"/>
      <c r="B61" s="83"/>
      <c r="C61" s="83"/>
      <c r="D61" s="83"/>
      <c r="E61" s="83"/>
      <c r="F61" s="83"/>
      <c r="G61" s="83"/>
      <c r="H61" s="83"/>
      <c r="I61" s="171">
        <f>SUM(I53:I60)</f>
        <v>35826</v>
      </c>
      <c r="J61" s="170"/>
      <c r="K61" s="171">
        <f>SUM(K53:K60)</f>
        <v>5703</v>
      </c>
      <c r="L61" s="164"/>
      <c r="M61" s="205">
        <f>SUM(M53:M60)</f>
        <v>120765</v>
      </c>
    </row>
    <row r="62" spans="1:13" s="162" customFormat="1" ht="14.25" customHeight="1" thickTop="1">
      <c r="A62" s="140"/>
      <c r="B62" s="83"/>
      <c r="C62" s="83"/>
      <c r="D62" s="83"/>
      <c r="E62" s="83"/>
      <c r="F62" s="175"/>
      <c r="G62" s="175"/>
      <c r="H62" s="175"/>
      <c r="I62" s="83"/>
      <c r="J62" s="83"/>
      <c r="K62" s="172"/>
      <c r="M62" s="182"/>
    </row>
    <row r="63" spans="1:10" ht="15.75">
      <c r="A63" s="38">
        <v>9</v>
      </c>
      <c r="B63" s="225" t="s">
        <v>11</v>
      </c>
      <c r="C63" s="225"/>
      <c r="D63" s="225"/>
      <c r="E63" s="225"/>
      <c r="F63" s="225"/>
      <c r="G63" s="225"/>
      <c r="H63" s="225"/>
      <c r="I63" s="225"/>
      <c r="J63" s="225"/>
    </row>
    <row r="64" spans="1:13" ht="46.5" customHeight="1">
      <c r="A64" s="38"/>
      <c r="B64" s="226" t="s">
        <v>78</v>
      </c>
      <c r="C64" s="226"/>
      <c r="D64" s="226"/>
      <c r="E64" s="226"/>
      <c r="F64" s="226"/>
      <c r="G64" s="226"/>
      <c r="H64" s="226"/>
      <c r="I64" s="226"/>
      <c r="J64" s="226"/>
      <c r="K64" s="257"/>
      <c r="L64" s="257"/>
      <c r="M64" s="257"/>
    </row>
    <row r="65" spans="1:10" ht="15.75">
      <c r="A65" s="38"/>
      <c r="B65" s="39"/>
      <c r="C65" s="39"/>
      <c r="D65" s="49"/>
      <c r="E65" s="49"/>
      <c r="F65" s="49"/>
      <c r="G65" s="49"/>
      <c r="H65" s="49"/>
      <c r="I65" s="49"/>
      <c r="J65" s="49"/>
    </row>
    <row r="66" spans="1:10" ht="15.75">
      <c r="A66" s="38">
        <v>10</v>
      </c>
      <c r="B66" s="225" t="s">
        <v>12</v>
      </c>
      <c r="C66" s="225"/>
      <c r="D66" s="225"/>
      <c r="E66" s="225"/>
      <c r="F66" s="225"/>
      <c r="G66" s="225"/>
      <c r="H66" s="225"/>
      <c r="I66" s="225"/>
      <c r="J66" s="225"/>
    </row>
    <row r="67" spans="1:13" ht="18.75" customHeight="1">
      <c r="A67" s="38"/>
      <c r="B67" s="226" t="s">
        <v>231</v>
      </c>
      <c r="C67" s="265"/>
      <c r="D67" s="265"/>
      <c r="E67" s="265"/>
      <c r="F67" s="265"/>
      <c r="G67" s="265"/>
      <c r="H67" s="265"/>
      <c r="I67" s="265"/>
      <c r="J67" s="265"/>
      <c r="K67" s="265"/>
      <c r="L67" s="265"/>
      <c r="M67" s="265"/>
    </row>
    <row r="68" spans="1:13" ht="15.75" customHeight="1">
      <c r="A68" s="38"/>
      <c r="B68" s="265"/>
      <c r="C68" s="265"/>
      <c r="D68" s="265"/>
      <c r="E68" s="265"/>
      <c r="F68" s="265"/>
      <c r="G68" s="265"/>
      <c r="H68" s="265"/>
      <c r="I68" s="265"/>
      <c r="J68" s="265"/>
      <c r="K68" s="265"/>
      <c r="L68" s="265"/>
      <c r="M68" s="265"/>
    </row>
    <row r="69" spans="1:10" ht="15.75">
      <c r="A69" s="38"/>
      <c r="B69" s="49"/>
      <c r="C69" s="49"/>
      <c r="D69" s="49"/>
      <c r="E69" s="49"/>
      <c r="F69" s="49"/>
      <c r="G69" s="49"/>
      <c r="H69" s="49"/>
      <c r="I69" s="49"/>
      <c r="J69" s="49"/>
    </row>
    <row r="70" spans="1:10" ht="15.75">
      <c r="A70" s="38">
        <v>11</v>
      </c>
      <c r="B70" s="225" t="s">
        <v>13</v>
      </c>
      <c r="C70" s="225"/>
      <c r="D70" s="225"/>
      <c r="E70" s="225"/>
      <c r="F70" s="225"/>
      <c r="G70" s="225"/>
      <c r="H70" s="225"/>
      <c r="I70" s="225"/>
      <c r="J70" s="225"/>
    </row>
    <row r="71" spans="1:10" ht="15.75">
      <c r="A71" s="38"/>
      <c r="B71" s="83" t="s">
        <v>232</v>
      </c>
      <c r="C71" s="46"/>
      <c r="D71" s="46"/>
      <c r="E71" s="46"/>
      <c r="F71" s="46"/>
      <c r="G71" s="46"/>
      <c r="H71" s="46"/>
      <c r="I71" s="46"/>
      <c r="J71" s="46"/>
    </row>
    <row r="72" spans="1:13" s="162" customFormat="1" ht="15.75">
      <c r="A72" s="140"/>
      <c r="B72" s="64"/>
      <c r="C72" s="64"/>
      <c r="D72" s="64"/>
      <c r="E72" s="64"/>
      <c r="F72" s="64"/>
      <c r="G72" s="64"/>
      <c r="H72" s="64"/>
      <c r="I72" s="64"/>
      <c r="J72" s="64"/>
      <c r="K72" s="64"/>
      <c r="L72" s="64"/>
      <c r="M72" s="203"/>
    </row>
    <row r="73" spans="1:10" ht="15.75">
      <c r="A73" s="38">
        <v>12</v>
      </c>
      <c r="B73" s="192" t="s">
        <v>184</v>
      </c>
      <c r="C73" s="192"/>
      <c r="D73" s="165"/>
      <c r="E73" s="47"/>
      <c r="F73" s="52"/>
      <c r="G73" s="52"/>
      <c r="H73" s="52"/>
      <c r="I73" s="47"/>
      <c r="J73" s="53"/>
    </row>
    <row r="74" spans="1:13" ht="15.75">
      <c r="A74" s="38"/>
      <c r="B74" s="226" t="s">
        <v>182</v>
      </c>
      <c r="C74" s="226"/>
      <c r="D74" s="226"/>
      <c r="E74" s="226"/>
      <c r="F74" s="226"/>
      <c r="G74" s="226"/>
      <c r="H74" s="226"/>
      <c r="I74" s="226"/>
      <c r="J74" s="226"/>
      <c r="K74" s="254"/>
      <c r="L74" s="254"/>
      <c r="M74" s="254"/>
    </row>
    <row r="75" spans="1:13" ht="15.75">
      <c r="A75" s="38"/>
      <c r="B75" s="257"/>
      <c r="C75" s="257"/>
      <c r="D75" s="257"/>
      <c r="E75" s="257"/>
      <c r="F75" s="257"/>
      <c r="G75" s="257"/>
      <c r="H75" s="257"/>
      <c r="I75" s="257"/>
      <c r="J75" s="257"/>
      <c r="K75" s="257"/>
      <c r="L75" s="257"/>
      <c r="M75" s="257"/>
    </row>
    <row r="76" spans="1:13" ht="15.75">
      <c r="A76" s="38"/>
      <c r="B76" s="64"/>
      <c r="C76" s="64"/>
      <c r="D76" s="64"/>
      <c r="E76" s="64"/>
      <c r="F76" s="64"/>
      <c r="G76" s="64"/>
      <c r="H76" s="64"/>
      <c r="I76" s="64"/>
      <c r="J76" s="64"/>
      <c r="K76" s="64"/>
      <c r="L76" s="64"/>
      <c r="M76" s="203"/>
    </row>
    <row r="77" spans="1:13" ht="15.75">
      <c r="A77" s="38">
        <v>13</v>
      </c>
      <c r="B77" s="166" t="s">
        <v>183</v>
      </c>
      <c r="C77" s="64"/>
      <c r="D77" s="64"/>
      <c r="E77" s="64"/>
      <c r="F77" s="64"/>
      <c r="G77" s="64"/>
      <c r="H77" s="64"/>
      <c r="I77" s="64"/>
      <c r="J77" s="64"/>
      <c r="K77" s="64"/>
      <c r="L77" s="64"/>
      <c r="M77" s="203"/>
    </row>
    <row r="78" spans="1:13" ht="15.75">
      <c r="A78" s="38"/>
      <c r="B78" s="64"/>
      <c r="C78" s="64"/>
      <c r="D78" s="64"/>
      <c r="E78" s="64"/>
      <c r="F78" s="64"/>
      <c r="G78" s="64"/>
      <c r="H78" s="64"/>
      <c r="I78" s="64"/>
      <c r="J78" s="64"/>
      <c r="K78" s="64"/>
      <c r="L78" s="64"/>
      <c r="M78" s="202" t="s">
        <v>14</v>
      </c>
    </row>
    <row r="79" spans="1:13" ht="16.5" thickBot="1">
      <c r="A79" s="38"/>
      <c r="B79" s="165" t="s">
        <v>185</v>
      </c>
      <c r="C79" s="64"/>
      <c r="D79" s="64"/>
      <c r="E79" s="64"/>
      <c r="F79" s="64"/>
      <c r="G79" s="64"/>
      <c r="H79" s="64"/>
      <c r="I79" s="64"/>
      <c r="J79" s="64"/>
      <c r="K79" s="64"/>
      <c r="L79" s="64"/>
      <c r="M79" s="218">
        <v>5689</v>
      </c>
    </row>
    <row r="80" spans="1:13" ht="16.5" thickTop="1">
      <c r="A80" s="38"/>
      <c r="B80" s="165"/>
      <c r="C80" s="64"/>
      <c r="D80" s="64"/>
      <c r="E80" s="64"/>
      <c r="F80" s="64"/>
      <c r="G80" s="64"/>
      <c r="H80" s="64"/>
      <c r="I80" s="64"/>
      <c r="J80" s="64"/>
      <c r="K80" s="64"/>
      <c r="L80" s="64"/>
      <c r="M80" s="206"/>
    </row>
    <row r="81" spans="1:10" ht="15.75">
      <c r="A81" s="38">
        <v>14</v>
      </c>
      <c r="B81" s="72" t="s">
        <v>104</v>
      </c>
      <c r="C81" s="72"/>
      <c r="D81" s="49"/>
      <c r="E81" s="49"/>
      <c r="F81" s="49"/>
      <c r="G81" s="49"/>
      <c r="H81" s="49"/>
      <c r="I81" s="49"/>
      <c r="J81" s="49"/>
    </row>
    <row r="82" spans="1:10" ht="15.75">
      <c r="A82" s="38"/>
      <c r="B82" s="49"/>
      <c r="C82" s="49"/>
      <c r="D82" s="49"/>
      <c r="E82" s="49"/>
      <c r="F82" s="49"/>
      <c r="G82" s="49"/>
      <c r="H82" s="49"/>
      <c r="I82" s="49"/>
      <c r="J82" s="49"/>
    </row>
    <row r="83" spans="1:10" ht="15.75">
      <c r="A83" s="38"/>
      <c r="B83" s="83" t="s">
        <v>218</v>
      </c>
      <c r="C83" s="83"/>
      <c r="D83" s="49"/>
      <c r="E83" s="49"/>
      <c r="F83" s="49"/>
      <c r="G83" s="49"/>
      <c r="H83" s="49"/>
      <c r="I83" s="49"/>
      <c r="J83" s="49"/>
    </row>
    <row r="84" spans="1:13" ht="15.75">
      <c r="A84" s="38"/>
      <c r="B84" s="49"/>
      <c r="C84" s="49"/>
      <c r="D84" s="49"/>
      <c r="E84" s="49"/>
      <c r="F84" s="49"/>
      <c r="G84" s="49"/>
      <c r="H84" s="49"/>
      <c r="I84" s="49"/>
      <c r="J84" s="49"/>
      <c r="M84" s="163" t="s">
        <v>14</v>
      </c>
    </row>
    <row r="85" spans="1:13" ht="15.75">
      <c r="A85" s="140"/>
      <c r="B85" s="83" t="s">
        <v>110</v>
      </c>
      <c r="C85" s="83"/>
      <c r="D85" s="83"/>
      <c r="E85" s="83"/>
      <c r="F85" s="83"/>
      <c r="G85" s="83"/>
      <c r="H85" s="83"/>
      <c r="I85" s="83"/>
      <c r="J85" s="83"/>
      <c r="K85" s="162"/>
      <c r="L85" s="162"/>
      <c r="M85" s="186">
        <v>295</v>
      </c>
    </row>
    <row r="86" spans="1:13" ht="15.75">
      <c r="A86" s="140"/>
      <c r="B86" s="83" t="s">
        <v>111</v>
      </c>
      <c r="C86" s="83"/>
      <c r="D86" s="83"/>
      <c r="E86" s="83"/>
      <c r="F86" s="83"/>
      <c r="G86" s="83"/>
      <c r="H86" s="83"/>
      <c r="I86" s="83"/>
      <c r="J86" s="83"/>
      <c r="K86" s="162"/>
      <c r="L86" s="162"/>
      <c r="M86" s="186">
        <v>2379</v>
      </c>
    </row>
    <row r="87" spans="1:13" ht="15.75">
      <c r="A87" s="140"/>
      <c r="B87" s="83" t="s">
        <v>112</v>
      </c>
      <c r="C87" s="83"/>
      <c r="D87" s="83"/>
      <c r="E87" s="83"/>
      <c r="F87" s="83"/>
      <c r="G87" s="83"/>
      <c r="H87" s="83"/>
      <c r="I87" s="83"/>
      <c r="J87" s="83"/>
      <c r="K87" s="162"/>
      <c r="L87" s="162"/>
      <c r="M87" s="186">
        <v>22</v>
      </c>
    </row>
    <row r="88" spans="1:13" ht="15.75">
      <c r="A88" s="140"/>
      <c r="B88" s="83" t="s">
        <v>113</v>
      </c>
      <c r="C88" s="83"/>
      <c r="D88" s="83"/>
      <c r="E88" s="83"/>
      <c r="F88" s="83"/>
      <c r="G88" s="83"/>
      <c r="H88" s="83"/>
      <c r="I88" s="83"/>
      <c r="J88" s="83"/>
      <c r="K88" s="162"/>
      <c r="L88" s="162"/>
      <c r="M88" s="186">
        <v>462</v>
      </c>
    </row>
    <row r="89" spans="1:13" ht="15.75">
      <c r="A89" s="140"/>
      <c r="B89" s="83" t="s">
        <v>114</v>
      </c>
      <c r="C89" s="83"/>
      <c r="D89" s="83"/>
      <c r="E89" s="83"/>
      <c r="F89" s="83"/>
      <c r="G89" s="83"/>
      <c r="H89" s="83"/>
      <c r="I89" s="83"/>
      <c r="J89" s="83"/>
      <c r="K89" s="162"/>
      <c r="L89" s="162"/>
      <c r="M89" s="186">
        <v>45</v>
      </c>
    </row>
    <row r="90" spans="1:13" ht="15.75">
      <c r="A90" s="140"/>
      <c r="B90" s="83" t="s">
        <v>149</v>
      </c>
      <c r="C90" s="83"/>
      <c r="D90" s="83"/>
      <c r="E90" s="83"/>
      <c r="F90" s="83"/>
      <c r="G90" s="83"/>
      <c r="H90" s="83"/>
      <c r="I90" s="83"/>
      <c r="J90" s="83"/>
      <c r="K90" s="162"/>
      <c r="L90" s="162"/>
      <c r="M90" s="186">
        <v>12</v>
      </c>
    </row>
    <row r="91" spans="1:12" ht="15.75">
      <c r="A91" s="140"/>
      <c r="B91" s="83"/>
      <c r="C91" s="83"/>
      <c r="D91" s="83"/>
      <c r="E91" s="83"/>
      <c r="F91" s="83"/>
      <c r="G91" s="83"/>
      <c r="H91" s="83"/>
      <c r="I91" s="83"/>
      <c r="J91" s="83"/>
      <c r="K91" s="162"/>
      <c r="L91" s="162"/>
    </row>
    <row r="92" spans="1:12" ht="15.75">
      <c r="A92" s="140"/>
      <c r="B92" s="83"/>
      <c r="C92" s="83"/>
      <c r="D92" s="83"/>
      <c r="E92" s="83"/>
      <c r="F92" s="83"/>
      <c r="G92" s="83"/>
      <c r="H92" s="83"/>
      <c r="I92" s="83"/>
      <c r="J92" s="83"/>
      <c r="K92" s="162"/>
      <c r="L92" s="162"/>
    </row>
    <row r="93" spans="1:12" ht="15.75">
      <c r="A93" s="140"/>
      <c r="B93" s="83"/>
      <c r="C93" s="83"/>
      <c r="D93" s="83"/>
      <c r="E93" s="83"/>
      <c r="F93" s="83"/>
      <c r="G93" s="83"/>
      <c r="H93" s="83"/>
      <c r="I93" s="83"/>
      <c r="J93" s="83"/>
      <c r="K93" s="162"/>
      <c r="L93" s="162"/>
    </row>
    <row r="94" spans="1:10" ht="15.75">
      <c r="A94" s="38">
        <v>15</v>
      </c>
      <c r="B94" s="260" t="s">
        <v>15</v>
      </c>
      <c r="C94" s="260"/>
      <c r="D94" s="260"/>
      <c r="E94" s="260"/>
      <c r="F94" s="260"/>
      <c r="G94" s="260"/>
      <c r="H94" s="260"/>
      <c r="I94" s="260"/>
      <c r="J94" s="260"/>
    </row>
    <row r="95" spans="1:10" ht="15.75">
      <c r="A95" s="193"/>
      <c r="B95" s="55" t="s">
        <v>76</v>
      </c>
      <c r="C95" s="55"/>
      <c r="D95" s="49"/>
      <c r="E95" s="49"/>
      <c r="F95" s="49"/>
      <c r="G95" s="49"/>
      <c r="H95" s="49"/>
      <c r="I95" s="49"/>
      <c r="J95" s="49"/>
    </row>
    <row r="96" spans="1:10" ht="15.75">
      <c r="A96" s="38"/>
      <c r="B96" s="126"/>
      <c r="C96" s="126"/>
      <c r="D96" s="125"/>
      <c r="E96" s="125"/>
      <c r="F96" s="125"/>
      <c r="G96" s="125"/>
      <c r="H96" s="125"/>
      <c r="I96" s="125"/>
      <c r="J96" s="125"/>
    </row>
    <row r="97" spans="1:10" ht="15.75">
      <c r="A97" s="140">
        <v>16</v>
      </c>
      <c r="B97" s="261" t="s">
        <v>16</v>
      </c>
      <c r="C97" s="261"/>
      <c r="D97" s="261"/>
      <c r="E97" s="261"/>
      <c r="F97" s="261"/>
      <c r="G97" s="261"/>
      <c r="H97" s="262"/>
      <c r="I97" s="262"/>
      <c r="J97" s="262"/>
    </row>
    <row r="98" spans="1:11" ht="15.75">
      <c r="A98" s="38"/>
      <c r="B98" s="56"/>
      <c r="C98" s="155"/>
      <c r="D98" s="223"/>
      <c r="E98" s="224"/>
      <c r="F98" s="57" t="s">
        <v>219</v>
      </c>
      <c r="G98" s="57" t="s">
        <v>151</v>
      </c>
      <c r="H98" s="191"/>
      <c r="I98" s="236" t="s">
        <v>17</v>
      </c>
      <c r="J98" s="237"/>
      <c r="K98" s="238"/>
    </row>
    <row r="99" spans="1:11" ht="15.75">
      <c r="A99" s="58"/>
      <c r="B99" s="59"/>
      <c r="C99" s="67"/>
      <c r="D99" s="234"/>
      <c r="E99" s="235"/>
      <c r="F99" s="127" t="s">
        <v>220</v>
      </c>
      <c r="G99" s="127" t="s">
        <v>152</v>
      </c>
      <c r="H99" s="194"/>
      <c r="I99" s="239"/>
      <c r="J99" s="220"/>
      <c r="K99" s="221"/>
    </row>
    <row r="100" spans="1:11" ht="15.75">
      <c r="A100" s="58"/>
      <c r="B100" s="60"/>
      <c r="C100" s="156"/>
      <c r="D100" s="232"/>
      <c r="E100" s="233"/>
      <c r="F100" s="7" t="s">
        <v>14</v>
      </c>
      <c r="G100" s="7" t="s">
        <v>14</v>
      </c>
      <c r="H100" s="195"/>
      <c r="I100" s="236" t="s">
        <v>14</v>
      </c>
      <c r="J100" s="263"/>
      <c r="K100" s="8" t="s">
        <v>18</v>
      </c>
    </row>
    <row r="101" spans="1:11" ht="15.75">
      <c r="A101" s="58"/>
      <c r="B101" s="61"/>
      <c r="C101" s="157"/>
      <c r="D101" s="230" t="s">
        <v>9</v>
      </c>
      <c r="E101" s="231"/>
      <c r="F101" s="9">
        <v>18681</v>
      </c>
      <c r="G101" s="9">
        <v>17145</v>
      </c>
      <c r="H101" s="181"/>
      <c r="I101" s="228">
        <f>+F101-G101</f>
        <v>1536</v>
      </c>
      <c r="J101" s="222"/>
      <c r="K101" s="10">
        <f>+I101/G101*100</f>
        <v>8.9588801399825</v>
      </c>
    </row>
    <row r="102" spans="1:11" ht="15.75">
      <c r="A102" s="39"/>
      <c r="B102" s="61"/>
      <c r="C102" s="157"/>
      <c r="D102" s="230" t="s">
        <v>58</v>
      </c>
      <c r="E102" s="231"/>
      <c r="F102" s="9">
        <v>2969</v>
      </c>
      <c r="G102" s="9">
        <v>2734</v>
      </c>
      <c r="H102" s="181"/>
      <c r="I102" s="228">
        <f>+F102-G102</f>
        <v>235</v>
      </c>
      <c r="J102" s="229"/>
      <c r="K102" s="10">
        <f>+I102/G102*100</f>
        <v>8.595464520848575</v>
      </c>
    </row>
    <row r="103" spans="1:11" ht="15.75">
      <c r="A103" s="39"/>
      <c r="B103" s="61"/>
      <c r="C103" s="157"/>
      <c r="D103" s="230" t="s">
        <v>186</v>
      </c>
      <c r="E103" s="231"/>
      <c r="F103" s="9">
        <v>2288</v>
      </c>
      <c r="G103" s="9">
        <v>2032</v>
      </c>
      <c r="H103" s="181"/>
      <c r="I103" s="228">
        <f>+F103-G103</f>
        <v>256</v>
      </c>
      <c r="J103" s="229"/>
      <c r="K103" s="10">
        <f>+I103/G103*100</f>
        <v>12.598425196850393</v>
      </c>
    </row>
    <row r="104" spans="1:11" ht="15.75">
      <c r="A104" s="39"/>
      <c r="B104" s="128"/>
      <c r="C104" s="128"/>
      <c r="D104" s="132"/>
      <c r="E104" s="135"/>
      <c r="F104" s="133"/>
      <c r="G104" s="133"/>
      <c r="H104" s="133"/>
      <c r="I104" s="133"/>
      <c r="K104" s="134"/>
    </row>
    <row r="105" spans="1:13" ht="15.75">
      <c r="A105" s="39"/>
      <c r="B105" s="276" t="s">
        <v>233</v>
      </c>
      <c r="C105" s="276"/>
      <c r="D105" s="277"/>
      <c r="E105" s="277"/>
      <c r="F105" s="277"/>
      <c r="G105" s="277"/>
      <c r="H105" s="277"/>
      <c r="I105" s="277"/>
      <c r="J105" s="277"/>
      <c r="K105" s="257"/>
      <c r="L105" s="257"/>
      <c r="M105" s="257"/>
    </row>
    <row r="106" spans="1:13" ht="15.75">
      <c r="A106" s="38"/>
      <c r="B106" s="257"/>
      <c r="C106" s="257"/>
      <c r="D106" s="257"/>
      <c r="E106" s="257"/>
      <c r="F106" s="257"/>
      <c r="G106" s="257"/>
      <c r="H106" s="257"/>
      <c r="I106" s="257"/>
      <c r="J106" s="257"/>
      <c r="K106" s="257"/>
      <c r="L106" s="257"/>
      <c r="M106" s="257"/>
    </row>
    <row r="107" spans="1:13" ht="15.75">
      <c r="A107" s="38"/>
      <c r="B107" s="257"/>
      <c r="C107" s="257"/>
      <c r="D107" s="257"/>
      <c r="E107" s="257"/>
      <c r="F107" s="257"/>
      <c r="G107" s="257"/>
      <c r="H107" s="257"/>
      <c r="I107" s="257"/>
      <c r="J107" s="257"/>
      <c r="K107" s="257"/>
      <c r="L107" s="257"/>
      <c r="M107" s="257"/>
    </row>
    <row r="108" spans="1:13" ht="15.75">
      <c r="A108" s="38"/>
      <c r="B108" s="265"/>
      <c r="C108" s="265"/>
      <c r="D108" s="265"/>
      <c r="E108" s="265"/>
      <c r="F108" s="265"/>
      <c r="G108" s="265"/>
      <c r="H108" s="265"/>
      <c r="I108" s="265"/>
      <c r="J108" s="265"/>
      <c r="K108" s="265"/>
      <c r="L108" s="265"/>
      <c r="M108" s="265"/>
    </row>
    <row r="109" spans="1:13" ht="15.75">
      <c r="A109" s="38"/>
      <c r="B109" s="219"/>
      <c r="C109" s="219"/>
      <c r="D109" s="219"/>
      <c r="E109" s="219"/>
      <c r="F109" s="219"/>
      <c r="G109" s="219"/>
      <c r="H109" s="219"/>
      <c r="I109" s="219"/>
      <c r="J109" s="219"/>
      <c r="K109" s="219"/>
      <c r="L109" s="219"/>
      <c r="M109" s="219"/>
    </row>
    <row r="110" spans="1:10" ht="15.75">
      <c r="A110" s="38">
        <v>17</v>
      </c>
      <c r="B110" s="225" t="s">
        <v>105</v>
      </c>
      <c r="C110" s="225"/>
      <c r="D110" s="225"/>
      <c r="E110" s="225"/>
      <c r="F110" s="225"/>
      <c r="G110" s="225"/>
      <c r="H110" s="225"/>
      <c r="I110" s="225"/>
      <c r="J110" s="225"/>
    </row>
    <row r="111" spans="1:13" ht="15.75">
      <c r="A111" s="38"/>
      <c r="B111" s="226" t="s">
        <v>236</v>
      </c>
      <c r="C111" s="254"/>
      <c r="D111" s="254"/>
      <c r="E111" s="254"/>
      <c r="F111" s="254"/>
      <c r="G111" s="254"/>
      <c r="H111" s="254"/>
      <c r="I111" s="254"/>
      <c r="J111" s="254"/>
      <c r="K111" s="254"/>
      <c r="L111" s="254"/>
      <c r="M111" s="254"/>
    </row>
    <row r="112" spans="1:13" ht="15.75">
      <c r="A112" s="38"/>
      <c r="B112" s="254"/>
      <c r="C112" s="254"/>
      <c r="D112" s="254"/>
      <c r="E112" s="254"/>
      <c r="F112" s="254"/>
      <c r="G112" s="254"/>
      <c r="H112" s="254"/>
      <c r="I112" s="254"/>
      <c r="J112" s="254"/>
      <c r="K112" s="254"/>
      <c r="L112" s="254"/>
      <c r="M112" s="254"/>
    </row>
    <row r="113" spans="1:13" ht="15.75">
      <c r="A113" s="38"/>
      <c r="B113" s="254"/>
      <c r="C113" s="254"/>
      <c r="D113" s="254"/>
      <c r="E113" s="254"/>
      <c r="F113" s="254"/>
      <c r="G113" s="254"/>
      <c r="H113" s="254"/>
      <c r="I113" s="254"/>
      <c r="J113" s="254"/>
      <c r="K113" s="254"/>
      <c r="L113" s="254"/>
      <c r="M113" s="254"/>
    </row>
    <row r="114" spans="1:13" ht="15.75">
      <c r="A114" s="38"/>
      <c r="B114" s="41"/>
      <c r="C114" s="41"/>
      <c r="D114" s="41"/>
      <c r="E114" s="41"/>
      <c r="F114" s="41"/>
      <c r="G114" s="41"/>
      <c r="H114" s="41"/>
      <c r="I114" s="41"/>
      <c r="J114" s="41"/>
      <c r="K114" s="64"/>
      <c r="L114" s="64"/>
      <c r="M114" s="203"/>
    </row>
    <row r="115" spans="1:10" ht="15.75">
      <c r="A115" s="38">
        <v>18</v>
      </c>
      <c r="B115" s="225" t="s">
        <v>19</v>
      </c>
      <c r="C115" s="225"/>
      <c r="D115" s="225"/>
      <c r="E115" s="225"/>
      <c r="F115" s="225"/>
      <c r="G115" s="225"/>
      <c r="H115" s="225"/>
      <c r="I115" s="225"/>
      <c r="J115" s="225"/>
    </row>
    <row r="116" spans="1:13" ht="15.75" customHeight="1">
      <c r="A116" s="38"/>
      <c r="B116" s="259" t="s">
        <v>209</v>
      </c>
      <c r="C116" s="259"/>
      <c r="D116" s="259"/>
      <c r="E116" s="259"/>
      <c r="F116" s="259"/>
      <c r="G116" s="259"/>
      <c r="H116" s="259"/>
      <c r="I116" s="259"/>
      <c r="J116" s="259"/>
      <c r="K116" s="259"/>
      <c r="L116" s="259"/>
      <c r="M116" s="259"/>
    </row>
    <row r="117" spans="1:13" ht="15.75">
      <c r="A117" s="38"/>
      <c r="B117" s="265"/>
      <c r="C117" s="265"/>
      <c r="D117" s="265"/>
      <c r="E117" s="265"/>
      <c r="F117" s="265"/>
      <c r="G117" s="265"/>
      <c r="H117" s="265"/>
      <c r="I117" s="265"/>
      <c r="J117" s="265"/>
      <c r="K117" s="265"/>
      <c r="L117" s="265"/>
      <c r="M117" s="265"/>
    </row>
    <row r="118" spans="1:13" ht="15.75">
      <c r="A118" s="38"/>
      <c r="B118" s="219"/>
      <c r="C118" s="219"/>
      <c r="D118" s="219"/>
      <c r="E118" s="219"/>
      <c r="F118" s="219"/>
      <c r="G118" s="219"/>
      <c r="H118" s="219"/>
      <c r="I118" s="219"/>
      <c r="J118" s="219"/>
      <c r="K118" s="219"/>
      <c r="L118" s="219"/>
      <c r="M118" s="219"/>
    </row>
    <row r="119" spans="1:10" ht="15.75">
      <c r="A119" s="38">
        <v>19</v>
      </c>
      <c r="B119" s="225" t="s">
        <v>20</v>
      </c>
      <c r="C119" s="225"/>
      <c r="D119" s="258"/>
      <c r="E119" s="258"/>
      <c r="F119" s="258"/>
      <c r="G119" s="258"/>
      <c r="H119" s="258"/>
      <c r="I119" s="258"/>
      <c r="J119" s="258"/>
    </row>
    <row r="120" spans="1:10" ht="15.75">
      <c r="A120" s="38"/>
      <c r="B120" s="46"/>
      <c r="C120" s="46"/>
      <c r="D120" s="139"/>
      <c r="E120" s="139"/>
      <c r="F120" s="139"/>
      <c r="G120" s="139"/>
      <c r="H120" s="139"/>
      <c r="I120" s="139"/>
      <c r="J120" s="139"/>
    </row>
    <row r="121" spans="1:13" ht="15.75">
      <c r="A121" s="38"/>
      <c r="B121" s="51" t="s">
        <v>21</v>
      </c>
      <c r="C121" s="51"/>
      <c r="D121" s="62"/>
      <c r="E121" s="62"/>
      <c r="G121" s="278" t="s">
        <v>221</v>
      </c>
      <c r="H121" s="257"/>
      <c r="I121" s="257"/>
      <c r="K121" s="245" t="s">
        <v>223</v>
      </c>
      <c r="L121" s="257"/>
      <c r="M121" s="257"/>
    </row>
    <row r="122" spans="1:13" ht="15.75">
      <c r="A122" s="50"/>
      <c r="B122" s="271"/>
      <c r="C122" s="271"/>
      <c r="D122" s="258"/>
      <c r="E122" s="258"/>
      <c r="G122" s="257"/>
      <c r="H122" s="257"/>
      <c r="I122" s="257"/>
      <c r="K122" s="257"/>
      <c r="L122" s="257"/>
      <c r="M122" s="257"/>
    </row>
    <row r="123" spans="1:13" ht="15.75">
      <c r="A123" s="50"/>
      <c r="B123" s="65"/>
      <c r="C123" s="65"/>
      <c r="D123" s="65"/>
      <c r="E123" s="65"/>
      <c r="G123" s="66">
        <v>2004</v>
      </c>
      <c r="I123" s="66">
        <v>2003</v>
      </c>
      <c r="K123" s="66">
        <v>2004</v>
      </c>
      <c r="M123" s="66">
        <v>2003</v>
      </c>
    </row>
    <row r="124" spans="1:13" ht="15.75">
      <c r="A124" s="50"/>
      <c r="B124" s="67"/>
      <c r="C124" s="67"/>
      <c r="D124" s="62"/>
      <c r="E124" s="62"/>
      <c r="G124" s="63" t="s">
        <v>14</v>
      </c>
      <c r="I124" s="63" t="s">
        <v>14</v>
      </c>
      <c r="K124" s="63" t="s">
        <v>14</v>
      </c>
      <c r="M124" s="63" t="s">
        <v>14</v>
      </c>
    </row>
    <row r="125" spans="1:13" ht="15.75">
      <c r="A125" s="50"/>
      <c r="B125" s="197" t="s">
        <v>188</v>
      </c>
      <c r="C125" s="67"/>
      <c r="D125" s="62"/>
      <c r="E125" s="62"/>
      <c r="G125" s="63"/>
      <c r="I125" s="63"/>
      <c r="K125" s="63"/>
      <c r="M125" s="63"/>
    </row>
    <row r="126" spans="1:13" ht="15.75">
      <c r="A126" s="50"/>
      <c r="B126" s="271" t="s">
        <v>189</v>
      </c>
      <c r="C126" s="271"/>
      <c r="D126" s="271"/>
      <c r="E126" s="271"/>
      <c r="G126" s="68">
        <v>681</v>
      </c>
      <c r="H126" s="69"/>
      <c r="I126" s="196" t="s">
        <v>67</v>
      </c>
      <c r="K126" s="68">
        <v>1383</v>
      </c>
      <c r="M126" s="196" t="s">
        <v>67</v>
      </c>
    </row>
    <row r="127" spans="1:13" ht="15.75">
      <c r="A127" s="50"/>
      <c r="B127" s="62"/>
      <c r="C127" s="62"/>
      <c r="D127" s="62"/>
      <c r="E127" s="62"/>
      <c r="G127" s="68"/>
      <c r="H127" s="69"/>
      <c r="I127" s="196"/>
      <c r="K127" s="68"/>
      <c r="M127" s="196"/>
    </row>
    <row r="128" spans="1:13" ht="15.75">
      <c r="A128" s="50"/>
      <c r="B128" s="197" t="s">
        <v>190</v>
      </c>
      <c r="C128" s="62"/>
      <c r="D128" s="62"/>
      <c r="E128" s="62"/>
      <c r="G128" s="68">
        <v>0</v>
      </c>
      <c r="H128" s="69"/>
      <c r="I128" s="196" t="s">
        <v>67</v>
      </c>
      <c r="K128" s="68">
        <v>0</v>
      </c>
      <c r="M128" s="196" t="s">
        <v>67</v>
      </c>
    </row>
    <row r="129" spans="1:13" ht="15.75">
      <c r="A129" s="50"/>
      <c r="B129" s="217"/>
      <c r="C129" s="217"/>
      <c r="D129" s="217"/>
      <c r="E129" s="217"/>
      <c r="G129" s="68"/>
      <c r="H129" s="69"/>
      <c r="I129" s="68"/>
      <c r="K129" s="68"/>
      <c r="M129" s="196"/>
    </row>
    <row r="130" spans="1:13" ht="15.75">
      <c r="A130" s="50"/>
      <c r="B130" s="128"/>
      <c r="C130" s="128"/>
      <c r="D130" s="128"/>
      <c r="E130" s="128"/>
      <c r="G130" s="71">
        <f>SUM(G126:G129)</f>
        <v>681</v>
      </c>
      <c r="H130" s="69"/>
      <c r="I130" s="71">
        <f>SUM(I126:I129)</f>
        <v>0</v>
      </c>
      <c r="K130" s="71">
        <f>SUM(K126:K129)</f>
        <v>1383</v>
      </c>
      <c r="M130" s="207">
        <f>SUM(M126:M129)</f>
        <v>0</v>
      </c>
    </row>
    <row r="131" spans="1:9" ht="15.75">
      <c r="A131" s="50"/>
      <c r="B131" s="70"/>
      <c r="C131" s="70"/>
      <c r="D131" s="70"/>
      <c r="E131" s="70"/>
      <c r="F131" s="68"/>
      <c r="G131" s="69"/>
      <c r="H131" s="69"/>
      <c r="I131" s="68"/>
    </row>
    <row r="132" spans="1:13" ht="15.75">
      <c r="A132" s="50"/>
      <c r="B132" s="226" t="s">
        <v>204</v>
      </c>
      <c r="C132" s="226"/>
      <c r="D132" s="254"/>
      <c r="E132" s="254"/>
      <c r="F132" s="254"/>
      <c r="G132" s="254"/>
      <c r="H132" s="254"/>
      <c r="I132" s="254"/>
      <c r="J132" s="254"/>
      <c r="K132" s="254"/>
      <c r="L132" s="254"/>
      <c r="M132" s="254"/>
    </row>
    <row r="133" spans="1:13" ht="15.75">
      <c r="A133" s="50"/>
      <c r="B133" s="257"/>
      <c r="C133" s="257"/>
      <c r="D133" s="257"/>
      <c r="E133" s="257"/>
      <c r="F133" s="257"/>
      <c r="G133" s="257"/>
      <c r="H133" s="257"/>
      <c r="I133" s="257"/>
      <c r="J133" s="257"/>
      <c r="K133" s="257"/>
      <c r="L133" s="257"/>
      <c r="M133" s="257"/>
    </row>
    <row r="134" spans="1:13" ht="15.75">
      <c r="A134" s="50"/>
      <c r="B134" s="257"/>
      <c r="C134" s="257"/>
      <c r="D134" s="257"/>
      <c r="E134" s="257"/>
      <c r="F134" s="257"/>
      <c r="G134" s="257"/>
      <c r="H134" s="257"/>
      <c r="I134" s="257"/>
      <c r="J134" s="257"/>
      <c r="K134" s="257"/>
      <c r="L134" s="257"/>
      <c r="M134" s="257"/>
    </row>
    <row r="135" spans="1:13" ht="15.75">
      <c r="A135" s="50"/>
      <c r="B135" s="64"/>
      <c r="C135" s="64"/>
      <c r="D135" s="64"/>
      <c r="E135" s="64"/>
      <c r="F135" s="64"/>
      <c r="G135" s="64"/>
      <c r="H135" s="64"/>
      <c r="I135" s="64"/>
      <c r="J135" s="64"/>
      <c r="K135" s="64"/>
      <c r="L135" s="64"/>
      <c r="M135" s="203"/>
    </row>
    <row r="136" spans="1:10" ht="15.75">
      <c r="A136" s="38">
        <v>20</v>
      </c>
      <c r="B136" s="225" t="s">
        <v>22</v>
      </c>
      <c r="C136" s="225"/>
      <c r="D136" s="258"/>
      <c r="E136" s="258"/>
      <c r="F136" s="258"/>
      <c r="G136" s="258"/>
      <c r="H136" s="258"/>
      <c r="I136" s="258"/>
      <c r="J136" s="258"/>
    </row>
    <row r="137" spans="1:13" ht="15.75">
      <c r="A137" s="38"/>
      <c r="B137" s="259" t="s">
        <v>191</v>
      </c>
      <c r="C137" s="259"/>
      <c r="D137" s="259"/>
      <c r="E137" s="259"/>
      <c r="F137" s="259"/>
      <c r="G137" s="259"/>
      <c r="H137" s="259"/>
      <c r="I137" s="259"/>
      <c r="J137" s="259"/>
      <c r="K137" s="259"/>
      <c r="L137" s="259"/>
      <c r="M137" s="259"/>
    </row>
    <row r="138" spans="1:10" ht="15.75">
      <c r="A138" s="50"/>
      <c r="B138" s="49"/>
      <c r="C138" s="49"/>
      <c r="D138" s="259"/>
      <c r="E138" s="259"/>
      <c r="F138" s="259"/>
      <c r="G138" s="259"/>
      <c r="H138" s="259"/>
      <c r="I138" s="259"/>
      <c r="J138" s="259"/>
    </row>
    <row r="139" spans="1:10" ht="15.75">
      <c r="A139" s="38">
        <v>21</v>
      </c>
      <c r="B139" s="225" t="s">
        <v>23</v>
      </c>
      <c r="C139" s="225"/>
      <c r="D139" s="258"/>
      <c r="E139" s="258"/>
      <c r="F139" s="258"/>
      <c r="G139" s="258"/>
      <c r="H139" s="258"/>
      <c r="I139" s="258"/>
      <c r="J139" s="258"/>
    </row>
    <row r="140" spans="1:10" ht="15.75">
      <c r="A140" s="38"/>
      <c r="B140" s="259" t="s">
        <v>153</v>
      </c>
      <c r="C140" s="259"/>
      <c r="D140" s="258"/>
      <c r="E140" s="258"/>
      <c r="F140" s="258"/>
      <c r="G140" s="258"/>
      <c r="H140" s="258"/>
      <c r="I140" s="258"/>
      <c r="J140" s="258"/>
    </row>
    <row r="141" spans="1:10" ht="15.75">
      <c r="A141" s="38"/>
      <c r="B141" s="126"/>
      <c r="C141" s="126"/>
      <c r="D141" s="125"/>
      <c r="E141" s="125"/>
      <c r="F141" s="125"/>
      <c r="G141" s="125"/>
      <c r="H141" s="125"/>
      <c r="I141" s="125"/>
      <c r="J141" s="125"/>
    </row>
    <row r="142" spans="1:10" ht="15.75">
      <c r="A142" s="38">
        <v>22</v>
      </c>
      <c r="B142" s="124" t="s">
        <v>187</v>
      </c>
      <c r="C142" s="126"/>
      <c r="D142" s="125"/>
      <c r="E142" s="125"/>
      <c r="F142" s="125"/>
      <c r="G142" s="125"/>
      <c r="H142" s="125"/>
      <c r="I142" s="125"/>
      <c r="J142" s="125"/>
    </row>
    <row r="143" spans="1:10" ht="15.75">
      <c r="A143" s="38"/>
      <c r="B143" s="124"/>
      <c r="C143" s="126"/>
      <c r="D143" s="125"/>
      <c r="E143" s="125"/>
      <c r="F143" s="125"/>
      <c r="G143" s="125"/>
      <c r="H143" s="125"/>
      <c r="I143" s="125"/>
      <c r="J143" s="125"/>
    </row>
    <row r="144" spans="1:13" ht="15.75">
      <c r="A144" s="38"/>
      <c r="B144" s="126" t="s">
        <v>237</v>
      </c>
      <c r="C144" s="165"/>
      <c r="D144" s="165"/>
      <c r="E144" s="165"/>
      <c r="F144" s="165"/>
      <c r="G144" s="165"/>
      <c r="H144" s="165"/>
      <c r="I144" s="165"/>
      <c r="J144" s="165"/>
      <c r="K144" s="165"/>
      <c r="L144" s="165"/>
      <c r="M144" s="165"/>
    </row>
    <row r="145" spans="1:13" ht="15.75">
      <c r="A145" s="38"/>
      <c r="B145" s="64"/>
      <c r="C145" s="64"/>
      <c r="D145" s="64"/>
      <c r="E145" s="64"/>
      <c r="F145" s="64"/>
      <c r="G145" s="64"/>
      <c r="H145" s="64"/>
      <c r="I145" s="64"/>
      <c r="J145" s="64"/>
      <c r="K145" s="64"/>
      <c r="L145" s="64"/>
      <c r="M145" s="203"/>
    </row>
    <row r="146" spans="1:13" ht="15.75">
      <c r="A146" s="38"/>
      <c r="B146" s="166" t="s">
        <v>192</v>
      </c>
      <c r="C146" s="64"/>
      <c r="D146" s="64"/>
      <c r="E146" s="64"/>
      <c r="F146" s="64"/>
      <c r="G146" s="64"/>
      <c r="H146" s="64"/>
      <c r="I146" s="64"/>
      <c r="J146" s="64"/>
      <c r="K146" s="64"/>
      <c r="L146" s="64"/>
      <c r="M146" s="203"/>
    </row>
    <row r="147" spans="1:13" ht="15.75">
      <c r="A147" s="38"/>
      <c r="B147" s="64"/>
      <c r="C147" s="64"/>
      <c r="D147" s="64"/>
      <c r="E147" s="64"/>
      <c r="F147" s="64"/>
      <c r="G147" s="64"/>
      <c r="H147" s="64"/>
      <c r="I147" s="64"/>
      <c r="J147" s="64"/>
      <c r="K147" s="64"/>
      <c r="L147" s="64"/>
      <c r="M147" s="203"/>
    </row>
    <row r="148" spans="1:13" s="162" customFormat="1" ht="15.75">
      <c r="A148" s="140"/>
      <c r="B148" s="165" t="s">
        <v>193</v>
      </c>
      <c r="C148" s="165"/>
      <c r="D148" s="165"/>
      <c r="E148" s="165"/>
      <c r="F148" s="165"/>
      <c r="G148" s="165"/>
      <c r="H148" s="165"/>
      <c r="I148" s="165"/>
      <c r="J148" s="165"/>
      <c r="K148" s="165"/>
      <c r="L148" s="165"/>
      <c r="M148" s="208"/>
    </row>
    <row r="149" spans="1:13" s="162" customFormat="1" ht="15.75">
      <c r="A149" s="140"/>
      <c r="B149" s="165"/>
      <c r="C149" s="165"/>
      <c r="D149" s="165"/>
      <c r="E149" s="165"/>
      <c r="F149" s="165"/>
      <c r="G149" s="165"/>
      <c r="H149" s="165"/>
      <c r="I149" s="165"/>
      <c r="J149" s="165"/>
      <c r="K149" s="165"/>
      <c r="L149" s="165"/>
      <c r="M149" s="208"/>
    </row>
    <row r="150" spans="1:13" s="162" customFormat="1" ht="15.75">
      <c r="A150" s="140"/>
      <c r="B150" s="165"/>
      <c r="C150" s="165"/>
      <c r="D150" s="165"/>
      <c r="E150" s="165"/>
      <c r="F150" s="165"/>
      <c r="I150" s="198" t="s">
        <v>196</v>
      </c>
      <c r="J150" s="165"/>
      <c r="K150" s="198" t="s">
        <v>198</v>
      </c>
      <c r="L150" s="198"/>
      <c r="M150" s="163" t="s">
        <v>197</v>
      </c>
    </row>
    <row r="151" spans="1:13" s="162" customFormat="1" ht="15.75">
      <c r="A151" s="140"/>
      <c r="B151" s="165"/>
      <c r="C151" s="165"/>
      <c r="D151" s="165"/>
      <c r="E151" s="165"/>
      <c r="F151" s="165"/>
      <c r="I151" s="198" t="s">
        <v>14</v>
      </c>
      <c r="J151" s="165"/>
      <c r="K151" s="198" t="s">
        <v>14</v>
      </c>
      <c r="L151" s="198"/>
      <c r="M151" s="198" t="s">
        <v>14</v>
      </c>
    </row>
    <row r="152" spans="1:13" s="162" customFormat="1" ht="15.75">
      <c r="A152" s="140"/>
      <c r="B152" s="165"/>
      <c r="C152" s="165"/>
      <c r="D152" s="165"/>
      <c r="E152" s="165"/>
      <c r="F152" s="165"/>
      <c r="I152" s="198"/>
      <c r="J152" s="165"/>
      <c r="K152" s="198"/>
      <c r="L152" s="198"/>
      <c r="M152" s="182"/>
    </row>
    <row r="153" spans="1:13" s="162" customFormat="1" ht="15.75">
      <c r="A153" s="140"/>
      <c r="B153" s="165" t="s">
        <v>205</v>
      </c>
      <c r="C153" s="165"/>
      <c r="D153" s="165"/>
      <c r="E153" s="165"/>
      <c r="F153" s="165"/>
      <c r="I153" s="164">
        <v>4000</v>
      </c>
      <c r="J153" s="165"/>
      <c r="K153" s="164">
        <v>4000</v>
      </c>
      <c r="M153" s="186">
        <v>0</v>
      </c>
    </row>
    <row r="154" spans="1:13" s="162" customFormat="1" ht="15.75">
      <c r="A154" s="140"/>
      <c r="B154" s="165" t="s">
        <v>194</v>
      </c>
      <c r="C154" s="165"/>
      <c r="D154" s="165"/>
      <c r="E154" s="165"/>
      <c r="F154" s="165"/>
      <c r="I154" s="168">
        <v>3546</v>
      </c>
      <c r="J154" s="165"/>
      <c r="K154" s="168">
        <v>376</v>
      </c>
      <c r="L154" s="165"/>
      <c r="M154" s="186">
        <f>+I154-K154</f>
        <v>3170</v>
      </c>
    </row>
    <row r="155" spans="1:13" s="162" customFormat="1" ht="15.75">
      <c r="A155" s="140"/>
      <c r="B155" s="165" t="s">
        <v>195</v>
      </c>
      <c r="C155" s="165"/>
      <c r="D155" s="165"/>
      <c r="E155" s="165"/>
      <c r="F155" s="165"/>
      <c r="I155" s="168">
        <v>1971</v>
      </c>
      <c r="J155" s="165"/>
      <c r="K155" s="168">
        <v>1971</v>
      </c>
      <c r="L155" s="165"/>
      <c r="M155" s="186">
        <f>+I155-K155</f>
        <v>0</v>
      </c>
    </row>
    <row r="156" spans="1:13" s="162" customFormat="1" ht="15.75">
      <c r="A156" s="140"/>
      <c r="B156" s="126" t="s">
        <v>199</v>
      </c>
      <c r="C156" s="126"/>
      <c r="D156" s="126"/>
      <c r="E156" s="126"/>
      <c r="F156" s="126"/>
      <c r="I156" s="199">
        <v>781</v>
      </c>
      <c r="J156" s="126"/>
      <c r="K156" s="164">
        <v>121</v>
      </c>
      <c r="L156" s="126"/>
      <c r="M156" s="186">
        <f>+I156-K156</f>
        <v>660</v>
      </c>
    </row>
    <row r="157" spans="1:13" s="162" customFormat="1" ht="15.75">
      <c r="A157" s="140"/>
      <c r="B157" s="126" t="s">
        <v>200</v>
      </c>
      <c r="C157" s="126"/>
      <c r="D157" s="126"/>
      <c r="E157" s="126"/>
      <c r="F157" s="126"/>
      <c r="I157" s="199">
        <v>1500</v>
      </c>
      <c r="J157" s="126"/>
      <c r="K157" s="164">
        <v>1621</v>
      </c>
      <c r="L157" s="126"/>
      <c r="M157" s="186">
        <f>+I157-K157</f>
        <v>-121</v>
      </c>
    </row>
    <row r="158" spans="1:13" s="162" customFormat="1" ht="16.5" thickBot="1">
      <c r="A158" s="140"/>
      <c r="B158" s="126"/>
      <c r="C158" s="126"/>
      <c r="D158" s="126"/>
      <c r="E158" s="126"/>
      <c r="F158" s="126"/>
      <c r="I158" s="200">
        <f>SUM(I153:I157)</f>
        <v>11798</v>
      </c>
      <c r="J158" s="126"/>
      <c r="K158" s="200">
        <f>SUM(K153:K157)</f>
        <v>8089</v>
      </c>
      <c r="L158" s="126"/>
      <c r="M158" s="209">
        <f>SUM(M153:M157)</f>
        <v>3709</v>
      </c>
    </row>
    <row r="159" spans="1:13" s="162" customFormat="1" ht="16.5" thickTop="1">
      <c r="A159" s="140"/>
      <c r="B159" s="126"/>
      <c r="C159" s="126"/>
      <c r="D159" s="126"/>
      <c r="E159" s="126"/>
      <c r="F159" s="126"/>
      <c r="G159" s="201"/>
      <c r="H159" s="126"/>
      <c r="I159" s="201"/>
      <c r="J159" s="126"/>
      <c r="K159" s="201"/>
      <c r="M159" s="182"/>
    </row>
    <row r="160" spans="1:13" s="162" customFormat="1" ht="15.75">
      <c r="A160" s="140"/>
      <c r="B160" s="254" t="s">
        <v>206</v>
      </c>
      <c r="C160" s="279"/>
      <c r="D160" s="279"/>
      <c r="E160" s="279"/>
      <c r="F160" s="279"/>
      <c r="G160" s="279"/>
      <c r="H160" s="279"/>
      <c r="I160" s="279"/>
      <c r="J160" s="279"/>
      <c r="K160" s="279"/>
      <c r="L160" s="279"/>
      <c r="M160" s="279"/>
    </row>
    <row r="161" spans="1:13" s="162" customFormat="1" ht="15.75">
      <c r="A161" s="140"/>
      <c r="B161" s="279"/>
      <c r="C161" s="279"/>
      <c r="D161" s="279"/>
      <c r="E161" s="279"/>
      <c r="F161" s="279"/>
      <c r="G161" s="279"/>
      <c r="H161" s="279"/>
      <c r="I161" s="279"/>
      <c r="J161" s="279"/>
      <c r="K161" s="279"/>
      <c r="L161" s="279"/>
      <c r="M161" s="279"/>
    </row>
    <row r="162" spans="1:13" s="162" customFormat="1" ht="15.75">
      <c r="A162" s="140"/>
      <c r="B162" s="279"/>
      <c r="C162" s="279"/>
      <c r="D162" s="279"/>
      <c r="E162" s="279"/>
      <c r="F162" s="279"/>
      <c r="G162" s="279"/>
      <c r="H162" s="279"/>
      <c r="I162" s="279"/>
      <c r="J162" s="279"/>
      <c r="K162" s="279"/>
      <c r="L162" s="279"/>
      <c r="M162" s="279"/>
    </row>
    <row r="163" spans="1:13" s="162" customFormat="1" ht="15.75">
      <c r="A163" s="140"/>
      <c r="B163" s="126"/>
      <c r="C163" s="126"/>
      <c r="D163" s="126"/>
      <c r="E163" s="126"/>
      <c r="F163" s="126"/>
      <c r="G163" s="126"/>
      <c r="H163" s="126"/>
      <c r="I163" s="126"/>
      <c r="J163" s="126"/>
      <c r="M163" s="182"/>
    </row>
    <row r="164" spans="1:13" s="162" customFormat="1" ht="15.75">
      <c r="A164" s="140"/>
      <c r="B164" s="126"/>
      <c r="C164" s="126"/>
      <c r="D164" s="126"/>
      <c r="E164" s="126"/>
      <c r="F164" s="126"/>
      <c r="G164" s="126"/>
      <c r="H164" s="126"/>
      <c r="I164" s="126"/>
      <c r="J164" s="126"/>
      <c r="M164" s="182"/>
    </row>
    <row r="165" spans="1:13" ht="15.75">
      <c r="A165" s="38">
        <v>23</v>
      </c>
      <c r="B165" s="124" t="s">
        <v>90</v>
      </c>
      <c r="C165" s="124"/>
      <c r="D165" s="125"/>
      <c r="E165" s="125"/>
      <c r="F165" s="125"/>
      <c r="G165" s="125"/>
      <c r="H165" s="125"/>
      <c r="I165" s="129" t="s">
        <v>94</v>
      </c>
      <c r="J165" s="129"/>
      <c r="K165" s="130" t="s">
        <v>93</v>
      </c>
      <c r="L165" s="130"/>
      <c r="M165" s="163" t="s">
        <v>54</v>
      </c>
    </row>
    <row r="166" spans="1:13" ht="15.75">
      <c r="A166" s="38"/>
      <c r="B166" s="126"/>
      <c r="C166" s="126"/>
      <c r="D166" s="125"/>
      <c r="E166" s="125"/>
      <c r="F166" s="125"/>
      <c r="G166" s="125"/>
      <c r="H166" s="125"/>
      <c r="I166" s="129" t="s">
        <v>14</v>
      </c>
      <c r="J166" s="129"/>
      <c r="K166" s="130" t="s">
        <v>14</v>
      </c>
      <c r="L166" s="130"/>
      <c r="M166" s="163" t="s">
        <v>14</v>
      </c>
    </row>
    <row r="167" spans="1:8" ht="15.75">
      <c r="A167" s="38"/>
      <c r="B167" s="124" t="s">
        <v>24</v>
      </c>
      <c r="C167" s="124"/>
      <c r="D167" s="125"/>
      <c r="E167" s="125"/>
      <c r="F167" s="125"/>
      <c r="G167" s="125"/>
      <c r="H167" s="125"/>
    </row>
    <row r="168" spans="1:8" ht="15.75">
      <c r="A168" s="38"/>
      <c r="B168" s="126"/>
      <c r="C168" s="126"/>
      <c r="D168" s="125"/>
      <c r="E168" s="125"/>
      <c r="F168" s="125"/>
      <c r="G168" s="125"/>
      <c r="H168" s="125"/>
    </row>
    <row r="169" spans="1:13" ht="15.75">
      <c r="A169" s="38"/>
      <c r="B169" s="126" t="s">
        <v>91</v>
      </c>
      <c r="C169" s="126"/>
      <c r="D169" s="125"/>
      <c r="E169" s="125"/>
      <c r="F169" s="125"/>
      <c r="G169" s="125"/>
      <c r="H169" s="125"/>
      <c r="I169" s="158">
        <v>0</v>
      </c>
      <c r="J169" s="158"/>
      <c r="K169" s="86">
        <v>1568</v>
      </c>
      <c r="L169" s="86"/>
      <c r="M169" s="186">
        <f>SUM(I169:K169)</f>
        <v>1568</v>
      </c>
    </row>
    <row r="170" spans="1:13" ht="15.75">
      <c r="A170" s="38"/>
      <c r="B170" s="126"/>
      <c r="C170" s="126"/>
      <c r="D170" s="125"/>
      <c r="E170" s="125"/>
      <c r="F170" s="125"/>
      <c r="G170" s="125"/>
      <c r="H170" s="125"/>
      <c r="I170" s="158"/>
      <c r="J170" s="158"/>
      <c r="K170" s="86"/>
      <c r="L170" s="86"/>
      <c r="M170" s="186"/>
    </row>
    <row r="171" spans="1:13" ht="15.75">
      <c r="A171" s="38"/>
      <c r="C171" s="124"/>
      <c r="D171" s="125"/>
      <c r="E171" s="131" t="s">
        <v>95</v>
      </c>
      <c r="F171" s="125"/>
      <c r="G171" s="125"/>
      <c r="H171" s="125"/>
      <c r="I171" s="159">
        <f>SUM(I169:I170)</f>
        <v>0</v>
      </c>
      <c r="J171" s="158"/>
      <c r="K171" s="159">
        <f>SUM(K169:K170)</f>
        <v>1568</v>
      </c>
      <c r="L171" s="86"/>
      <c r="M171" s="210">
        <f>SUM(M169:M170)</f>
        <v>1568</v>
      </c>
    </row>
    <row r="172" spans="1:10" ht="15.75">
      <c r="A172" s="38"/>
      <c r="B172" s="124"/>
      <c r="C172" s="124"/>
      <c r="D172" s="125"/>
      <c r="E172" s="131"/>
      <c r="F172" s="125"/>
      <c r="G172" s="125"/>
      <c r="H172" s="125"/>
      <c r="I172" s="125"/>
      <c r="J172" s="125"/>
    </row>
    <row r="173" spans="1:10" ht="15.75">
      <c r="A173" s="38"/>
      <c r="B173" s="124" t="s">
        <v>92</v>
      </c>
      <c r="C173" s="126"/>
      <c r="D173" s="125"/>
      <c r="E173" s="125"/>
      <c r="F173" s="125"/>
      <c r="G173" s="125"/>
      <c r="H173" s="125"/>
      <c r="I173" s="125"/>
      <c r="J173" s="125"/>
    </row>
    <row r="174" spans="1:10" ht="15.75">
      <c r="A174" s="38"/>
      <c r="B174" s="124"/>
      <c r="C174" s="126"/>
      <c r="D174" s="125"/>
      <c r="E174" s="125"/>
      <c r="F174" s="125"/>
      <c r="G174" s="125"/>
      <c r="H174" s="125"/>
      <c r="I174" s="125"/>
      <c r="J174" s="125"/>
    </row>
    <row r="175" spans="1:13" ht="15.75">
      <c r="A175" s="38"/>
      <c r="B175" s="126" t="s">
        <v>91</v>
      </c>
      <c r="C175" s="126"/>
      <c r="D175" s="125"/>
      <c r="E175" s="125"/>
      <c r="F175" s="125"/>
      <c r="G175" s="125"/>
      <c r="H175" s="125"/>
      <c r="I175" s="158">
        <v>0</v>
      </c>
      <c r="J175" s="158"/>
      <c r="K175" s="86">
        <v>1092</v>
      </c>
      <c r="L175" s="86"/>
      <c r="M175" s="186">
        <f>+K175+I175</f>
        <v>1092</v>
      </c>
    </row>
    <row r="176" spans="1:13" ht="15.75">
      <c r="A176" s="38"/>
      <c r="B176" s="126"/>
      <c r="C176" s="126"/>
      <c r="D176" s="125"/>
      <c r="E176" s="125"/>
      <c r="F176" s="125"/>
      <c r="G176" s="125"/>
      <c r="H176" s="125"/>
      <c r="I176" s="158"/>
      <c r="J176" s="158"/>
      <c r="K176" s="86"/>
      <c r="L176" s="86"/>
      <c r="M176" s="186"/>
    </row>
    <row r="177" spans="1:13" ht="15.75">
      <c r="A177" s="38"/>
      <c r="B177" s="126"/>
      <c r="C177" s="126"/>
      <c r="D177" s="125"/>
      <c r="E177" s="131" t="s">
        <v>95</v>
      </c>
      <c r="F177" s="125"/>
      <c r="G177" s="125"/>
      <c r="H177" s="125"/>
      <c r="I177" s="160">
        <f>SUM(I175:I176)</f>
        <v>0</v>
      </c>
      <c r="J177" s="125"/>
      <c r="K177" s="160">
        <f>SUM(K175:K176)</f>
        <v>1092</v>
      </c>
      <c r="M177" s="211">
        <f>SUM(M175:M176)</f>
        <v>1092</v>
      </c>
    </row>
    <row r="178" spans="1:10" ht="15.75">
      <c r="A178" s="38"/>
      <c r="B178" s="126"/>
      <c r="C178" s="126"/>
      <c r="D178" s="125"/>
      <c r="E178" s="124"/>
      <c r="F178" s="125"/>
      <c r="G178" s="125"/>
      <c r="H178" s="125"/>
      <c r="I178" s="125"/>
      <c r="J178" s="125"/>
    </row>
    <row r="179" spans="1:13" ht="16.5" thickBot="1">
      <c r="A179" s="38"/>
      <c r="B179" s="126"/>
      <c r="C179" s="126"/>
      <c r="D179" s="275" t="s">
        <v>96</v>
      </c>
      <c r="E179" s="275"/>
      <c r="F179" s="125"/>
      <c r="G179" s="125"/>
      <c r="H179" s="125"/>
      <c r="I179" s="161">
        <f>+I177+I171</f>
        <v>0</v>
      </c>
      <c r="J179" s="125"/>
      <c r="K179" s="161">
        <f>+K177+K171</f>
        <v>2660</v>
      </c>
      <c r="M179" s="212">
        <f>+M177+M171</f>
        <v>2660</v>
      </c>
    </row>
    <row r="180" spans="1:10" ht="16.5" thickTop="1">
      <c r="A180" s="38"/>
      <c r="B180" s="124"/>
      <c r="C180" s="124"/>
      <c r="D180" s="124"/>
      <c r="E180" s="64"/>
      <c r="F180" s="64"/>
      <c r="G180" s="64"/>
      <c r="H180" s="64"/>
      <c r="I180" s="64"/>
      <c r="J180" s="64"/>
    </row>
    <row r="181" spans="1:10" ht="15.75">
      <c r="A181" s="38"/>
      <c r="B181" s="124"/>
      <c r="C181" s="124"/>
      <c r="D181" s="124"/>
      <c r="E181" s="64"/>
      <c r="F181" s="64"/>
      <c r="G181" s="64"/>
      <c r="H181" s="64"/>
      <c r="I181" s="64"/>
      <c r="J181" s="64"/>
    </row>
    <row r="182" spans="1:10" ht="15.75">
      <c r="A182" s="38">
        <v>24</v>
      </c>
      <c r="B182" s="124" t="s">
        <v>97</v>
      </c>
      <c r="C182" s="124"/>
      <c r="D182" s="124"/>
      <c r="E182" s="64"/>
      <c r="F182" s="64"/>
      <c r="G182" s="64"/>
      <c r="H182" s="64"/>
      <c r="I182" s="64"/>
      <c r="J182" s="64"/>
    </row>
    <row r="183" spans="1:10" ht="15.75">
      <c r="A183" s="38"/>
      <c r="B183" s="124"/>
      <c r="C183" s="124"/>
      <c r="D183" s="124"/>
      <c r="E183" s="64"/>
      <c r="F183" s="64"/>
      <c r="G183" s="64"/>
      <c r="H183" s="64"/>
      <c r="I183" s="64"/>
      <c r="J183" s="64"/>
    </row>
    <row r="184" spans="1:10" ht="15.75">
      <c r="A184" s="38"/>
      <c r="B184" s="126" t="s">
        <v>98</v>
      </c>
      <c r="C184" s="126"/>
      <c r="D184" s="124"/>
      <c r="E184" s="64"/>
      <c r="F184" s="64"/>
      <c r="G184" s="64"/>
      <c r="H184" s="64"/>
      <c r="I184" s="64"/>
      <c r="J184" s="64"/>
    </row>
    <row r="185" spans="1:10" ht="15.75">
      <c r="A185" s="38"/>
      <c r="B185" s="124"/>
      <c r="C185" s="124"/>
      <c r="D185" s="124"/>
      <c r="E185" s="64"/>
      <c r="F185" s="64"/>
      <c r="G185" s="64"/>
      <c r="H185" s="64"/>
      <c r="I185" s="64"/>
      <c r="J185" s="64"/>
    </row>
    <row r="186" spans="1:10" ht="15.75" customHeight="1">
      <c r="A186" s="38"/>
      <c r="B186" s="83"/>
      <c r="C186" s="83"/>
      <c r="D186" s="49"/>
      <c r="E186" s="49"/>
      <c r="F186" s="49"/>
      <c r="G186" s="49"/>
      <c r="H186" s="49"/>
      <c r="I186" s="49"/>
      <c r="J186" s="49"/>
    </row>
    <row r="187" spans="1:10" ht="15.75" customHeight="1">
      <c r="A187" s="38">
        <v>25</v>
      </c>
      <c r="B187" s="72" t="s">
        <v>99</v>
      </c>
      <c r="C187" s="72"/>
      <c r="D187" s="49"/>
      <c r="E187" s="49"/>
      <c r="F187" s="49"/>
      <c r="G187" s="49"/>
      <c r="H187" s="49"/>
      <c r="I187" s="49"/>
      <c r="J187" s="49"/>
    </row>
    <row r="188" spans="1:10" ht="15.75">
      <c r="A188" s="38"/>
      <c r="B188" s="83"/>
      <c r="C188" s="83"/>
      <c r="D188" s="49"/>
      <c r="E188" s="49"/>
      <c r="F188" s="49"/>
      <c r="G188" s="49"/>
      <c r="H188" s="49"/>
      <c r="I188" s="49"/>
      <c r="J188" s="49"/>
    </row>
    <row r="189" spans="1:10" ht="15.75">
      <c r="A189" s="38"/>
      <c r="B189" s="83" t="s">
        <v>222</v>
      </c>
      <c r="C189" s="83"/>
      <c r="D189" s="49"/>
      <c r="E189" s="49"/>
      <c r="F189" s="49"/>
      <c r="G189" s="49"/>
      <c r="H189" s="49"/>
      <c r="I189" s="49"/>
      <c r="J189" s="49"/>
    </row>
    <row r="190" spans="1:10" ht="15.75">
      <c r="A190" s="38"/>
      <c r="B190" s="49"/>
      <c r="C190" s="49"/>
      <c r="D190" s="49"/>
      <c r="E190" s="49"/>
      <c r="F190" s="49"/>
      <c r="G190" s="49"/>
      <c r="H190" s="49"/>
      <c r="I190" s="49"/>
      <c r="J190" s="49"/>
    </row>
    <row r="191" spans="1:10" ht="15.75">
      <c r="A191" s="38"/>
      <c r="B191" s="46"/>
      <c r="C191" s="46"/>
      <c r="D191" s="47"/>
      <c r="E191" s="47"/>
      <c r="F191" s="47"/>
      <c r="G191" s="47"/>
      <c r="H191" s="47"/>
      <c r="I191" s="47"/>
      <c r="J191" s="47"/>
    </row>
    <row r="192" spans="1:10" ht="15.75">
      <c r="A192" s="38">
        <v>26</v>
      </c>
      <c r="B192" s="225" t="s">
        <v>25</v>
      </c>
      <c r="C192" s="225"/>
      <c r="D192" s="225"/>
      <c r="E192" s="225"/>
      <c r="F192" s="225"/>
      <c r="G192" s="225"/>
      <c r="H192" s="225"/>
      <c r="I192" s="225"/>
      <c r="J192" s="225"/>
    </row>
    <row r="193" spans="1:10" ht="15.75">
      <c r="A193" s="38"/>
      <c r="B193" s="226" t="s">
        <v>154</v>
      </c>
      <c r="C193" s="226"/>
      <c r="D193" s="258"/>
      <c r="E193" s="258"/>
      <c r="F193" s="258"/>
      <c r="G193" s="258"/>
      <c r="H193" s="258"/>
      <c r="I193" s="258"/>
      <c r="J193" s="258"/>
    </row>
    <row r="194" spans="1:10" ht="15.75">
      <c r="A194" s="38"/>
      <c r="B194" s="39"/>
      <c r="C194" s="39"/>
      <c r="D194" s="47"/>
      <c r="E194" s="47"/>
      <c r="F194" s="73"/>
      <c r="G194" s="52"/>
      <c r="H194" s="52"/>
      <c r="I194" s="52"/>
      <c r="J194" s="52"/>
    </row>
    <row r="195" spans="1:10" ht="15.75">
      <c r="A195" s="38"/>
      <c r="B195" s="39"/>
      <c r="C195" s="39"/>
      <c r="D195" s="47"/>
      <c r="E195" s="47"/>
      <c r="F195" s="73"/>
      <c r="G195" s="52"/>
      <c r="H195" s="52"/>
      <c r="I195" s="52"/>
      <c r="J195" s="52"/>
    </row>
    <row r="196" spans="1:10" ht="15.75">
      <c r="A196" s="38">
        <v>27</v>
      </c>
      <c r="B196" s="225" t="s">
        <v>64</v>
      </c>
      <c r="C196" s="225"/>
      <c r="D196" s="225"/>
      <c r="E196" s="225"/>
      <c r="F196" s="225"/>
      <c r="G196" s="225"/>
      <c r="H196" s="225"/>
      <c r="I196" s="225"/>
      <c r="J196" s="225"/>
    </row>
    <row r="197" spans="1:13" ht="15.75">
      <c r="A197" s="38"/>
      <c r="B197" s="39"/>
      <c r="C197" s="39"/>
      <c r="D197" s="47"/>
      <c r="E197" s="47"/>
      <c r="G197" s="278" t="s">
        <v>221</v>
      </c>
      <c r="H197" s="257"/>
      <c r="I197" s="257"/>
      <c r="J197" s="47"/>
      <c r="K197" s="245" t="s">
        <v>223</v>
      </c>
      <c r="L197" s="257"/>
      <c r="M197" s="257"/>
    </row>
    <row r="198" spans="1:13" ht="15.75">
      <c r="A198" s="38"/>
      <c r="B198" s="39"/>
      <c r="C198" s="39"/>
      <c r="D198" s="47"/>
      <c r="E198" s="47"/>
      <c r="G198" s="257"/>
      <c r="H198" s="257"/>
      <c r="I198" s="257"/>
      <c r="J198" s="47"/>
      <c r="K198" s="257"/>
      <c r="L198" s="257"/>
      <c r="M198" s="257"/>
    </row>
    <row r="199" spans="1:13" ht="15.75">
      <c r="A199" s="38"/>
      <c r="B199" s="39"/>
      <c r="C199" s="39"/>
      <c r="D199" s="47"/>
      <c r="E199" s="47"/>
      <c r="G199" s="202">
        <v>2004</v>
      </c>
      <c r="H199" s="202"/>
      <c r="I199" s="202">
        <v>2003</v>
      </c>
      <c r="J199" s="38"/>
      <c r="K199" s="202">
        <v>2004</v>
      </c>
      <c r="L199" s="202"/>
      <c r="M199" s="202">
        <v>2003</v>
      </c>
    </row>
    <row r="200" spans="1:13" ht="15.75">
      <c r="A200" s="38"/>
      <c r="D200" s="55"/>
      <c r="E200" s="55"/>
      <c r="G200" s="167" t="s">
        <v>10</v>
      </c>
      <c r="I200" s="167" t="s">
        <v>10</v>
      </c>
      <c r="J200" s="47"/>
      <c r="K200" s="167" t="s">
        <v>10</v>
      </c>
      <c r="M200" s="167" t="s">
        <v>10</v>
      </c>
    </row>
    <row r="201" spans="1:13" ht="15.75">
      <c r="A201" s="38"/>
      <c r="B201" s="55" t="s">
        <v>59</v>
      </c>
      <c r="C201" s="55"/>
      <c r="D201" s="55"/>
      <c r="E201" s="55"/>
      <c r="G201" s="74">
        <f>+PL!B25</f>
        <v>2288</v>
      </c>
      <c r="H201" s="74"/>
      <c r="I201" s="77" t="s">
        <v>67</v>
      </c>
      <c r="J201" s="47"/>
      <c r="K201" s="74">
        <f>+PL!D28</f>
        <v>4320</v>
      </c>
      <c r="M201" s="77" t="s">
        <v>67</v>
      </c>
    </row>
    <row r="202" spans="1:10" ht="32.25" customHeight="1">
      <c r="A202" s="38"/>
      <c r="B202" s="273" t="s">
        <v>235</v>
      </c>
      <c r="C202" s="273"/>
      <c r="D202" s="273"/>
      <c r="E202" s="273"/>
      <c r="F202" s="47"/>
      <c r="H202" s="47"/>
      <c r="I202" s="182"/>
      <c r="J202" s="47"/>
    </row>
    <row r="203" spans="1:13" ht="15.75">
      <c r="A203" s="38"/>
      <c r="B203" s="75" t="s">
        <v>63</v>
      </c>
      <c r="C203" s="75"/>
      <c r="D203" s="47"/>
      <c r="E203" s="47"/>
      <c r="G203" s="76">
        <v>46750</v>
      </c>
      <c r="H203" s="74"/>
      <c r="I203" s="213" t="s">
        <v>67</v>
      </c>
      <c r="J203" s="47"/>
      <c r="K203" s="77">
        <v>46750</v>
      </c>
      <c r="M203" s="77" t="s">
        <v>67</v>
      </c>
    </row>
    <row r="204" spans="1:13" ht="15.75" customHeight="1">
      <c r="A204" s="38"/>
      <c r="B204" s="274" t="s">
        <v>107</v>
      </c>
      <c r="C204" s="274"/>
      <c r="D204" s="274"/>
      <c r="E204" s="274"/>
      <c r="G204" s="76">
        <f>8250*0.916666666666667</f>
        <v>7562.5</v>
      </c>
      <c r="H204" s="74"/>
      <c r="I204" s="213" t="s">
        <v>67</v>
      </c>
      <c r="J204" s="47"/>
      <c r="K204" s="76">
        <f>8250*0.916666666666667</f>
        <v>7562.5</v>
      </c>
      <c r="M204" s="213" t="s">
        <v>67</v>
      </c>
    </row>
    <row r="205" spans="1:13" ht="15.75">
      <c r="A205" s="38"/>
      <c r="B205" s="55"/>
      <c r="C205" s="55"/>
      <c r="D205" s="47"/>
      <c r="E205" s="47"/>
      <c r="G205" s="80">
        <f>SUM(G203:G204)</f>
        <v>54312.5</v>
      </c>
      <c r="H205" s="74"/>
      <c r="I205" s="214">
        <f>SUM(I203:I204)</f>
        <v>0</v>
      </c>
      <c r="J205" s="47"/>
      <c r="K205" s="80">
        <f>SUM(K203:K204)</f>
        <v>54312.5</v>
      </c>
      <c r="M205" s="214">
        <f>SUM(M203:M204)</f>
        <v>0</v>
      </c>
    </row>
    <row r="206" spans="1:10" ht="15.75">
      <c r="A206" s="38"/>
      <c r="B206" s="55"/>
      <c r="C206" s="55"/>
      <c r="D206" s="47"/>
      <c r="E206" s="47"/>
      <c r="G206" s="76"/>
      <c r="H206" s="74"/>
      <c r="I206" s="213"/>
      <c r="J206" s="47"/>
    </row>
    <row r="207" spans="1:13" ht="18">
      <c r="A207" s="39"/>
      <c r="B207" s="216" t="s">
        <v>60</v>
      </c>
      <c r="C207" s="55"/>
      <c r="D207" s="47"/>
      <c r="E207" s="47"/>
      <c r="G207" s="81">
        <f>(+G201/G205)*100</f>
        <v>4.2126582278481015</v>
      </c>
      <c r="H207" s="82"/>
      <c r="I207" s="215" t="s">
        <v>67</v>
      </c>
      <c r="J207" s="47"/>
      <c r="K207" s="81">
        <f>(+K201/K205)*100</f>
        <v>7.953970080552359</v>
      </c>
      <c r="M207" s="215" t="s">
        <v>67</v>
      </c>
    </row>
    <row r="208" spans="1:10" ht="15.75">
      <c r="A208" s="39"/>
      <c r="B208" s="39"/>
      <c r="C208" s="39"/>
      <c r="D208" s="47"/>
      <c r="E208" s="47"/>
      <c r="F208" s="55"/>
      <c r="G208" s="47"/>
      <c r="H208" s="47"/>
      <c r="I208" s="47"/>
      <c r="J208" s="47"/>
    </row>
    <row r="209" spans="1:13" s="162" customFormat="1" ht="15.75">
      <c r="A209" s="141"/>
      <c r="B209" s="273" t="s">
        <v>235</v>
      </c>
      <c r="C209" s="273"/>
      <c r="D209" s="273"/>
      <c r="E209" s="273"/>
      <c r="F209" s="165"/>
      <c r="G209" s="165"/>
      <c r="H209" s="165"/>
      <c r="I209" s="165"/>
      <c r="J209" s="165"/>
      <c r="K209" s="165"/>
      <c r="L209" s="165"/>
      <c r="M209" s="208"/>
    </row>
    <row r="210" spans="1:13" ht="15.75">
      <c r="A210" s="39"/>
      <c r="B210" s="75" t="s">
        <v>63</v>
      </c>
      <c r="C210" s="75"/>
      <c r="D210" s="47"/>
      <c r="E210" s="47"/>
      <c r="F210" s="165"/>
      <c r="G210" s="177">
        <f>+G203</f>
        <v>46750</v>
      </c>
      <c r="H210" s="165"/>
      <c r="I210" s="213" t="s">
        <v>67</v>
      </c>
      <c r="J210" s="165"/>
      <c r="K210" s="177">
        <f>+K203</f>
        <v>46750</v>
      </c>
      <c r="L210" s="165"/>
      <c r="M210" s="77" t="s">
        <v>67</v>
      </c>
    </row>
    <row r="211" spans="1:13" ht="15.75">
      <c r="A211" s="39"/>
      <c r="B211" s="274" t="s">
        <v>107</v>
      </c>
      <c r="C211" s="274"/>
      <c r="D211" s="274"/>
      <c r="E211" s="274"/>
      <c r="F211" s="47"/>
      <c r="G211" s="177">
        <f>+G204</f>
        <v>7562.5</v>
      </c>
      <c r="H211" s="47"/>
      <c r="I211" s="213" t="s">
        <v>67</v>
      </c>
      <c r="J211" s="47"/>
      <c r="K211" s="177">
        <f>+K204</f>
        <v>7562.5</v>
      </c>
      <c r="M211" s="213" t="s">
        <v>67</v>
      </c>
    </row>
    <row r="212" spans="1:13" ht="15.75">
      <c r="A212" s="39"/>
      <c r="B212" s="39"/>
      <c r="C212" s="39"/>
      <c r="D212" s="47"/>
      <c r="E212" s="47"/>
      <c r="F212" s="47"/>
      <c r="G212" s="80">
        <f>SUM(G210:G211)</f>
        <v>54312.5</v>
      </c>
      <c r="H212" s="47"/>
      <c r="I212" s="214">
        <f>SUM(I210:I211)</f>
        <v>0</v>
      </c>
      <c r="J212" s="47"/>
      <c r="K212" s="80">
        <f>SUM(K210:K211)</f>
        <v>54312.5</v>
      </c>
      <c r="M212" s="214">
        <f>SUM(M210:M211)</f>
        <v>0</v>
      </c>
    </row>
    <row r="213" spans="1:11" ht="15.75">
      <c r="A213" s="39"/>
      <c r="B213" s="72"/>
      <c r="C213" s="39"/>
      <c r="D213" s="47"/>
      <c r="E213" s="47"/>
      <c r="F213" s="47"/>
      <c r="G213" s="76"/>
      <c r="H213" s="47"/>
      <c r="I213" s="213"/>
      <c r="J213" s="47"/>
      <c r="K213" s="76"/>
    </row>
    <row r="214" spans="1:13" ht="18">
      <c r="A214" s="39"/>
      <c r="B214" s="72" t="s">
        <v>201</v>
      </c>
      <c r="C214" s="72"/>
      <c r="D214" s="72"/>
      <c r="E214" s="72"/>
      <c r="F214" s="47"/>
      <c r="G214" s="81">
        <f>(+G201/G212)*100</f>
        <v>4.2126582278481015</v>
      </c>
      <c r="H214" s="47"/>
      <c r="I214" s="215" t="s">
        <v>67</v>
      </c>
      <c r="J214" s="47"/>
      <c r="K214" s="81">
        <f>(+K201/K212)*100</f>
        <v>7.953970080552359</v>
      </c>
      <c r="M214" s="215" t="s">
        <v>67</v>
      </c>
    </row>
    <row r="215" spans="1:10" ht="15.75">
      <c r="A215" s="39"/>
      <c r="B215" s="47"/>
      <c r="C215" s="47"/>
      <c r="D215" s="47"/>
      <c r="E215" s="47"/>
      <c r="F215" s="47"/>
      <c r="G215" s="47"/>
      <c r="H215" s="47"/>
      <c r="I215" s="47"/>
      <c r="J215" s="47"/>
    </row>
    <row r="216" spans="1:10" ht="15.75">
      <c r="A216" s="39"/>
      <c r="B216" s="83"/>
      <c r="C216" s="83"/>
      <c r="D216" s="83"/>
      <c r="E216" s="83"/>
      <c r="F216" s="47"/>
      <c r="G216" s="47"/>
      <c r="H216" s="47"/>
      <c r="I216" s="47"/>
      <c r="J216" s="47"/>
    </row>
    <row r="217" spans="1:10" ht="15.75">
      <c r="A217" s="39"/>
      <c r="B217" s="83"/>
      <c r="C217" s="83"/>
      <c r="D217" s="83"/>
      <c r="E217" s="83"/>
      <c r="F217" s="47"/>
      <c r="G217" s="47"/>
      <c r="H217" s="47"/>
      <c r="I217" s="47"/>
      <c r="J217" s="47"/>
    </row>
    <row r="218" spans="1:10" ht="15.75">
      <c r="A218" s="39"/>
      <c r="B218" s="83"/>
      <c r="C218" s="83"/>
      <c r="D218" s="83"/>
      <c r="E218" s="83"/>
      <c r="F218" s="47"/>
      <c r="G218" s="47"/>
      <c r="H218" s="47"/>
      <c r="I218" s="47"/>
      <c r="J218" s="47"/>
    </row>
    <row r="219" spans="1:10" ht="15.75">
      <c r="A219" s="39"/>
      <c r="B219" s="83"/>
      <c r="C219" s="83"/>
      <c r="D219" s="83"/>
      <c r="E219" s="83"/>
      <c r="F219" s="47"/>
      <c r="G219" s="47"/>
      <c r="H219" s="47"/>
      <c r="I219" s="47"/>
      <c r="J219" s="47"/>
    </row>
    <row r="220" spans="1:10" ht="15.75">
      <c r="A220" s="39"/>
      <c r="B220" s="47"/>
      <c r="C220" s="47"/>
      <c r="D220" s="47"/>
      <c r="E220" s="47"/>
      <c r="F220" s="47"/>
      <c r="G220" s="47"/>
      <c r="H220" s="47"/>
      <c r="I220" s="47"/>
      <c r="J220" s="47"/>
    </row>
    <row r="221" spans="1:10" ht="15.75">
      <c r="A221" s="39"/>
      <c r="B221" s="272"/>
      <c r="C221" s="272"/>
      <c r="D221" s="272"/>
      <c r="E221" s="272"/>
      <c r="F221" s="47"/>
      <c r="G221" s="47"/>
      <c r="H221" s="47"/>
      <c r="I221" s="47"/>
      <c r="J221" s="47"/>
    </row>
    <row r="222" spans="1:10" ht="15.75">
      <c r="A222" s="39"/>
      <c r="B222" s="39"/>
      <c r="C222" s="39"/>
      <c r="D222" s="47"/>
      <c r="E222" s="47"/>
      <c r="F222" s="47"/>
      <c r="G222" s="47"/>
      <c r="H222" s="47"/>
      <c r="I222" s="47"/>
      <c r="J222" s="47"/>
    </row>
    <row r="223" spans="1:10" ht="15.75">
      <c r="A223" s="39"/>
      <c r="B223" s="39"/>
      <c r="C223" s="39"/>
      <c r="D223" s="47"/>
      <c r="E223" s="47"/>
      <c r="F223" s="47"/>
      <c r="G223" s="47"/>
      <c r="H223" s="47"/>
      <c r="I223" s="47"/>
      <c r="J223" s="47"/>
    </row>
    <row r="224" spans="1:10" ht="15.75">
      <c r="A224" s="39"/>
      <c r="B224" s="39"/>
      <c r="C224" s="39"/>
      <c r="D224" s="47"/>
      <c r="E224" s="47"/>
      <c r="F224" s="47"/>
      <c r="G224" s="47"/>
      <c r="H224" s="47"/>
      <c r="I224" s="47"/>
      <c r="J224" s="47"/>
    </row>
    <row r="225" spans="1:10" ht="15.75">
      <c r="A225" s="39"/>
      <c r="B225" s="39"/>
      <c r="C225" s="39"/>
      <c r="D225" s="47"/>
      <c r="E225" s="47"/>
      <c r="F225" s="47"/>
      <c r="G225" s="47"/>
      <c r="H225" s="47"/>
      <c r="I225" s="47"/>
      <c r="J225" s="47"/>
    </row>
    <row r="226" spans="1:10" ht="15.75">
      <c r="A226" s="39"/>
      <c r="B226" s="39"/>
      <c r="C226" s="39"/>
      <c r="D226" s="47"/>
      <c r="E226" s="47"/>
      <c r="F226" s="47"/>
      <c r="G226" s="47"/>
      <c r="H226" s="47"/>
      <c r="I226" s="47"/>
      <c r="J226" s="47"/>
    </row>
    <row r="227" spans="1:10" ht="15.75">
      <c r="A227" s="39"/>
      <c r="B227" s="39"/>
      <c r="C227" s="39"/>
      <c r="D227" s="47"/>
      <c r="E227" s="47"/>
      <c r="F227" s="47"/>
      <c r="G227" s="47"/>
      <c r="H227" s="47"/>
      <c r="I227" s="47"/>
      <c r="J227" s="47"/>
    </row>
    <row r="228" spans="1:10" ht="15.75">
      <c r="A228" s="39"/>
      <c r="B228" s="39"/>
      <c r="C228" s="39"/>
      <c r="D228" s="47"/>
      <c r="E228" s="47"/>
      <c r="F228" s="47"/>
      <c r="G228" s="47"/>
      <c r="H228" s="47"/>
      <c r="I228" s="47"/>
      <c r="J228" s="47"/>
    </row>
    <row r="229" spans="1:10" ht="15.75">
      <c r="A229" s="39"/>
      <c r="B229" s="39"/>
      <c r="C229" s="39"/>
      <c r="D229" s="47"/>
      <c r="E229" s="47"/>
      <c r="F229" s="47"/>
      <c r="G229" s="47"/>
      <c r="H229" s="47"/>
      <c r="I229" s="47"/>
      <c r="J229" s="47"/>
    </row>
    <row r="230" spans="1:10" ht="15.75">
      <c r="A230" s="39"/>
      <c r="B230" s="39"/>
      <c r="C230" s="39"/>
      <c r="D230" s="47"/>
      <c r="E230" s="47"/>
      <c r="F230" s="47"/>
      <c r="G230" s="47"/>
      <c r="H230" s="47"/>
      <c r="I230" s="47"/>
      <c r="J230" s="47"/>
    </row>
    <row r="231" spans="1:10" ht="15.75">
      <c r="A231" s="39"/>
      <c r="B231" s="39"/>
      <c r="C231" s="39"/>
      <c r="D231" s="47"/>
      <c r="E231" s="47"/>
      <c r="F231" s="47"/>
      <c r="G231" s="47"/>
      <c r="H231" s="47"/>
      <c r="I231" s="47"/>
      <c r="J231" s="47"/>
    </row>
    <row r="232" spans="1:10" ht="15.75">
      <c r="A232" s="39"/>
      <c r="B232" s="39"/>
      <c r="C232" s="39"/>
      <c r="D232" s="47"/>
      <c r="E232" s="47"/>
      <c r="F232" s="47"/>
      <c r="G232" s="47"/>
      <c r="H232" s="47"/>
      <c r="I232" s="47"/>
      <c r="J232" s="47"/>
    </row>
    <row r="233" spans="1:10" ht="15.75">
      <c r="A233" s="39"/>
      <c r="B233" s="39"/>
      <c r="C233" s="39"/>
      <c r="D233" s="47"/>
      <c r="E233" s="47"/>
      <c r="F233" s="47"/>
      <c r="G233" s="47"/>
      <c r="H233" s="47"/>
      <c r="I233" s="47"/>
      <c r="J233" s="47"/>
    </row>
    <row r="234" spans="1:10" ht="15.75">
      <c r="A234" s="39"/>
      <c r="B234" s="39"/>
      <c r="C234" s="39"/>
      <c r="D234" s="47"/>
      <c r="E234" s="47"/>
      <c r="F234" s="47"/>
      <c r="G234" s="47"/>
      <c r="H234" s="47"/>
      <c r="I234" s="47"/>
      <c r="J234" s="47"/>
    </row>
    <row r="235" spans="1:10" ht="15.75">
      <c r="A235" s="39"/>
      <c r="B235" s="39"/>
      <c r="C235" s="39"/>
      <c r="D235" s="47"/>
      <c r="E235" s="47"/>
      <c r="F235" s="47"/>
      <c r="G235" s="47"/>
      <c r="H235" s="47"/>
      <c r="I235" s="47"/>
      <c r="J235" s="47"/>
    </row>
    <row r="236" spans="1:10" ht="15.75">
      <c r="A236" s="39"/>
      <c r="B236" s="39"/>
      <c r="C236" s="39"/>
      <c r="D236" s="47"/>
      <c r="E236" s="47"/>
      <c r="F236" s="47"/>
      <c r="G236" s="47"/>
      <c r="H236" s="47"/>
      <c r="I236" s="47"/>
      <c r="J236" s="47"/>
    </row>
    <row r="237" spans="1:10" ht="15.75">
      <c r="A237" s="39"/>
      <c r="B237" s="39"/>
      <c r="C237" s="39"/>
      <c r="D237" s="47"/>
      <c r="E237" s="47"/>
      <c r="F237" s="47"/>
      <c r="G237" s="47"/>
      <c r="H237" s="47"/>
      <c r="I237" s="47"/>
      <c r="J237" s="47"/>
    </row>
    <row r="238" spans="1:10" ht="15.75">
      <c r="A238" s="39"/>
      <c r="B238" s="39"/>
      <c r="C238" s="39"/>
      <c r="D238" s="47"/>
      <c r="E238" s="47"/>
      <c r="F238" s="47"/>
      <c r="G238" s="47"/>
      <c r="H238" s="47"/>
      <c r="I238" s="47"/>
      <c r="J238" s="47"/>
    </row>
    <row r="239" spans="1:10" ht="15.75">
      <c r="A239" s="39"/>
      <c r="B239" s="39"/>
      <c r="C239" s="39"/>
      <c r="D239" s="47"/>
      <c r="E239" s="47"/>
      <c r="F239" s="47"/>
      <c r="G239" s="47"/>
      <c r="H239" s="47"/>
      <c r="I239" s="47"/>
      <c r="J239" s="47"/>
    </row>
    <row r="240" spans="1:10" ht="15.75">
      <c r="A240" s="39"/>
      <c r="B240" s="39"/>
      <c r="C240" s="39"/>
      <c r="D240" s="47"/>
      <c r="E240" s="47"/>
      <c r="F240" s="47"/>
      <c r="G240" s="47"/>
      <c r="H240" s="47"/>
      <c r="I240" s="47"/>
      <c r="J240" s="47"/>
    </row>
    <row r="241" spans="1:10" ht="15.75">
      <c r="A241" s="39"/>
      <c r="B241" s="39"/>
      <c r="C241" s="39"/>
      <c r="D241" s="47"/>
      <c r="E241" s="47"/>
      <c r="F241" s="47"/>
      <c r="G241" s="47"/>
      <c r="H241" s="47"/>
      <c r="I241" s="47"/>
      <c r="J241" s="47"/>
    </row>
    <row r="242" spans="1:10" ht="15.75">
      <c r="A242" s="39"/>
      <c r="B242" s="39"/>
      <c r="C242" s="39"/>
      <c r="D242" s="47"/>
      <c r="E242" s="47"/>
      <c r="F242" s="47"/>
      <c r="G242" s="47"/>
      <c r="H242" s="47"/>
      <c r="I242" s="47"/>
      <c r="J242" s="47"/>
    </row>
    <row r="243" spans="1:10" ht="15.75">
      <c r="A243" s="39"/>
      <c r="B243" s="39"/>
      <c r="C243" s="39"/>
      <c r="D243" s="47"/>
      <c r="E243" s="47"/>
      <c r="F243" s="47"/>
      <c r="G243" s="47"/>
      <c r="H243" s="47"/>
      <c r="I243" s="47"/>
      <c r="J243" s="47"/>
    </row>
    <row r="244" spans="1:10" ht="15.75">
      <c r="A244" s="39"/>
      <c r="B244" s="39"/>
      <c r="C244" s="39"/>
      <c r="D244" s="47"/>
      <c r="E244" s="47"/>
      <c r="F244" s="47"/>
      <c r="G244" s="47"/>
      <c r="H244" s="47"/>
      <c r="I244" s="47"/>
      <c r="J244" s="47"/>
    </row>
    <row r="245" spans="1:10" ht="15.75">
      <c r="A245" s="39"/>
      <c r="B245" s="39"/>
      <c r="C245" s="39"/>
      <c r="D245" s="47"/>
      <c r="E245" s="47"/>
      <c r="F245" s="47"/>
      <c r="G245" s="47"/>
      <c r="H245" s="47"/>
      <c r="I245" s="47"/>
      <c r="J245" s="47"/>
    </row>
    <row r="246" spans="1:10" ht="15.75">
      <c r="A246" s="39"/>
      <c r="B246" s="39"/>
      <c r="C246" s="39"/>
      <c r="D246" s="47"/>
      <c r="E246" s="47"/>
      <c r="F246" s="47"/>
      <c r="G246" s="47"/>
      <c r="H246" s="47"/>
      <c r="I246" s="47"/>
      <c r="J246" s="47"/>
    </row>
    <row r="247" spans="1:10" ht="15.75">
      <c r="A247" s="39"/>
      <c r="B247" s="39"/>
      <c r="C247" s="39"/>
      <c r="D247" s="47"/>
      <c r="E247" s="47"/>
      <c r="F247" s="47"/>
      <c r="G247" s="47"/>
      <c r="H247" s="47"/>
      <c r="I247" s="47"/>
      <c r="J247" s="47"/>
    </row>
    <row r="248" spans="1:10" ht="15.75">
      <c r="A248" s="39"/>
      <c r="B248" s="39"/>
      <c r="C248" s="39"/>
      <c r="D248" s="47"/>
      <c r="E248" s="47"/>
      <c r="F248" s="47"/>
      <c r="G248" s="47"/>
      <c r="H248" s="47"/>
      <c r="I248" s="47"/>
      <c r="J248" s="47"/>
    </row>
    <row r="249" spans="1:10" ht="15.75">
      <c r="A249" s="39"/>
      <c r="B249" s="39"/>
      <c r="C249" s="39"/>
      <c r="D249" s="47"/>
      <c r="E249" s="47"/>
      <c r="F249" s="47"/>
      <c r="G249" s="47"/>
      <c r="H249" s="47"/>
      <c r="I249" s="47"/>
      <c r="J249" s="47"/>
    </row>
    <row r="250" spans="1:10" ht="15.75">
      <c r="A250" s="39"/>
      <c r="B250" s="39"/>
      <c r="C250" s="39"/>
      <c r="D250" s="47"/>
      <c r="E250" s="47"/>
      <c r="F250" s="47"/>
      <c r="G250" s="47"/>
      <c r="H250" s="47"/>
      <c r="I250" s="47"/>
      <c r="J250" s="47"/>
    </row>
    <row r="251" spans="1:10" ht="15.75">
      <c r="A251" s="39"/>
      <c r="B251" s="39"/>
      <c r="C251" s="39"/>
      <c r="D251" s="47"/>
      <c r="E251" s="47"/>
      <c r="F251" s="47"/>
      <c r="G251" s="47"/>
      <c r="H251" s="47"/>
      <c r="I251" s="47"/>
      <c r="J251" s="47"/>
    </row>
    <row r="252" spans="1:10" ht="15.75">
      <c r="A252" s="39"/>
      <c r="B252" s="39"/>
      <c r="C252" s="39"/>
      <c r="D252" s="47"/>
      <c r="E252" s="47"/>
      <c r="F252" s="47"/>
      <c r="G252" s="47"/>
      <c r="H252" s="47"/>
      <c r="I252" s="47"/>
      <c r="J252" s="47"/>
    </row>
    <row r="253" spans="1:10" ht="15.75">
      <c r="A253" s="39"/>
      <c r="B253" s="39"/>
      <c r="C253" s="39"/>
      <c r="D253" s="47"/>
      <c r="E253" s="47"/>
      <c r="F253" s="47"/>
      <c r="G253" s="47"/>
      <c r="H253" s="47"/>
      <c r="I253" s="47"/>
      <c r="J253" s="47"/>
    </row>
    <row r="254" spans="1:10" ht="15.75">
      <c r="A254" s="39"/>
      <c r="B254" s="39"/>
      <c r="C254" s="39"/>
      <c r="D254" s="47"/>
      <c r="E254" s="47"/>
      <c r="F254" s="47"/>
      <c r="G254" s="47"/>
      <c r="H254" s="47"/>
      <c r="I254" s="47"/>
      <c r="J254" s="47"/>
    </row>
    <row r="255" spans="1:10" ht="15.75">
      <c r="A255" s="39"/>
      <c r="B255" s="39"/>
      <c r="C255" s="39"/>
      <c r="D255" s="47"/>
      <c r="E255" s="47"/>
      <c r="F255" s="47"/>
      <c r="G255" s="47"/>
      <c r="H255" s="47"/>
      <c r="I255" s="47"/>
      <c r="J255" s="47"/>
    </row>
    <row r="256" spans="1:10" ht="15.75">
      <c r="A256" s="39"/>
      <c r="B256" s="39"/>
      <c r="C256" s="39"/>
      <c r="D256" s="47"/>
      <c r="E256" s="47"/>
      <c r="F256" s="47"/>
      <c r="G256" s="47"/>
      <c r="H256" s="47"/>
      <c r="I256" s="47"/>
      <c r="J256" s="47"/>
    </row>
    <row r="257" spans="1:10" ht="15.75">
      <c r="A257" s="39"/>
      <c r="B257" s="39"/>
      <c r="C257" s="39"/>
      <c r="D257" s="47"/>
      <c r="E257" s="47"/>
      <c r="F257" s="47"/>
      <c r="G257" s="47"/>
      <c r="H257" s="47"/>
      <c r="I257" s="47"/>
      <c r="J257" s="47"/>
    </row>
    <row r="258" spans="1:10" ht="15.75">
      <c r="A258" s="39"/>
      <c r="B258" s="39"/>
      <c r="C258" s="39"/>
      <c r="D258" s="47"/>
      <c r="E258" s="47"/>
      <c r="F258" s="47"/>
      <c r="G258" s="47"/>
      <c r="H258" s="47"/>
      <c r="I258" s="47"/>
      <c r="J258" s="47"/>
    </row>
    <row r="259" spans="1:10" ht="15.75">
      <c r="A259" s="39"/>
      <c r="B259" s="39"/>
      <c r="C259" s="39"/>
      <c r="D259" s="47"/>
      <c r="E259" s="47"/>
      <c r="F259" s="47"/>
      <c r="G259" s="47"/>
      <c r="H259" s="47"/>
      <c r="I259" s="47"/>
      <c r="J259" s="47"/>
    </row>
    <row r="260" spans="1:10" ht="15.75">
      <c r="A260" s="39"/>
      <c r="B260" s="39"/>
      <c r="C260" s="39"/>
      <c r="D260" s="47"/>
      <c r="E260" s="47"/>
      <c r="F260" s="47"/>
      <c r="G260" s="47"/>
      <c r="H260" s="47"/>
      <c r="I260" s="47"/>
      <c r="J260" s="47"/>
    </row>
    <row r="261" spans="1:10" ht="15.75">
      <c r="A261" s="39"/>
      <c r="B261" s="39"/>
      <c r="C261" s="39"/>
      <c r="D261" s="47"/>
      <c r="E261" s="47"/>
      <c r="F261" s="47"/>
      <c r="G261" s="47"/>
      <c r="H261" s="47"/>
      <c r="I261" s="47"/>
      <c r="J261" s="47"/>
    </row>
    <row r="262" spans="1:10" ht="15.75">
      <c r="A262" s="39"/>
      <c r="B262" s="39"/>
      <c r="C262" s="39"/>
      <c r="D262" s="47"/>
      <c r="E262" s="47"/>
      <c r="F262" s="47"/>
      <c r="G262" s="47"/>
      <c r="H262" s="47"/>
      <c r="I262" s="47"/>
      <c r="J262" s="47"/>
    </row>
    <row r="263" spans="1:10" ht="15.75">
      <c r="A263" s="39"/>
      <c r="B263" s="39"/>
      <c r="C263" s="39"/>
      <c r="D263" s="47"/>
      <c r="E263" s="47"/>
      <c r="F263" s="47"/>
      <c r="G263" s="47"/>
      <c r="H263" s="47"/>
      <c r="I263" s="47"/>
      <c r="J263" s="47"/>
    </row>
    <row r="264" spans="1:10" ht="15.75">
      <c r="A264" s="39"/>
      <c r="B264" s="39"/>
      <c r="C264" s="39"/>
      <c r="D264" s="47"/>
      <c r="E264" s="47"/>
      <c r="F264" s="47"/>
      <c r="G264" s="47"/>
      <c r="H264" s="47"/>
      <c r="I264" s="47"/>
      <c r="J264" s="47"/>
    </row>
    <row r="265" spans="1:10" ht="15.75">
      <c r="A265" s="39"/>
      <c r="B265" s="39"/>
      <c r="C265" s="39"/>
      <c r="D265" s="47"/>
      <c r="E265" s="47"/>
      <c r="F265" s="47"/>
      <c r="G265" s="47"/>
      <c r="H265" s="47"/>
      <c r="I265" s="47"/>
      <c r="J265" s="47"/>
    </row>
    <row r="266" spans="1:10" ht="15.75">
      <c r="A266" s="39"/>
      <c r="B266" s="39"/>
      <c r="C266" s="39"/>
      <c r="D266" s="47"/>
      <c r="E266" s="47"/>
      <c r="F266" s="47"/>
      <c r="G266" s="47"/>
      <c r="H266" s="47"/>
      <c r="I266" s="47"/>
      <c r="J266" s="47"/>
    </row>
    <row r="267" spans="1:10" ht="15.75">
      <c r="A267" s="39"/>
      <c r="B267" s="39"/>
      <c r="C267" s="39"/>
      <c r="D267" s="47"/>
      <c r="E267" s="47"/>
      <c r="F267" s="47"/>
      <c r="G267" s="47"/>
      <c r="H267" s="47"/>
      <c r="I267" s="47"/>
      <c r="J267" s="47"/>
    </row>
    <row r="268" spans="1:10" ht="15.75">
      <c r="A268" s="39"/>
      <c r="B268" s="39"/>
      <c r="C268" s="39"/>
      <c r="D268" s="47"/>
      <c r="E268" s="47"/>
      <c r="F268" s="47"/>
      <c r="G268" s="47"/>
      <c r="H268" s="47"/>
      <c r="I268" s="47"/>
      <c r="J268" s="47"/>
    </row>
    <row r="269" spans="1:10" ht="15.75">
      <c r="A269" s="39"/>
      <c r="B269" s="39"/>
      <c r="C269" s="39"/>
      <c r="D269" s="47"/>
      <c r="E269" s="47"/>
      <c r="F269" s="47"/>
      <c r="G269" s="47"/>
      <c r="H269" s="47"/>
      <c r="I269" s="47"/>
      <c r="J269" s="47"/>
    </row>
    <row r="270" spans="1:10" ht="15.75">
      <c r="A270" s="39"/>
      <c r="B270" s="39"/>
      <c r="C270" s="39"/>
      <c r="D270" s="47"/>
      <c r="E270" s="47"/>
      <c r="F270" s="47"/>
      <c r="G270" s="47"/>
      <c r="H270" s="47"/>
      <c r="I270" s="47"/>
      <c r="J270" s="47"/>
    </row>
    <row r="271" spans="1:10" ht="15.75">
      <c r="A271" s="39"/>
      <c r="B271" s="39"/>
      <c r="C271" s="39"/>
      <c r="D271" s="47"/>
      <c r="E271" s="47"/>
      <c r="F271" s="47"/>
      <c r="G271" s="47"/>
      <c r="H271" s="47"/>
      <c r="I271" s="47"/>
      <c r="J271" s="47"/>
    </row>
    <row r="272" spans="1:10" ht="15.75">
      <c r="A272" s="39"/>
      <c r="B272" s="39"/>
      <c r="C272" s="39"/>
      <c r="D272" s="47"/>
      <c r="E272" s="47"/>
      <c r="F272" s="47"/>
      <c r="G272" s="47"/>
      <c r="H272" s="47"/>
      <c r="I272" s="47"/>
      <c r="J272" s="47"/>
    </row>
    <row r="273" spans="1:10" ht="15.75">
      <c r="A273" s="39"/>
      <c r="B273" s="39"/>
      <c r="C273" s="39"/>
      <c r="D273" s="47"/>
      <c r="E273" s="47"/>
      <c r="F273" s="47"/>
      <c r="G273" s="47"/>
      <c r="H273" s="47"/>
      <c r="I273" s="47"/>
      <c r="J273" s="47"/>
    </row>
    <row r="274" spans="1:10" ht="15.75">
      <c r="A274" s="39"/>
      <c r="B274" s="39"/>
      <c r="C274" s="39"/>
      <c r="D274" s="47"/>
      <c r="E274" s="47"/>
      <c r="F274" s="47"/>
      <c r="G274" s="47"/>
      <c r="H274" s="47"/>
      <c r="I274" s="47"/>
      <c r="J274" s="47"/>
    </row>
    <row r="275" spans="1:10" ht="15.75">
      <c r="A275" s="39"/>
      <c r="B275" s="39"/>
      <c r="C275" s="39"/>
      <c r="D275" s="47"/>
      <c r="E275" s="47"/>
      <c r="F275" s="47"/>
      <c r="G275" s="47"/>
      <c r="H275" s="47"/>
      <c r="I275" s="47"/>
      <c r="J275" s="47"/>
    </row>
    <row r="276" spans="1:10" ht="15.75">
      <c r="A276" s="39"/>
      <c r="B276" s="39"/>
      <c r="C276" s="39"/>
      <c r="D276" s="47"/>
      <c r="E276" s="47"/>
      <c r="F276" s="47"/>
      <c r="G276" s="47"/>
      <c r="H276" s="47"/>
      <c r="I276" s="47"/>
      <c r="J276" s="47"/>
    </row>
    <row r="277" spans="1:10" ht="15.75">
      <c r="A277" s="39"/>
      <c r="B277" s="39"/>
      <c r="C277" s="39"/>
      <c r="D277" s="47"/>
      <c r="E277" s="47"/>
      <c r="F277" s="47"/>
      <c r="G277" s="47"/>
      <c r="H277" s="47"/>
      <c r="I277" s="47"/>
      <c r="J277" s="47"/>
    </row>
    <row r="278" spans="1:10" ht="15.75">
      <c r="A278" s="39"/>
      <c r="B278" s="39"/>
      <c r="C278" s="39"/>
      <c r="D278" s="47"/>
      <c r="E278" s="47"/>
      <c r="F278" s="47"/>
      <c r="G278" s="47"/>
      <c r="H278" s="47"/>
      <c r="I278" s="47"/>
      <c r="J278" s="47"/>
    </row>
    <row r="279" spans="1:10" ht="15.75">
      <c r="A279" s="39"/>
      <c r="B279" s="39"/>
      <c r="C279" s="39"/>
      <c r="D279" s="47"/>
      <c r="E279" s="47"/>
      <c r="F279" s="47"/>
      <c r="G279" s="47"/>
      <c r="H279" s="47"/>
      <c r="I279" s="47"/>
      <c r="J279" s="47"/>
    </row>
    <row r="280" spans="1:10" ht="15.75">
      <c r="A280" s="39"/>
      <c r="B280" s="39"/>
      <c r="C280" s="39"/>
      <c r="D280" s="47"/>
      <c r="E280" s="47"/>
      <c r="F280" s="47"/>
      <c r="G280" s="47"/>
      <c r="H280" s="47"/>
      <c r="I280" s="47"/>
      <c r="J280" s="47"/>
    </row>
    <row r="281" spans="1:10" ht="15.75">
      <c r="A281" s="39"/>
      <c r="B281" s="39"/>
      <c r="C281" s="39"/>
      <c r="D281" s="47"/>
      <c r="E281" s="47"/>
      <c r="F281" s="47"/>
      <c r="G281" s="47"/>
      <c r="H281" s="47"/>
      <c r="I281" s="47"/>
      <c r="J281" s="47"/>
    </row>
    <row r="282" spans="1:10" ht="15.75">
      <c r="A282" s="39"/>
      <c r="B282" s="39"/>
      <c r="C282" s="39"/>
      <c r="D282" s="47"/>
      <c r="E282" s="47"/>
      <c r="F282" s="47"/>
      <c r="G282" s="47"/>
      <c r="H282" s="47"/>
      <c r="I282" s="47"/>
      <c r="J282" s="47"/>
    </row>
    <row r="283" spans="1:10" ht="15.75">
      <c r="A283" s="39"/>
      <c r="B283" s="39"/>
      <c r="C283" s="39"/>
      <c r="D283" s="47"/>
      <c r="E283" s="47"/>
      <c r="F283" s="47"/>
      <c r="G283" s="47"/>
      <c r="H283" s="47"/>
      <c r="I283" s="47"/>
      <c r="J283" s="47"/>
    </row>
    <row r="284" spans="1:10" ht="15.75">
      <c r="A284" s="39"/>
      <c r="B284" s="39"/>
      <c r="C284" s="39"/>
      <c r="D284" s="47"/>
      <c r="E284" s="47"/>
      <c r="F284" s="47"/>
      <c r="G284" s="47"/>
      <c r="H284" s="47"/>
      <c r="I284" s="47"/>
      <c r="J284" s="47"/>
    </row>
    <row r="285" spans="1:10" ht="15.75">
      <c r="A285" s="39"/>
      <c r="B285" s="39"/>
      <c r="C285" s="39"/>
      <c r="D285" s="47"/>
      <c r="E285" s="47"/>
      <c r="F285" s="47"/>
      <c r="G285" s="47"/>
      <c r="H285" s="47"/>
      <c r="I285" s="47"/>
      <c r="J285" s="47"/>
    </row>
    <row r="286" spans="1:10" ht="15.75">
      <c r="A286" s="39"/>
      <c r="B286" s="39"/>
      <c r="C286" s="39"/>
      <c r="D286" s="47"/>
      <c r="E286" s="47"/>
      <c r="F286" s="47"/>
      <c r="G286" s="47"/>
      <c r="H286" s="47"/>
      <c r="I286" s="47"/>
      <c r="J286" s="47"/>
    </row>
    <row r="287" spans="1:6" ht="15.75">
      <c r="A287" s="39"/>
      <c r="B287" s="39"/>
      <c r="C287" s="39"/>
      <c r="D287" s="47"/>
      <c r="E287" s="47"/>
      <c r="F287" s="47"/>
    </row>
    <row r="288" spans="2:6" ht="15.75">
      <c r="B288" s="39"/>
      <c r="C288" s="39"/>
      <c r="D288" s="47"/>
      <c r="E288" s="47"/>
      <c r="F288" s="47"/>
    </row>
    <row r="289" spans="2:6" ht="15.75">
      <c r="B289" s="39"/>
      <c r="C289" s="39"/>
      <c r="D289" s="47"/>
      <c r="E289" s="47"/>
      <c r="F289" s="47"/>
    </row>
    <row r="290" spans="2:6" ht="15.75">
      <c r="B290" s="39"/>
      <c r="C290" s="39"/>
      <c r="D290" s="47"/>
      <c r="E290" s="47"/>
      <c r="F290" s="47"/>
    </row>
    <row r="291" ht="15.75">
      <c r="F291" s="47"/>
    </row>
    <row r="292" ht="15.75">
      <c r="F292" s="47"/>
    </row>
    <row r="293" ht="15.75">
      <c r="F293" s="47"/>
    </row>
    <row r="294" ht="15.75">
      <c r="F294" s="47"/>
    </row>
  </sheetData>
  <mergeCells count="69">
    <mergeCell ref="B119:J119"/>
    <mergeCell ref="B70:J70"/>
    <mergeCell ref="B32:M34"/>
    <mergeCell ref="B209:E209"/>
    <mergeCell ref="B110:J110"/>
    <mergeCell ref="B111:M113"/>
    <mergeCell ref="G121:I122"/>
    <mergeCell ref="B136:J136"/>
    <mergeCell ref="B137:M137"/>
    <mergeCell ref="B122:E122"/>
    <mergeCell ref="B211:E211"/>
    <mergeCell ref="D179:E179"/>
    <mergeCell ref="B132:M134"/>
    <mergeCell ref="B67:M68"/>
    <mergeCell ref="B105:M108"/>
    <mergeCell ref="B116:M117"/>
    <mergeCell ref="G197:I198"/>
    <mergeCell ref="K197:M198"/>
    <mergeCell ref="K121:M122"/>
    <mergeCell ref="B160:M162"/>
    <mergeCell ref="B26:M26"/>
    <mergeCell ref="D27:J27"/>
    <mergeCell ref="B28:J28"/>
    <mergeCell ref="B29:M29"/>
    <mergeCell ref="B115:J115"/>
    <mergeCell ref="B126:E126"/>
    <mergeCell ref="B221:E221"/>
    <mergeCell ref="B196:J196"/>
    <mergeCell ref="D138:J138"/>
    <mergeCell ref="B139:J139"/>
    <mergeCell ref="B140:J140"/>
    <mergeCell ref="B202:E202"/>
    <mergeCell ref="B204:E204"/>
    <mergeCell ref="B192:J192"/>
    <mergeCell ref="B193:J193"/>
    <mergeCell ref="B6:M6"/>
    <mergeCell ref="B7:M7"/>
    <mergeCell ref="B31:J31"/>
    <mergeCell ref="B8:M8"/>
    <mergeCell ref="B18:J18"/>
    <mergeCell ref="B16:M16"/>
    <mergeCell ref="B21:J21"/>
    <mergeCell ref="B25:J25"/>
    <mergeCell ref="B10:M10"/>
    <mergeCell ref="B13:M14"/>
    <mergeCell ref="D11:J11"/>
    <mergeCell ref="B12:J12"/>
    <mergeCell ref="B22:M23"/>
    <mergeCell ref="B19:M19"/>
    <mergeCell ref="B94:J94"/>
    <mergeCell ref="B74:M75"/>
    <mergeCell ref="B97:J97"/>
    <mergeCell ref="I100:J100"/>
    <mergeCell ref="B66:J66"/>
    <mergeCell ref="B35:J35"/>
    <mergeCell ref="B64:M64"/>
    <mergeCell ref="B38:J38"/>
    <mergeCell ref="B36:M36"/>
    <mergeCell ref="B63:J63"/>
    <mergeCell ref="I103:J103"/>
    <mergeCell ref="D103:E103"/>
    <mergeCell ref="D100:E100"/>
    <mergeCell ref="D99:E99"/>
    <mergeCell ref="I98:K99"/>
    <mergeCell ref="D101:E101"/>
    <mergeCell ref="I101:J101"/>
    <mergeCell ref="D102:E102"/>
    <mergeCell ref="I102:J102"/>
    <mergeCell ref="D98:E98"/>
  </mergeCells>
  <printOptions horizontalCentered="1"/>
  <pageMargins left="0.5" right="0.42" top="0.52" bottom="0.47" header="0.3" footer="0.3"/>
  <pageSetup fitToHeight="5" horizontalDpi="600" verticalDpi="600" orientation="portrait" paperSize="9" scale="79" r:id="rId2"/>
  <rowBreaks count="2" manualBreakCount="2">
    <brk id="62" max="12" man="1"/>
    <brk id="11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Maggie2</cp:lastModifiedBy>
  <cp:lastPrinted>2004-08-10T06:24:55Z</cp:lastPrinted>
  <dcterms:created xsi:type="dcterms:W3CDTF">2002-11-14T19:07:56Z</dcterms:created>
  <dcterms:modified xsi:type="dcterms:W3CDTF">2004-08-10T06:24:56Z</dcterms:modified>
  <cp:category/>
  <cp:version/>
  <cp:contentType/>
  <cp:contentStatus/>
</cp:coreProperties>
</file>