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BS" sheetId="1" r:id="rId1"/>
    <sheet name="PL" sheetId="2" r:id="rId2"/>
    <sheet name="EQUITY" sheetId="3" r:id="rId3"/>
    <sheet name="Cash flow" sheetId="4" r:id="rId4"/>
  </sheets>
  <externalReferences>
    <externalReference r:id="rId7"/>
  </externalReferences>
  <definedNames>
    <definedName name="_Key1" hidden="1">'[1]PL'!#REF!</definedName>
    <definedName name="_Order1" hidden="1">255</definedName>
    <definedName name="_xlnm.Print_Area" localSheetId="0">'BS'!$A$1:$N$63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<sst xmlns="http://schemas.openxmlformats.org/spreadsheetml/2006/main" count="205" uniqueCount="154">
  <si>
    <t>( Incorporated in Malaysia )</t>
  </si>
  <si>
    <t xml:space="preserve">NOTE </t>
  </si>
  <si>
    <t xml:space="preserve"> </t>
  </si>
  <si>
    <t>Intangible assets</t>
  </si>
  <si>
    <t>Current assets</t>
  </si>
  <si>
    <t xml:space="preserve">   Inventories</t>
  </si>
  <si>
    <t xml:space="preserve">   Trade and other receivables</t>
  </si>
  <si>
    <t xml:space="preserve">   Cash and cash equivalents</t>
  </si>
  <si>
    <t>Current liabilities</t>
  </si>
  <si>
    <t xml:space="preserve">   Trade and other payables</t>
  </si>
  <si>
    <t xml:space="preserve">   Borrowings</t>
  </si>
  <si>
    <t xml:space="preserve">   Provision for taxation</t>
  </si>
  <si>
    <t>7a</t>
  </si>
  <si>
    <t>Financed by:</t>
  </si>
  <si>
    <t>Capital and reserves</t>
  </si>
  <si>
    <t xml:space="preserve">   Share capital</t>
  </si>
  <si>
    <t xml:space="preserve">   Share premium</t>
  </si>
  <si>
    <t xml:space="preserve">   Reserves</t>
  </si>
  <si>
    <t>Long term and deferred liabilities</t>
  </si>
  <si>
    <t xml:space="preserve">   Deferred taxation</t>
  </si>
  <si>
    <t>Contract revenue</t>
  </si>
  <si>
    <t>Contract costs recognised as an expense</t>
  </si>
  <si>
    <t>Gross profit</t>
  </si>
  <si>
    <t>Administration expenses</t>
  </si>
  <si>
    <t>Other operating expenses</t>
  </si>
  <si>
    <t>Other operating income</t>
  </si>
  <si>
    <t>Operating profit</t>
  </si>
  <si>
    <t>Financing costs</t>
  </si>
  <si>
    <t>Interest income</t>
  </si>
  <si>
    <t>Reserve on consolidation arising from the acquisition</t>
  </si>
  <si>
    <t xml:space="preserve">   of subsidiary companies</t>
  </si>
  <si>
    <t>Profit before tax</t>
  </si>
  <si>
    <t>Tax expense</t>
  </si>
  <si>
    <t>KNM GROUP BHD</t>
  </si>
  <si>
    <t>RM'000</t>
  </si>
  <si>
    <t>Retained</t>
  </si>
  <si>
    <t>Profit</t>
  </si>
  <si>
    <t>Total</t>
  </si>
  <si>
    <t>At 1 January 2003</t>
  </si>
  <si>
    <t>Net profit for the period</t>
  </si>
  <si>
    <t>(Company No:521348-H)</t>
  </si>
  <si>
    <t>(Unaudited)</t>
  </si>
  <si>
    <t>Non-operating expenses</t>
  </si>
  <si>
    <t>Capital</t>
  </si>
  <si>
    <t>Share</t>
  </si>
  <si>
    <t>Premium</t>
  </si>
  <si>
    <t>Net tangible assets per share (RM)</t>
  </si>
  <si>
    <t>Acquisition of subsidiaries</t>
  </si>
  <si>
    <t xml:space="preserve">Net profit for the period </t>
  </si>
  <si>
    <t>Rights issue</t>
  </si>
  <si>
    <t>Property, plant and equipment</t>
  </si>
  <si>
    <t>(Accumulated</t>
  </si>
  <si>
    <t>Loss) /</t>
  </si>
  <si>
    <t xml:space="preserve">INTERIM FINANCIAL REPORT ON CONSOLIDATED RESULTS FOR </t>
  </si>
  <si>
    <t>1.</t>
  </si>
  <si>
    <t>2.</t>
  </si>
  <si>
    <t>As at</t>
  </si>
  <si>
    <t>30.9.2003</t>
  </si>
  <si>
    <t>3 months ended</t>
  </si>
  <si>
    <t>9 months ended</t>
  </si>
  <si>
    <t>31.12.2002</t>
  </si>
  <si>
    <t xml:space="preserve">financial period ended 30 September 2003 announced by the Company in compliance </t>
  </si>
  <si>
    <t>At 30 September 2003</t>
  </si>
  <si>
    <t>Public issue</t>
  </si>
  <si>
    <t>Private placement</t>
  </si>
  <si>
    <t>Net current Asset</t>
  </si>
  <si>
    <t>KNM GROUP BERHAD</t>
  </si>
  <si>
    <t>RM</t>
  </si>
  <si>
    <t>000</t>
  </si>
  <si>
    <t>Cash flows from operating activities</t>
  </si>
  <si>
    <t>Adjustments for:</t>
  </si>
  <si>
    <t xml:space="preserve">    Depreciation</t>
  </si>
  <si>
    <t xml:space="preserve">    Interest expense</t>
  </si>
  <si>
    <t xml:space="preserve">    Interest income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</si>
  <si>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</si>
  <si>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</si>
  <si>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</si>
  <si>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</si>
  <si>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</si>
  <si>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Cash used in operations</t>
  </si>
  <si>
    <t xml:space="preserve">   Income taxes paid</t>
  </si>
  <si>
    <t xml:space="preserve">   Interest paid</t>
  </si>
  <si>
    <t xml:space="preserve">   Interest received</t>
  </si>
  <si>
    <t>Net cash used in operating activities</t>
  </si>
  <si>
    <t>Cash flows from investing activities</t>
  </si>
  <si>
    <t xml:space="preserve">   Purchase of property,plant and equipment</t>
  </si>
  <si>
    <t>Net cash used in investing activities</t>
  </si>
  <si>
    <t>Cash flows from financing activities</t>
  </si>
  <si>
    <t>Repayment of hire purchase liabilities</t>
  </si>
  <si>
    <t>Proceeds from issuance of shares</t>
  </si>
  <si>
    <t>Net cash generated by financing activities</t>
  </si>
  <si>
    <t>Cash and cash equivalents at beginning of year</t>
  </si>
  <si>
    <t>Cash and cash equivalents at end of year</t>
  </si>
  <si>
    <t>cash &amp; bank balances</t>
  </si>
  <si>
    <t>deposits in the licensed bank</t>
  </si>
  <si>
    <t>bank overdraft</t>
  </si>
  <si>
    <t xml:space="preserve">   Acquisition of subsidiary net of cash acquired</t>
  </si>
  <si>
    <t>Dividend paid</t>
  </si>
  <si>
    <t>Repayment of borrowing</t>
  </si>
  <si>
    <t xml:space="preserve">Note A    </t>
  </si>
  <si>
    <t>Acquisition of KNM Process Systems Sdn Bhd Group (inclusive of KNM International Sdn Bhd)</t>
  </si>
  <si>
    <t>During the period, the group acquired  KNMPS Sdn Bhd :-</t>
  </si>
  <si>
    <t>Property, plant &amp; equipment</t>
  </si>
  <si>
    <t>Inventories</t>
  </si>
  <si>
    <t>Receivables</t>
  </si>
  <si>
    <t>Payables and accruals</t>
  </si>
  <si>
    <t>Borrowings</t>
  </si>
  <si>
    <t>Short term loan</t>
  </si>
  <si>
    <t>Provision for taxation</t>
  </si>
  <si>
    <t>Dividend payable</t>
  </si>
  <si>
    <t>Deferred taxation</t>
  </si>
  <si>
    <t>Cash and Bank</t>
  </si>
  <si>
    <t>Bank Overdraft</t>
  </si>
  <si>
    <t>Net assets acquired</t>
  </si>
  <si>
    <t>Negative Goodwill on acquisition</t>
  </si>
  <si>
    <t>Purchase consideration satisfied by issue of shares (Non cash)</t>
  </si>
  <si>
    <t>Add : cash of the subsidiary companies acquired</t>
  </si>
  <si>
    <t>Cash flow on acquisition net of cash acquired.</t>
  </si>
  <si>
    <t>(Note A)</t>
  </si>
  <si>
    <t>Less: Pre-acquisition profit   (Note A5)</t>
  </si>
  <si>
    <t>#</t>
  </si>
  <si>
    <t>##</t>
  </si>
  <si>
    <t># Comprised an issued and paid up capital of RM2.00 comprising 2 ordinary shares of RM1.00 each.</t>
  </si>
  <si>
    <t>## Share Premium is net of listing expenses of RM1,620,204</t>
  </si>
  <si>
    <t xml:space="preserve">with the Kuala Lumpur Stock Exchange ("KLSE") requirements. The accompanying </t>
  </si>
  <si>
    <t>explanatory notes attached should be read in conjunction with this interim financial</t>
  </si>
  <si>
    <t>report.</t>
  </si>
  <si>
    <t>Negative goodwill recognised</t>
  </si>
  <si>
    <t xml:space="preserve">Consolidated profit after tax </t>
  </si>
  <si>
    <t>Distributable Reserve</t>
  </si>
  <si>
    <t>*</t>
  </si>
  <si>
    <t>Comprise RM2.00 cash in hand</t>
  </si>
  <si>
    <t>Net decrease in cash and cash equivalents</t>
  </si>
  <si>
    <t>THE THIRD QUARTER ENDED 3O SEPTEMBER 2003  (Unaudited)</t>
  </si>
  <si>
    <t>CONDENSED CONSOLIDATED INCOME STATEMENTS</t>
  </si>
  <si>
    <t>CONDENSED CONSOLIDATED STATEMENT OF CHANGES IN EQUITY FOR THE NINE MONTHS</t>
  </si>
  <si>
    <t>ENDED 30 September 2003</t>
  </si>
  <si>
    <t>30 September 2003</t>
  </si>
  <si>
    <t xml:space="preserve">    Negative goodwill</t>
  </si>
  <si>
    <t>(Note B)</t>
  </si>
  <si>
    <t xml:space="preserve">Note B    </t>
  </si>
  <si>
    <t>**</t>
  </si>
  <si>
    <t>Consolidated Profit before taxation (As per income statement)</t>
  </si>
  <si>
    <t>Less:</t>
  </si>
  <si>
    <t>Post acquisition profit (before taxation)</t>
  </si>
  <si>
    <t>Pre-acquisition profit ( before taxation)</t>
  </si>
  <si>
    <t>CONDENSED CONSOLIDATED CASH FLOW STATEMENT FOR THE PERIOD ENDED</t>
  </si>
  <si>
    <t xml:space="preserve">CONDENSED CONSOLIDATED BALANCE SHEET </t>
  </si>
  <si>
    <t>- Before negative goodwill (Sen)</t>
  </si>
  <si>
    <t>- After negative goodwill (Sen)</t>
  </si>
  <si>
    <t>Earnings per share: (Note B13)</t>
  </si>
  <si>
    <t>( Company No. 521348-H)</t>
  </si>
  <si>
    <t xml:space="preserve">This is the second interim financial report on the consolidated results for the </t>
  </si>
  <si>
    <t>Listing expenses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</si>
</sst>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_);_(* \(#,##0\);_(* &quot;-&quot;??_);_(@_)"/>
    <numFmt numFmtId="185" formatCode="0.0%"/>
    <numFmt numFmtId="186" formatCode="_(* #,##0.0_);_(* \(#,##0.0\);_(* &quot;-&quot;??_);_(@_)"/>
    <numFmt numFmtId="187" formatCode="_-* #,##0_-;\-* #,##0_-;_-* &quot;-&quot;??_-;_-@_-"/>
    <numFmt numFmtId="188" formatCode="0_);\(0\)"/>
    <numFmt numFmtId="189" formatCode="0_);[Red]\(0\)"/>
    <numFmt numFmtId="190" formatCode="_-* #,##0.0_-;\-* #,##0.0_-;_-* &quot;-&quot;??_-;_-@_-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0.0000"/>
    <numFmt numFmtId="195" formatCode="0.0000000"/>
    <numFmt numFmtId="196" formatCode="_-* #,##0.000_-;\-* #,##0.000_-;_-* &quot;-&quot;??_-;_-@_-"/>
    <numFmt numFmtId="197" formatCode="_(* #,##0.000_);_(* \(#,##0.000\);_(* &quot;-&quot;???_);_(@_)"/>
    <numFmt numFmtId="198" formatCode="_(* #,##0.0000_);_(* \(#,##0.0000\);_(* &quot;-&quot;??_);_(@_)"/>
    <numFmt numFmtId="199" formatCode="0.00_);[Red]\(0.00\)"/>
    <numFmt numFmtId="200" formatCode="0.0"/>
    <numFmt numFmtId="201" formatCode="#,##0.000_);\(#,##0.000\)"/>
    <numFmt numFmtId="202" formatCode="0.00_);\(0.00\)"/>
    <numFmt numFmtId="203" formatCode="#,##0.000_);[Red]\(#,##0.000\)"/>
    <numFmt numFmtId="204" formatCode="#,##0.0_);\(#,##0.0\)"/>
    <numFmt numFmtId="205" formatCode="0.000000"/>
    <numFmt numFmtId="206" formatCode="0.00000"/>
    <numFmt numFmtId="207" formatCode="0.0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184" fontId="0" fillId="0" borderId="0" xfId="15" applyNumberFormat="1" applyAlignment="1">
      <alignment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2" xfId="15" applyNumberFormat="1" applyBorder="1" applyAlignment="1">
      <alignment/>
    </xf>
    <xf numFmtId="10" fontId="3" fillId="0" borderId="0" xfId="22" applyNumberFormat="1" applyFont="1" applyAlignment="1">
      <alignment/>
    </xf>
    <xf numFmtId="185" fontId="3" fillId="0" borderId="0" xfId="22" applyNumberFormat="1" applyFont="1" applyAlignment="1">
      <alignment horizontal="center"/>
    </xf>
    <xf numFmtId="185" fontId="3" fillId="0" borderId="0" xfId="22" applyNumberFormat="1" applyFont="1" applyAlignment="1">
      <alignment horizontal="center"/>
    </xf>
    <xf numFmtId="9" fontId="3" fillId="0" borderId="0" xfId="22" applyFont="1" applyAlignment="1">
      <alignment horizontal="center"/>
    </xf>
    <xf numFmtId="184" fontId="0" fillId="0" borderId="0" xfId="15" applyNumberFormat="1" applyAlignment="1">
      <alignment horizontal="center"/>
    </xf>
    <xf numFmtId="184" fontId="0" fillId="0" borderId="1" xfId="15" applyNumberFormat="1" applyBorder="1" applyAlignment="1">
      <alignment horizontal="center"/>
    </xf>
    <xf numFmtId="184" fontId="3" fillId="0" borderId="0" xfId="15" applyNumberFormat="1" applyFont="1" applyAlignment="1">
      <alignment/>
    </xf>
    <xf numFmtId="184" fontId="2" fillId="0" borderId="0" xfId="15" applyNumberFormat="1" applyFont="1" applyBorder="1" applyAlignment="1">
      <alignment horizontal="center"/>
    </xf>
    <xf numFmtId="18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84" fontId="4" fillId="0" borderId="0" xfId="15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1" xfId="0" applyNumberFormat="1" applyFont="1" applyBorder="1" applyAlignment="1">
      <alignment/>
    </xf>
    <xf numFmtId="184" fontId="4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/>
    </xf>
    <xf numFmtId="184" fontId="4" fillId="0" borderId="3" xfId="0" applyNumberFormat="1" applyFont="1" applyBorder="1" applyAlignment="1">
      <alignment/>
    </xf>
    <xf numFmtId="184" fontId="0" fillId="0" borderId="0" xfId="15" applyNumberFormat="1" applyFont="1" applyAlignment="1">
      <alignment horizontal="center"/>
    </xf>
    <xf numFmtId="184" fontId="0" fillId="0" borderId="4" xfId="15" applyNumberFormat="1" applyBorder="1" applyAlignment="1">
      <alignment/>
    </xf>
    <xf numFmtId="184" fontId="0" fillId="0" borderId="1" xfId="15" applyNumberFormat="1" applyFont="1" applyBorder="1" applyAlignment="1">
      <alignment horizontal="center"/>
    </xf>
    <xf numFmtId="184" fontId="0" fillId="0" borderId="0" xfId="15" applyNumberFormat="1" applyFont="1" applyAlignment="1">
      <alignment/>
    </xf>
    <xf numFmtId="43" fontId="0" fillId="0" borderId="1" xfId="15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87" fontId="7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1" fontId="7" fillId="0" borderId="0" xfId="17" applyFont="1" applyBorder="1" applyAlignment="1">
      <alignment/>
    </xf>
    <xf numFmtId="0" fontId="10" fillId="0" borderId="0" xfId="0" applyFont="1" applyBorder="1" applyAlignment="1">
      <alignment/>
    </xf>
    <xf numFmtId="171" fontId="7" fillId="0" borderId="4" xfId="17" applyFont="1" applyBorder="1" applyAlignment="1">
      <alignment/>
    </xf>
    <xf numFmtId="0" fontId="7" fillId="0" borderId="0" xfId="0" applyFont="1" applyBorder="1" applyAlignment="1">
      <alignment horizontal="right"/>
    </xf>
    <xf numFmtId="184" fontId="7" fillId="0" borderId="0" xfId="0" applyNumberFormat="1" applyFont="1" applyBorder="1" applyAlignment="1">
      <alignment/>
    </xf>
    <xf numFmtId="171" fontId="7" fillId="0" borderId="4" xfId="17" applyNumberFormat="1" applyFont="1" applyBorder="1" applyAlignment="1">
      <alignment/>
    </xf>
    <xf numFmtId="171" fontId="7" fillId="0" borderId="0" xfId="17" applyNumberFormat="1" applyFont="1" applyBorder="1" applyAlignment="1">
      <alignment/>
    </xf>
    <xf numFmtId="187" fontId="7" fillId="0" borderId="2" xfId="0" applyNumberFormat="1" applyFont="1" applyBorder="1" applyAlignment="1">
      <alignment/>
    </xf>
    <xf numFmtId="9" fontId="7" fillId="0" borderId="0" xfId="22" applyFont="1" applyBorder="1" applyAlignment="1">
      <alignment/>
    </xf>
    <xf numFmtId="184" fontId="10" fillId="0" borderId="0" xfId="15" applyNumberFormat="1" applyFont="1" applyAlignment="1">
      <alignment horizontal="center"/>
    </xf>
    <xf numFmtId="184" fontId="10" fillId="0" borderId="0" xfId="15" applyNumberFormat="1" applyFont="1" applyAlignment="1" quotePrefix="1">
      <alignment horizontal="center"/>
    </xf>
    <xf numFmtId="184" fontId="7" fillId="0" borderId="0" xfId="15" applyNumberFormat="1" applyFont="1" applyAlignment="1">
      <alignment horizontal="center"/>
    </xf>
    <xf numFmtId="184" fontId="7" fillId="0" borderId="1" xfId="15" applyNumberFormat="1" applyFont="1" applyBorder="1" applyAlignment="1">
      <alignment horizontal="center"/>
    </xf>
    <xf numFmtId="184" fontId="7" fillId="0" borderId="0" xfId="15" applyNumberFormat="1" applyFont="1" applyBorder="1" applyAlignment="1">
      <alignment horizontal="center"/>
    </xf>
    <xf numFmtId="184" fontId="7" fillId="0" borderId="4" xfId="15" applyNumberFormat="1" applyFont="1" applyBorder="1" applyAlignment="1">
      <alignment horizontal="center"/>
    </xf>
    <xf numFmtId="184" fontId="7" fillId="0" borderId="2" xfId="15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43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184" fontId="0" fillId="0" borderId="0" xfId="15" applyNumberFormat="1" applyFill="1" applyAlignment="1">
      <alignment/>
    </xf>
    <xf numFmtId="184" fontId="0" fillId="0" borderId="1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84" fontId="0" fillId="0" borderId="4" xfId="0" applyNumberFormat="1" applyFill="1" applyBorder="1" applyAlignment="1">
      <alignment/>
    </xf>
    <xf numFmtId="0" fontId="10" fillId="0" borderId="0" xfId="0" applyFont="1" applyBorder="1" applyAlignment="1">
      <alignment horizontal="center"/>
    </xf>
    <xf numFmtId="184" fontId="4" fillId="0" borderId="0" xfId="15" applyNumberFormat="1" applyFont="1" applyFill="1" applyAlignment="1">
      <alignment/>
    </xf>
    <xf numFmtId="184" fontId="0" fillId="0" borderId="3" xfId="0" applyNumberFormat="1" applyBorder="1" applyAlignment="1">
      <alignment/>
    </xf>
    <xf numFmtId="43" fontId="2" fillId="0" borderId="0" xfId="15" applyFont="1" applyAlignment="1">
      <alignment horizontal="center"/>
    </xf>
    <xf numFmtId="0" fontId="7" fillId="0" borderId="0" xfId="0" applyFont="1" applyBorder="1" applyAlignment="1">
      <alignment horizontal="center"/>
    </xf>
    <xf numFmtId="184" fontId="0" fillId="0" borderId="0" xfId="0" applyNumberFormat="1" applyFill="1" applyAlignment="1" quotePrefix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omma_juneforkpmg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OFFICE\EXCEL\MSOFFICE\EXCEL\KDP96\4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RATIO"/>
      <sheetName val="SFUND"/>
      <sheetName val="Chart1"/>
      <sheetName val="PL_CHECK"/>
      <sheetName val="PROJ"/>
      <sheetName val="PROJ (2)"/>
      <sheetName val="C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60" workbookViewId="0" topLeftCell="A1">
      <selection activeCell="B57" sqref="B57"/>
    </sheetView>
  </sheetViews>
  <sheetFormatPr defaultColWidth="9.140625" defaultRowHeight="12.75"/>
  <cols>
    <col min="1" max="1" width="2.57421875" style="0" customWidth="1"/>
    <col min="2" max="2" width="48.140625" style="0" customWidth="1"/>
    <col min="3" max="3" width="9.140625" style="0" hidden="1" customWidth="1"/>
    <col min="4" max="4" width="12.28125" style="0" customWidth="1"/>
    <col min="5" max="5" width="4.7109375" style="0" hidden="1" customWidth="1"/>
    <col min="6" max="6" width="9.57421875" style="0" hidden="1" customWidth="1"/>
    <col min="7" max="7" width="0" style="0" hidden="1" customWidth="1"/>
    <col min="8" max="8" width="11.421875" style="0" customWidth="1"/>
    <col min="9" max="9" width="2.421875" style="0" customWidth="1"/>
    <col min="10" max="10" width="11.57421875" style="0" customWidth="1"/>
    <col min="11" max="11" width="12.140625" style="0" customWidth="1"/>
    <col min="12" max="12" width="0" style="0" hidden="1" customWidth="1"/>
    <col min="13" max="13" width="11.57421875" style="0" hidden="1" customWidth="1"/>
  </cols>
  <sheetData>
    <row r="1" ht="20.25">
      <c r="A1" s="1" t="s">
        <v>33</v>
      </c>
    </row>
    <row r="2" ht="12.75">
      <c r="A2" s="2" t="s">
        <v>40</v>
      </c>
    </row>
    <row r="3" ht="12.75">
      <c r="A3" s="2" t="s">
        <v>0</v>
      </c>
    </row>
    <row r="4" ht="12.75">
      <c r="B4" s="2" t="s">
        <v>2</v>
      </c>
    </row>
    <row r="5" spans="1:13" ht="15.75">
      <c r="A5" s="36" t="s">
        <v>53</v>
      </c>
      <c r="B5" s="36"/>
      <c r="C5" s="36"/>
      <c r="D5" s="36"/>
      <c r="E5" s="36"/>
      <c r="F5" s="36"/>
      <c r="G5" s="36"/>
      <c r="H5" s="36"/>
      <c r="I5" s="36"/>
      <c r="J5" s="36"/>
      <c r="M5" s="36"/>
    </row>
    <row r="6" spans="1:13" ht="15.75">
      <c r="A6" s="36" t="s">
        <v>133</v>
      </c>
      <c r="B6" s="36"/>
      <c r="C6" s="36"/>
      <c r="D6" s="36"/>
      <c r="E6" s="36"/>
      <c r="F6" s="36"/>
      <c r="G6" s="36"/>
      <c r="H6" s="36"/>
      <c r="I6" s="36"/>
      <c r="J6" s="36"/>
      <c r="M6" s="36"/>
    </row>
    <row r="7" spans="1:13" ht="4.5" customHeight="1">
      <c r="A7" s="37"/>
      <c r="B7" s="38"/>
      <c r="C7" s="37"/>
      <c r="D7" s="37"/>
      <c r="E7" s="37"/>
      <c r="F7" s="37"/>
      <c r="G7" s="37"/>
      <c r="H7" s="37"/>
      <c r="I7" s="37"/>
      <c r="J7" s="37"/>
      <c r="K7" s="37"/>
      <c r="M7" s="37"/>
    </row>
    <row r="8" ht="12.75">
      <c r="B8" s="2"/>
    </row>
    <row r="9" ht="12.75">
      <c r="B9" s="2"/>
    </row>
    <row r="10" spans="1:2" ht="15.75">
      <c r="A10" s="39" t="s">
        <v>54</v>
      </c>
      <c r="B10" s="21" t="s">
        <v>147</v>
      </c>
    </row>
    <row r="11" spans="2:4" ht="12.75">
      <c r="B11" s="2" t="s">
        <v>41</v>
      </c>
      <c r="D11" s="3" t="s">
        <v>2</v>
      </c>
    </row>
    <row r="12" spans="2:13" ht="12.75">
      <c r="B12" s="2" t="s">
        <v>2</v>
      </c>
      <c r="D12" s="3"/>
      <c r="J12" s="5"/>
      <c r="M12" s="5"/>
    </row>
    <row r="13" spans="3:12" ht="12.75">
      <c r="C13" s="3" t="s">
        <v>1</v>
      </c>
      <c r="D13" s="3" t="s">
        <v>56</v>
      </c>
      <c r="L13" s="3" t="s">
        <v>56</v>
      </c>
    </row>
    <row r="14" spans="3:12" ht="12.75">
      <c r="C14" s="3"/>
      <c r="D14" s="3" t="s">
        <v>57</v>
      </c>
      <c r="L14" s="3" t="s">
        <v>60</v>
      </c>
    </row>
    <row r="15" spans="4:12" ht="12.75">
      <c r="D15" s="18" t="s">
        <v>34</v>
      </c>
      <c r="F15" s="18" t="s">
        <v>34</v>
      </c>
      <c r="L15" s="18" t="s">
        <v>34</v>
      </c>
    </row>
    <row r="16" spans="4:12" ht="12.75">
      <c r="D16" s="4"/>
      <c r="L16" s="4"/>
    </row>
    <row r="17" spans="2:12" ht="12" customHeight="1">
      <c r="B17" s="2" t="s">
        <v>50</v>
      </c>
      <c r="C17" s="5">
        <v>1</v>
      </c>
      <c r="D17" s="15">
        <v>78588</v>
      </c>
      <c r="F17" s="15">
        <v>0</v>
      </c>
      <c r="L17" s="30"/>
    </row>
    <row r="18" spans="2:12" ht="1.5" customHeight="1" hidden="1">
      <c r="B18" s="2" t="s">
        <v>3</v>
      </c>
      <c r="C18" s="5"/>
      <c r="D18" s="15"/>
      <c r="F18" s="15">
        <v>0</v>
      </c>
      <c r="L18" s="15">
        <v>0</v>
      </c>
    </row>
    <row r="19" spans="2:12" ht="12.75">
      <c r="B19" s="2"/>
      <c r="D19" s="33"/>
      <c r="F19" s="6">
        <f>SUM(F17:F18)</f>
        <v>0</v>
      </c>
      <c r="L19" s="33" t="s">
        <v>2</v>
      </c>
    </row>
    <row r="20" spans="2:12" ht="12.75">
      <c r="B20" s="2" t="s">
        <v>4</v>
      </c>
      <c r="D20" s="6"/>
      <c r="F20" s="6"/>
      <c r="L20" s="6"/>
    </row>
    <row r="21" spans="2:12" ht="12.75">
      <c r="B21" t="s">
        <v>5</v>
      </c>
      <c r="C21" s="5">
        <v>4</v>
      </c>
      <c r="D21" s="15">
        <v>6967</v>
      </c>
      <c r="F21" s="15">
        <v>0</v>
      </c>
      <c r="L21" s="15"/>
    </row>
    <row r="22" spans="2:12" ht="12.75">
      <c r="B22" t="s">
        <v>6</v>
      </c>
      <c r="C22" s="5">
        <v>5</v>
      </c>
      <c r="D22" s="15">
        <v>67097</v>
      </c>
      <c r="F22" s="15">
        <v>0</v>
      </c>
      <c r="L22" s="15"/>
    </row>
    <row r="23" spans="2:12" ht="12.75">
      <c r="B23" t="s">
        <v>7</v>
      </c>
      <c r="C23" s="5">
        <v>6</v>
      </c>
      <c r="D23" s="16">
        <v>10116</v>
      </c>
      <c r="F23" s="16">
        <v>4670.7</v>
      </c>
      <c r="L23" s="32"/>
    </row>
    <row r="24" spans="3:12" ht="12.75">
      <c r="C24" s="5"/>
      <c r="D24" s="9">
        <v>84180</v>
      </c>
      <c r="F24" s="9">
        <f>SUM(F21:F23)</f>
        <v>4670.7</v>
      </c>
      <c r="L24" s="9"/>
    </row>
    <row r="25" spans="3:12" ht="12.75">
      <c r="C25" s="5"/>
      <c r="D25" s="15"/>
      <c r="F25" s="15"/>
      <c r="L25" s="15"/>
    </row>
    <row r="26" spans="2:12" ht="12.75">
      <c r="B26" s="2" t="s">
        <v>8</v>
      </c>
      <c r="C26" s="5"/>
      <c r="D26" s="15"/>
      <c r="F26" s="15"/>
      <c r="L26" s="15"/>
    </row>
    <row r="27" spans="2:12" ht="12.75">
      <c r="B27" t="s">
        <v>9</v>
      </c>
      <c r="C27" s="5">
        <v>7</v>
      </c>
      <c r="D27" s="15">
        <v>8145</v>
      </c>
      <c r="F27" s="15">
        <v>552.9</v>
      </c>
      <c r="L27" s="15"/>
    </row>
    <row r="28" spans="2:12" ht="12.75">
      <c r="B28" t="s">
        <v>10</v>
      </c>
      <c r="C28" s="5">
        <v>8</v>
      </c>
      <c r="D28" s="15">
        <v>57932</v>
      </c>
      <c r="F28" s="15">
        <v>0</v>
      </c>
      <c r="L28" s="15"/>
    </row>
    <row r="29" spans="2:12" ht="12.75">
      <c r="B29" t="s">
        <v>11</v>
      </c>
      <c r="C29" s="5"/>
      <c r="D29" s="30">
        <v>1738</v>
      </c>
      <c r="F29" s="15">
        <v>0</v>
      </c>
      <c r="L29" s="30"/>
    </row>
    <row r="30" spans="2:12" ht="12.75">
      <c r="B30" t="s">
        <v>2</v>
      </c>
      <c r="C30" s="5" t="s">
        <v>12</v>
      </c>
      <c r="D30" s="32"/>
      <c r="F30" s="15">
        <v>0</v>
      </c>
      <c r="L30" s="32"/>
    </row>
    <row r="31" spans="3:12" ht="12.75">
      <c r="C31" s="5"/>
      <c r="D31" s="7">
        <v>67815</v>
      </c>
      <c r="F31" s="7">
        <f>SUM(F27:F30)</f>
        <v>552.9</v>
      </c>
      <c r="L31" s="7"/>
    </row>
    <row r="32" spans="2:12" ht="12.75">
      <c r="B32" s="2" t="s">
        <v>65</v>
      </c>
      <c r="C32" s="5"/>
      <c r="D32" s="8">
        <v>16365</v>
      </c>
      <c r="F32" s="8">
        <f>F24-F31</f>
        <v>4117.8</v>
      </c>
      <c r="L32" s="8"/>
    </row>
    <row r="33" spans="3:12" ht="12.75">
      <c r="C33" s="5"/>
      <c r="D33" s="15"/>
      <c r="F33" s="15"/>
      <c r="L33" s="15"/>
    </row>
    <row r="34" spans="3:12" ht="13.5" thickBot="1">
      <c r="C34" s="5"/>
      <c r="D34" s="10">
        <v>94953</v>
      </c>
      <c r="F34" s="10">
        <f>F19+F32</f>
        <v>4117.8</v>
      </c>
      <c r="L34" s="10"/>
    </row>
    <row r="35" spans="3:12" ht="13.5" thickTop="1">
      <c r="C35" s="5"/>
      <c r="D35" s="15"/>
      <c r="F35" s="15"/>
      <c r="L35" s="15"/>
    </row>
    <row r="36" spans="2:12" ht="12.75">
      <c r="B36" s="2" t="s">
        <v>13</v>
      </c>
      <c r="C36" s="5"/>
      <c r="D36" s="15"/>
      <c r="F36" s="15"/>
      <c r="L36" s="15"/>
    </row>
    <row r="37" spans="3:12" ht="12.75">
      <c r="C37" s="5"/>
      <c r="D37" s="15"/>
      <c r="F37" s="15"/>
      <c r="L37" s="15"/>
    </row>
    <row r="38" spans="3:12" ht="12.75">
      <c r="C38" s="5"/>
      <c r="D38" s="15"/>
      <c r="F38" s="15"/>
      <c r="L38" s="15"/>
    </row>
    <row r="39" spans="2:12" ht="12.75">
      <c r="B39" s="2" t="s">
        <v>14</v>
      </c>
      <c r="C39" s="5"/>
      <c r="D39" s="15"/>
      <c r="F39" s="15"/>
      <c r="L39" s="15"/>
    </row>
    <row r="40" spans="2:12" ht="12.75">
      <c r="B40" t="s">
        <v>15</v>
      </c>
      <c r="C40" s="5">
        <v>9</v>
      </c>
      <c r="D40" s="15">
        <v>44000</v>
      </c>
      <c r="F40" s="15">
        <v>4667.3</v>
      </c>
      <c r="L40" s="15"/>
    </row>
    <row r="41" spans="2:12" ht="12.75">
      <c r="B41" t="s">
        <v>16</v>
      </c>
      <c r="C41" s="5"/>
      <c r="D41" s="15">
        <v>9631</v>
      </c>
      <c r="F41" s="15">
        <v>0</v>
      </c>
      <c r="L41" s="15"/>
    </row>
    <row r="42" spans="2:12" ht="12.75">
      <c r="B42" t="s">
        <v>17</v>
      </c>
      <c r="C42" s="5">
        <v>10</v>
      </c>
      <c r="D42" s="16">
        <v>23009</v>
      </c>
      <c r="F42" s="16">
        <v>-49.5</v>
      </c>
      <c r="L42" s="16"/>
    </row>
    <row r="43" spans="3:12" ht="12.75">
      <c r="C43" s="5"/>
      <c r="D43" s="6">
        <v>76640</v>
      </c>
      <c r="F43" s="6">
        <f>SUM(F40:F42)</f>
        <v>4617.8</v>
      </c>
      <c r="L43" s="6"/>
    </row>
    <row r="44" spans="3:12" ht="12.75">
      <c r="C44" s="5"/>
      <c r="D44" s="15"/>
      <c r="F44" s="15"/>
      <c r="L44" s="15"/>
    </row>
    <row r="45" spans="3:12" ht="12.75">
      <c r="C45" s="5"/>
      <c r="D45" s="15"/>
      <c r="F45" s="15"/>
      <c r="L45" s="15"/>
    </row>
    <row r="46" spans="2:12" ht="12.75">
      <c r="B46" s="2" t="s">
        <v>18</v>
      </c>
      <c r="C46" s="5"/>
      <c r="D46" s="15"/>
      <c r="F46" s="15"/>
      <c r="L46" s="15"/>
    </row>
    <row r="47" spans="2:12" ht="12.75">
      <c r="B47" t="s">
        <v>10</v>
      </c>
      <c r="C47" s="5">
        <v>11</v>
      </c>
      <c r="D47" s="15">
        <v>14149</v>
      </c>
      <c r="F47" s="15">
        <v>0</v>
      </c>
      <c r="L47" s="15"/>
    </row>
    <row r="48" spans="2:12" ht="12.75">
      <c r="B48" t="s">
        <v>19</v>
      </c>
      <c r="C48" s="5"/>
      <c r="D48" s="15">
        <v>4164</v>
      </c>
      <c r="F48" s="15">
        <v>0</v>
      </c>
      <c r="L48" s="15"/>
    </row>
    <row r="49" spans="4:12" ht="12.75">
      <c r="D49" s="31">
        <v>18313</v>
      </c>
      <c r="F49" s="6">
        <f>SUM(F47:F48)</f>
        <v>0</v>
      </c>
      <c r="L49" s="31"/>
    </row>
    <row r="50" spans="4:12" ht="12.75">
      <c r="D50" s="6"/>
      <c r="F50" s="6"/>
      <c r="L50" s="6"/>
    </row>
    <row r="51" spans="4:12" ht="13.5" thickBot="1">
      <c r="D51" s="10">
        <v>94953</v>
      </c>
      <c r="F51" s="10">
        <f>F43+F49</f>
        <v>4617.8</v>
      </c>
      <c r="L51" s="10"/>
    </row>
    <row r="52" spans="4:12" ht="13.5" thickTop="1">
      <c r="D52" s="8"/>
      <c r="F52" s="8"/>
      <c r="L52" s="8"/>
    </row>
    <row r="53" spans="2:12" ht="12.75">
      <c r="B53" t="s">
        <v>46</v>
      </c>
      <c r="D53" s="34">
        <v>1.7418181818181817</v>
      </c>
      <c r="F53" s="6"/>
      <c r="L53" s="34"/>
    </row>
    <row r="55" spans="4:12" ht="12.75">
      <c r="D55" s="6"/>
      <c r="F55" s="6"/>
      <c r="L55" s="6"/>
    </row>
    <row r="56" spans="2:13" ht="12.75">
      <c r="B56" t="s">
        <v>152</v>
      </c>
      <c r="D56" s="6"/>
      <c r="F56" s="6"/>
      <c r="J56" s="6"/>
      <c r="M56" s="6"/>
    </row>
    <row r="57" spans="2:13" ht="12.75">
      <c r="B57" t="s">
        <v>61</v>
      </c>
      <c r="D57" s="6"/>
      <c r="F57" s="6"/>
      <c r="J57" s="6"/>
      <c r="M57" s="6"/>
    </row>
    <row r="58" spans="2:13" ht="12.75">
      <c r="B58" t="s">
        <v>124</v>
      </c>
      <c r="D58" s="6"/>
      <c r="F58" s="6"/>
      <c r="J58" s="6"/>
      <c r="M58" s="6"/>
    </row>
    <row r="59" spans="2:13" ht="12.75">
      <c r="B59" t="s">
        <v>125</v>
      </c>
      <c r="D59" s="6"/>
      <c r="F59" s="6"/>
      <c r="J59" s="6"/>
      <c r="M59" s="6"/>
    </row>
    <row r="60" spans="2:13" ht="12.75">
      <c r="B60" t="s">
        <v>126</v>
      </c>
      <c r="D60" s="6"/>
      <c r="F60" s="6"/>
      <c r="J60" s="6"/>
      <c r="M60" s="6"/>
    </row>
    <row r="61" spans="4:13" ht="12.75">
      <c r="D61" s="6"/>
      <c r="F61" s="6"/>
      <c r="J61" s="6"/>
      <c r="M61" s="6"/>
    </row>
    <row r="62" spans="4:13" ht="12.75">
      <c r="D62" s="6"/>
      <c r="F62" s="6"/>
      <c r="J62" s="6"/>
      <c r="M62" s="6"/>
    </row>
    <row r="63" spans="4:6" ht="12.75">
      <c r="D63" s="6"/>
      <c r="F63" s="6"/>
    </row>
  </sheetData>
  <printOptions/>
  <pageMargins left="0.5905511811023623" right="0.5905511811023623" top="1.1811023622047245" bottom="1.1811023622047245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34">
      <selection activeCell="F48" sqref="F48"/>
    </sheetView>
  </sheetViews>
  <sheetFormatPr defaultColWidth="9.140625" defaultRowHeight="12.75"/>
  <cols>
    <col min="1" max="1" width="2.8515625" style="0" customWidth="1"/>
    <col min="2" max="2" width="40.57421875" style="0" customWidth="1"/>
    <col min="3" max="3" width="8.140625" style="0" customWidth="1"/>
    <col min="4" max="4" width="16.421875" style="0" customWidth="1"/>
    <col min="5" max="5" width="2.8515625" style="0" customWidth="1"/>
    <col min="6" max="6" width="15.57421875" style="0" customWidth="1"/>
  </cols>
  <sheetData>
    <row r="2" spans="1:4" ht="20.25">
      <c r="A2" s="1" t="s">
        <v>33</v>
      </c>
      <c r="D2" s="4"/>
    </row>
    <row r="3" spans="1:4" ht="12.75">
      <c r="A3" s="2" t="s">
        <v>40</v>
      </c>
      <c r="D3" s="4"/>
    </row>
    <row r="4" spans="1:4" ht="12.75">
      <c r="A4" s="2" t="s">
        <v>0</v>
      </c>
      <c r="D4" s="4"/>
    </row>
    <row r="5" spans="2:4" ht="12.75">
      <c r="B5" s="2" t="s">
        <v>2</v>
      </c>
      <c r="D5" s="4"/>
    </row>
    <row r="6" ht="12.75">
      <c r="D6" s="4"/>
    </row>
    <row r="7" spans="1:4" ht="15.75">
      <c r="A7" s="39" t="s">
        <v>55</v>
      </c>
      <c r="B7" s="21" t="s">
        <v>134</v>
      </c>
      <c r="D7" s="4"/>
    </row>
    <row r="8" spans="2:4" ht="12.75">
      <c r="B8" s="2" t="s">
        <v>41</v>
      </c>
      <c r="C8" s="3"/>
      <c r="D8" s="3"/>
    </row>
    <row r="9" spans="2:7" ht="12.75">
      <c r="B9" s="2"/>
      <c r="C9" s="3"/>
      <c r="D9" s="88" t="s">
        <v>58</v>
      </c>
      <c r="E9" s="88"/>
      <c r="F9" s="88" t="s">
        <v>59</v>
      </c>
      <c r="G9" s="88"/>
    </row>
    <row r="10" spans="4:7" ht="12.75">
      <c r="D10" s="82" t="s">
        <v>57</v>
      </c>
      <c r="E10" s="2"/>
      <c r="F10" s="3" t="s">
        <v>57</v>
      </c>
      <c r="G10" s="5"/>
    </row>
    <row r="11" spans="4:7" ht="12.75">
      <c r="D11" s="18" t="s">
        <v>34</v>
      </c>
      <c r="F11" s="18" t="s">
        <v>34</v>
      </c>
      <c r="G11" s="18"/>
    </row>
    <row r="12" spans="2:4" ht="12.75">
      <c r="B12" t="s">
        <v>2</v>
      </c>
      <c r="D12" s="4"/>
    </row>
    <row r="13" spans="2:7" ht="12.75">
      <c r="B13" s="2" t="s">
        <v>20</v>
      </c>
      <c r="C13" s="5"/>
      <c r="D13" s="15">
        <v>22503</v>
      </c>
      <c r="F13" s="15">
        <v>83001</v>
      </c>
      <c r="G13" s="5"/>
    </row>
    <row r="14" spans="2:6" ht="12.75">
      <c r="B14" t="s">
        <v>21</v>
      </c>
      <c r="C14" s="5"/>
      <c r="D14" s="15">
        <v>-17917</v>
      </c>
      <c r="F14" s="15">
        <v>-63267</v>
      </c>
    </row>
    <row r="15" spans="4:6" ht="12.75">
      <c r="D15" s="7"/>
      <c r="F15" s="7"/>
    </row>
    <row r="16" spans="2:6" ht="12.75">
      <c r="B16" s="2" t="s">
        <v>22</v>
      </c>
      <c r="C16" s="11"/>
      <c r="D16" s="6">
        <v>4586</v>
      </c>
      <c r="F16" s="6">
        <v>19734</v>
      </c>
    </row>
    <row r="17" spans="2:6" ht="12.75">
      <c r="B17" t="s">
        <v>42</v>
      </c>
      <c r="D17" s="6">
        <v>0</v>
      </c>
      <c r="F17" s="6"/>
    </row>
    <row r="18" spans="2:6" ht="12.75">
      <c r="B18" t="s">
        <v>23</v>
      </c>
      <c r="C18" s="5"/>
      <c r="D18" s="15">
        <v>-3618</v>
      </c>
      <c r="F18" s="15">
        <v>-10026</v>
      </c>
    </row>
    <row r="19" spans="2:6" ht="12.75">
      <c r="B19" t="s">
        <v>24</v>
      </c>
      <c r="C19" s="5"/>
      <c r="D19" s="15">
        <v>-477</v>
      </c>
      <c r="F19" s="15">
        <v>-1502</v>
      </c>
    </row>
    <row r="20" spans="2:6" ht="12.75">
      <c r="B20" t="s">
        <v>25</v>
      </c>
      <c r="C20" s="5"/>
      <c r="D20" s="15">
        <v>1128</v>
      </c>
      <c r="F20" s="15">
        <v>1727</v>
      </c>
    </row>
    <row r="21" spans="4:6" ht="12.75">
      <c r="D21" s="7"/>
      <c r="F21" s="7"/>
    </row>
    <row r="22" spans="4:6" ht="12.75">
      <c r="D22" s="6"/>
      <c r="F22" s="6"/>
    </row>
    <row r="23" spans="2:6" ht="12.75">
      <c r="B23" s="2" t="s">
        <v>26</v>
      </c>
      <c r="C23" s="12"/>
      <c r="D23" s="6">
        <v>1619</v>
      </c>
      <c r="F23" s="6">
        <v>9933</v>
      </c>
    </row>
    <row r="24" spans="3:6" ht="12.75">
      <c r="C24" s="5"/>
      <c r="D24" s="15"/>
      <c r="F24" s="15"/>
    </row>
    <row r="25" spans="2:6" ht="12.75">
      <c r="B25" t="s">
        <v>27</v>
      </c>
      <c r="C25" s="5"/>
      <c r="D25" s="15">
        <v>-821</v>
      </c>
      <c r="F25" s="15">
        <v>-2001</v>
      </c>
    </row>
    <row r="26" spans="2:6" ht="12.75">
      <c r="B26" t="s">
        <v>28</v>
      </c>
      <c r="C26" s="5"/>
      <c r="D26" s="15">
        <v>77</v>
      </c>
      <c r="F26" s="15">
        <v>137</v>
      </c>
    </row>
    <row r="27" spans="2:6" ht="12.75" hidden="1">
      <c r="B27" t="s">
        <v>29</v>
      </c>
      <c r="C27" s="5"/>
      <c r="D27" s="15">
        <v>0</v>
      </c>
      <c r="F27" s="15"/>
    </row>
    <row r="28" spans="2:6" ht="12.75" hidden="1">
      <c r="B28" t="s">
        <v>30</v>
      </c>
      <c r="C28" s="5"/>
      <c r="D28" s="15">
        <v>0</v>
      </c>
      <c r="F28" s="15"/>
    </row>
    <row r="29" spans="2:6" ht="12.75">
      <c r="B29" t="s">
        <v>127</v>
      </c>
      <c r="C29" s="5"/>
      <c r="D29" s="15">
        <v>0</v>
      </c>
      <c r="F29" s="15">
        <v>20691</v>
      </c>
    </row>
    <row r="30" spans="3:6" ht="12.75">
      <c r="C30" s="5"/>
      <c r="D30" s="16"/>
      <c r="F30" s="16"/>
    </row>
    <row r="31" spans="2:6" ht="12.75">
      <c r="B31" s="2" t="s">
        <v>31</v>
      </c>
      <c r="C31" s="13"/>
      <c r="D31" s="6">
        <v>875</v>
      </c>
      <c r="F31" s="6">
        <v>28760</v>
      </c>
    </row>
    <row r="32" spans="2:6" ht="12.75">
      <c r="B32" t="s">
        <v>32</v>
      </c>
      <c r="C32" s="5"/>
      <c r="D32" s="15">
        <v>31</v>
      </c>
      <c r="F32" s="15">
        <v>-1734</v>
      </c>
    </row>
    <row r="33" spans="3:6" ht="12.75">
      <c r="C33" s="5"/>
      <c r="D33" s="16"/>
      <c r="F33" s="16"/>
    </row>
    <row r="34" spans="3:6" ht="12.75">
      <c r="C34" s="5"/>
      <c r="D34" s="15"/>
      <c r="F34" s="15"/>
    </row>
    <row r="35" spans="2:6" ht="12.75">
      <c r="B35" s="2" t="s">
        <v>48</v>
      </c>
      <c r="C35" s="14"/>
      <c r="D35" s="8">
        <v>906</v>
      </c>
      <c r="F35" s="8">
        <v>27026</v>
      </c>
    </row>
    <row r="36" spans="3:6" ht="12.75">
      <c r="C36" s="14"/>
      <c r="D36" s="8"/>
      <c r="F36" s="8"/>
    </row>
    <row r="37" spans="2:6" ht="12.75">
      <c r="B37" t="s">
        <v>119</v>
      </c>
      <c r="D37" s="8">
        <v>0</v>
      </c>
      <c r="F37" s="8">
        <v>-4009</v>
      </c>
    </row>
    <row r="38" spans="4:6" ht="12.75">
      <c r="D38" s="7"/>
      <c r="F38" s="7"/>
    </row>
    <row r="39" spans="4:6" ht="12.75">
      <c r="D39" s="8"/>
      <c r="F39" s="8"/>
    </row>
    <row r="40" spans="2:6" ht="12.75">
      <c r="B40" t="s">
        <v>128</v>
      </c>
      <c r="D40" s="8">
        <v>906</v>
      </c>
      <c r="F40" s="8">
        <v>23017</v>
      </c>
    </row>
    <row r="41" spans="4:6" ht="13.5" thickBot="1">
      <c r="D41" s="81"/>
      <c r="F41" s="81"/>
    </row>
    <row r="42" spans="4:6" ht="13.5" thickTop="1">
      <c r="D42" s="19"/>
      <c r="F42" s="19"/>
    </row>
    <row r="43" spans="4:6" ht="12.75">
      <c r="D43" s="85"/>
      <c r="E43" s="5"/>
      <c r="F43" s="85"/>
    </row>
    <row r="44" spans="2:6" ht="12.75">
      <c r="B44" t="s">
        <v>150</v>
      </c>
      <c r="D44" s="19"/>
      <c r="F44" s="19"/>
    </row>
    <row r="45" spans="4:6" ht="12.75">
      <c r="D45" s="19"/>
      <c r="F45" s="19"/>
    </row>
    <row r="46" spans="2:6" ht="12.75">
      <c r="B46" s="86" t="s">
        <v>148</v>
      </c>
      <c r="D46" s="87">
        <v>4.65</v>
      </c>
      <c r="E46" s="5"/>
      <c r="F46" s="87">
        <v>11.94</v>
      </c>
    </row>
    <row r="47" spans="2:6" ht="12.75">
      <c r="B47" s="86" t="s">
        <v>149</v>
      </c>
      <c r="D47" s="87">
        <v>4.65</v>
      </c>
      <c r="E47" s="5"/>
      <c r="F47" s="87">
        <v>118.18</v>
      </c>
    </row>
    <row r="48" spans="2:6" ht="12.75">
      <c r="B48" s="86"/>
      <c r="D48" s="87"/>
      <c r="E48" s="5"/>
      <c r="F48" s="87"/>
    </row>
    <row r="49" spans="2:6" ht="12.75">
      <c r="B49" s="86"/>
      <c r="D49" s="87"/>
      <c r="E49" s="5"/>
      <c r="F49" s="87"/>
    </row>
    <row r="50" spans="2:6" ht="12.75">
      <c r="B50" s="86"/>
      <c r="D50" s="87"/>
      <c r="E50" s="5"/>
      <c r="F50" s="87"/>
    </row>
    <row r="51" ht="12.75">
      <c r="D51" s="19"/>
    </row>
    <row r="52" spans="2:4" ht="12.75">
      <c r="B52" t="s">
        <v>152</v>
      </c>
      <c r="D52" s="19"/>
    </row>
    <row r="53" spans="2:4" ht="12.75">
      <c r="B53" t="s">
        <v>61</v>
      </c>
      <c r="D53" s="19"/>
    </row>
    <row r="54" spans="2:4" ht="12.75">
      <c r="B54" t="s">
        <v>124</v>
      </c>
      <c r="D54" s="19"/>
    </row>
    <row r="55" spans="2:4" ht="12.75">
      <c r="B55" t="s">
        <v>125</v>
      </c>
      <c r="D55" s="19"/>
    </row>
    <row r="56" spans="2:4" ht="12.75">
      <c r="B56" t="s">
        <v>126</v>
      </c>
      <c r="D56" s="19"/>
    </row>
    <row r="57" ht="12.75">
      <c r="D57" s="19"/>
    </row>
  </sheetData>
  <mergeCells count="2">
    <mergeCell ref="D9:E9"/>
    <mergeCell ref="F9:G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5" zoomScaleNormal="75" workbookViewId="0" topLeftCell="A7">
      <selection activeCell="D24" sqref="D24"/>
    </sheetView>
  </sheetViews>
  <sheetFormatPr defaultColWidth="9.140625" defaultRowHeight="12.75"/>
  <cols>
    <col min="1" max="1" width="24.8515625" style="0" customWidth="1"/>
    <col min="2" max="2" width="0.13671875" style="0" customWidth="1"/>
    <col min="3" max="3" width="15.57421875" style="0" customWidth="1"/>
    <col min="4" max="4" width="16.7109375" style="0" customWidth="1"/>
    <col min="5" max="5" width="3.7109375" style="0" customWidth="1"/>
    <col min="6" max="6" width="13.8515625" style="0" customWidth="1"/>
    <col min="7" max="7" width="3.421875" style="0" customWidth="1"/>
    <col min="8" max="8" width="17.140625" style="0" customWidth="1"/>
    <col min="9" max="9" width="13.28125" style="0" customWidth="1"/>
  </cols>
  <sheetData>
    <row r="1" spans="1:7" ht="20.25">
      <c r="A1" s="1" t="s">
        <v>33</v>
      </c>
      <c r="B1" s="20"/>
      <c r="C1" s="20"/>
      <c r="D1" s="20"/>
      <c r="E1" s="20"/>
      <c r="F1" s="20"/>
      <c r="G1" s="20"/>
    </row>
    <row r="2" spans="1:7" ht="14.25">
      <c r="A2" s="2" t="s">
        <v>40</v>
      </c>
      <c r="B2" s="20"/>
      <c r="C2" s="20"/>
      <c r="D2" s="20"/>
      <c r="E2" s="20"/>
      <c r="F2" s="20"/>
      <c r="G2" s="20"/>
    </row>
    <row r="3" spans="1:7" ht="14.25">
      <c r="A3" s="2" t="s">
        <v>0</v>
      </c>
      <c r="B3" s="20"/>
      <c r="C3" s="20"/>
      <c r="D3" s="20"/>
      <c r="E3" s="20"/>
      <c r="F3" s="20"/>
      <c r="G3" s="20"/>
    </row>
    <row r="4" spans="1:7" ht="14.25">
      <c r="A4" s="20"/>
      <c r="B4" s="20"/>
      <c r="C4" s="20"/>
      <c r="D4" s="20"/>
      <c r="E4" s="20"/>
      <c r="F4" s="20"/>
      <c r="G4" s="20"/>
    </row>
    <row r="5" spans="1:7" ht="14.25">
      <c r="A5" s="20"/>
      <c r="B5" s="20"/>
      <c r="C5" s="20"/>
      <c r="D5" s="20"/>
      <c r="E5" s="20"/>
      <c r="F5" s="20"/>
      <c r="G5" s="20"/>
    </row>
    <row r="6" spans="1:7" ht="15.75">
      <c r="A6" s="21" t="s">
        <v>135</v>
      </c>
      <c r="B6" s="20"/>
      <c r="C6" s="20"/>
      <c r="D6" s="20"/>
      <c r="E6" s="20"/>
      <c r="F6" s="20"/>
      <c r="G6" s="20"/>
    </row>
    <row r="7" ht="15.75">
      <c r="A7" s="21" t="s">
        <v>136</v>
      </c>
    </row>
    <row r="8" spans="1:10" ht="15">
      <c r="A8" s="2" t="s">
        <v>41</v>
      </c>
      <c r="B8" s="20"/>
      <c r="C8" s="20"/>
      <c r="D8" s="22"/>
      <c r="E8" s="22"/>
      <c r="F8" s="22"/>
      <c r="G8" s="22"/>
      <c r="H8" s="22"/>
      <c r="I8" s="22"/>
      <c r="J8" s="20"/>
    </row>
    <row r="9" spans="1:10" ht="15">
      <c r="A9" s="2"/>
      <c r="B9" s="20"/>
      <c r="C9" s="20"/>
      <c r="D9" s="22"/>
      <c r="E9" s="22"/>
      <c r="F9" s="22"/>
      <c r="G9" s="22"/>
      <c r="H9" s="22" t="s">
        <v>129</v>
      </c>
      <c r="I9" s="22"/>
      <c r="J9" s="20"/>
    </row>
    <row r="10" spans="1:10" ht="15">
      <c r="A10" s="2"/>
      <c r="B10" s="20"/>
      <c r="C10" s="20"/>
      <c r="D10" s="22"/>
      <c r="E10" s="22"/>
      <c r="F10" s="22"/>
      <c r="G10" s="22"/>
      <c r="H10" s="22" t="s">
        <v>51</v>
      </c>
      <c r="I10" s="22"/>
      <c r="J10" s="20"/>
    </row>
    <row r="11" spans="2:10" ht="15">
      <c r="B11" s="20"/>
      <c r="C11" s="20"/>
      <c r="D11" s="22"/>
      <c r="E11" s="22"/>
      <c r="H11" s="22" t="s">
        <v>52</v>
      </c>
      <c r="I11" s="22"/>
      <c r="J11" s="20"/>
    </row>
    <row r="12" spans="2:10" ht="15">
      <c r="B12" s="20"/>
      <c r="C12" s="20"/>
      <c r="D12" s="22"/>
      <c r="E12" s="22"/>
      <c r="F12" s="22" t="s">
        <v>44</v>
      </c>
      <c r="G12" s="22"/>
      <c r="H12" s="22" t="s">
        <v>35</v>
      </c>
      <c r="I12" s="22"/>
      <c r="J12" s="20"/>
    </row>
    <row r="13" spans="2:10" ht="15">
      <c r="B13" s="20"/>
      <c r="C13" s="20"/>
      <c r="D13" s="22" t="s">
        <v>43</v>
      </c>
      <c r="E13" s="22"/>
      <c r="F13" s="22" t="s">
        <v>45</v>
      </c>
      <c r="G13" s="22"/>
      <c r="H13" s="22" t="s">
        <v>36</v>
      </c>
      <c r="I13" s="22" t="s">
        <v>37</v>
      </c>
      <c r="J13" s="20"/>
    </row>
    <row r="14" spans="2:10" ht="15">
      <c r="B14" s="20"/>
      <c r="C14" s="20"/>
      <c r="D14" s="22" t="s">
        <v>34</v>
      </c>
      <c r="E14" s="22"/>
      <c r="F14" s="22" t="s">
        <v>34</v>
      </c>
      <c r="G14" s="22"/>
      <c r="H14" s="22" t="s">
        <v>34</v>
      </c>
      <c r="I14" s="22" t="s">
        <v>34</v>
      </c>
      <c r="J14" s="20"/>
    </row>
    <row r="15" spans="1:10" ht="14.25">
      <c r="A15" s="20" t="s">
        <v>38</v>
      </c>
      <c r="B15" s="20"/>
      <c r="C15" s="20"/>
      <c r="D15" s="23">
        <v>0</v>
      </c>
      <c r="E15" s="23" t="s">
        <v>120</v>
      </c>
      <c r="F15" s="23">
        <v>0</v>
      </c>
      <c r="G15" s="23"/>
      <c r="H15" s="23">
        <v>-8</v>
      </c>
      <c r="I15" s="23">
        <v>-8</v>
      </c>
      <c r="J15" s="20"/>
    </row>
    <row r="16" spans="1:10" ht="14.25">
      <c r="A16" s="20"/>
      <c r="B16" s="20"/>
      <c r="C16" s="20"/>
      <c r="D16" s="23"/>
      <c r="E16" s="23"/>
      <c r="F16" s="23"/>
      <c r="G16" s="23"/>
      <c r="H16" s="24"/>
      <c r="I16" s="24"/>
      <c r="J16" s="20"/>
    </row>
    <row r="17" spans="1:10" ht="14.25">
      <c r="A17" s="20" t="s">
        <v>49</v>
      </c>
      <c r="B17" s="20"/>
      <c r="C17" s="20" t="s">
        <v>2</v>
      </c>
      <c r="D17" s="24">
        <v>4667</v>
      </c>
      <c r="E17" s="24"/>
      <c r="F17" s="23">
        <v>0</v>
      </c>
      <c r="G17" s="23"/>
      <c r="H17" s="23">
        <v>0</v>
      </c>
      <c r="I17" s="23">
        <v>4667</v>
      </c>
      <c r="J17" s="20"/>
    </row>
    <row r="18" spans="1:10" ht="14.25">
      <c r="A18" s="20"/>
      <c r="B18" s="20"/>
      <c r="D18" s="23"/>
      <c r="E18" s="23"/>
      <c r="F18" s="23"/>
      <c r="G18" s="23"/>
      <c r="H18" s="23"/>
      <c r="I18" s="23"/>
      <c r="J18" s="20"/>
    </row>
    <row r="19" spans="1:10" ht="14.25">
      <c r="A19" s="20" t="s">
        <v>47</v>
      </c>
      <c r="B19" s="20"/>
      <c r="C19" s="20" t="s">
        <v>2</v>
      </c>
      <c r="D19" s="24">
        <v>28253</v>
      </c>
      <c r="E19" s="24"/>
      <c r="F19" s="80">
        <v>4313</v>
      </c>
      <c r="G19" s="24" t="s">
        <v>121</v>
      </c>
      <c r="H19" s="24">
        <v>0</v>
      </c>
      <c r="I19" s="23">
        <v>32566</v>
      </c>
      <c r="J19" s="20"/>
    </row>
    <row r="20" spans="1:10" ht="14.25">
      <c r="A20" s="20"/>
      <c r="B20" s="20"/>
      <c r="C20" s="20"/>
      <c r="D20" s="24"/>
      <c r="E20" s="24"/>
      <c r="F20" s="23"/>
      <c r="G20" s="23"/>
      <c r="H20" s="24"/>
      <c r="I20" s="23"/>
      <c r="J20" s="20"/>
    </row>
    <row r="21" spans="1:10" ht="14.25">
      <c r="A21" s="20" t="s">
        <v>63</v>
      </c>
      <c r="B21" s="20"/>
      <c r="C21" s="20"/>
      <c r="D21" s="24">
        <v>6680</v>
      </c>
      <c r="E21" s="24"/>
      <c r="F21" s="23">
        <v>3206</v>
      </c>
      <c r="G21" s="23"/>
      <c r="H21" s="24">
        <v>0</v>
      </c>
      <c r="I21" s="23">
        <v>9886</v>
      </c>
      <c r="J21" s="20"/>
    </row>
    <row r="22" spans="1:10" ht="14.25">
      <c r="A22" s="20"/>
      <c r="B22" s="20"/>
      <c r="C22" s="20"/>
      <c r="D22" s="24"/>
      <c r="E22" s="24"/>
      <c r="F22" s="23"/>
      <c r="G22" s="23"/>
      <c r="H22" s="24"/>
      <c r="I22" s="23"/>
      <c r="J22" s="20"/>
    </row>
    <row r="23" spans="1:10" ht="14.25">
      <c r="A23" s="20" t="s">
        <v>64</v>
      </c>
      <c r="B23" s="20"/>
      <c r="C23" s="20"/>
      <c r="D23" s="24">
        <v>4400</v>
      </c>
      <c r="E23" s="24"/>
      <c r="F23" s="23">
        <v>2112</v>
      </c>
      <c r="G23" s="23"/>
      <c r="H23" s="24">
        <v>0</v>
      </c>
      <c r="I23" s="23">
        <v>6512</v>
      </c>
      <c r="J23" s="20"/>
    </row>
    <row r="24" spans="1:10" ht="14.25">
      <c r="A24" s="20"/>
      <c r="B24" s="20"/>
      <c r="C24" s="20"/>
      <c r="D24" s="23"/>
      <c r="E24" s="23"/>
      <c r="F24" s="23"/>
      <c r="G24" s="23"/>
      <c r="H24" s="23"/>
      <c r="I24" s="23"/>
      <c r="J24" s="20"/>
    </row>
    <row r="25" spans="1:10" ht="14.25">
      <c r="A25" s="20" t="s">
        <v>39</v>
      </c>
      <c r="B25" s="20"/>
      <c r="C25" s="20"/>
      <c r="D25" s="23">
        <v>0</v>
      </c>
      <c r="E25" s="23"/>
      <c r="F25" s="23">
        <v>0</v>
      </c>
      <c r="G25" s="23"/>
      <c r="H25" s="23">
        <v>23017</v>
      </c>
      <c r="I25" s="23">
        <v>23017</v>
      </c>
      <c r="J25" s="20"/>
    </row>
    <row r="26" spans="1:10" ht="14.25">
      <c r="A26" s="20"/>
      <c r="B26" s="20" t="s">
        <v>2</v>
      </c>
      <c r="C26" s="20"/>
      <c r="D26" s="25" t="s">
        <v>2</v>
      </c>
      <c r="E26" s="25"/>
      <c r="F26" s="25"/>
      <c r="G26" s="25"/>
      <c r="H26" s="26" t="s">
        <v>2</v>
      </c>
      <c r="I26" s="26"/>
      <c r="J26" s="20"/>
    </row>
    <row r="27" spans="1:10" ht="14.25">
      <c r="A27" s="20"/>
      <c r="B27" s="20"/>
      <c r="C27" s="20"/>
      <c r="D27" s="24"/>
      <c r="E27" s="24"/>
      <c r="F27" s="24"/>
      <c r="G27" s="24"/>
      <c r="H27" s="24"/>
      <c r="I27" s="24"/>
      <c r="J27" s="20"/>
    </row>
    <row r="28" spans="1:10" ht="15" thickBot="1">
      <c r="A28" s="20" t="s">
        <v>62</v>
      </c>
      <c r="B28" s="20"/>
      <c r="C28" s="20"/>
      <c r="D28" s="29">
        <v>44000</v>
      </c>
      <c r="E28" s="29"/>
      <c r="F28" s="29">
        <v>9631</v>
      </c>
      <c r="G28" s="29"/>
      <c r="H28" s="29">
        <v>23009</v>
      </c>
      <c r="I28" s="29">
        <v>76640</v>
      </c>
      <c r="J28" s="20"/>
    </row>
    <row r="29" spans="1:10" ht="15" thickTop="1">
      <c r="A29" s="20"/>
      <c r="B29" s="20"/>
      <c r="C29" s="20"/>
      <c r="D29" s="35"/>
      <c r="E29" s="35"/>
      <c r="F29" s="35"/>
      <c r="G29" s="35"/>
      <c r="H29" s="35"/>
      <c r="I29" s="35"/>
      <c r="J29" s="20"/>
    </row>
    <row r="30" spans="1:10" ht="14.25">
      <c r="A30" s="20"/>
      <c r="B30" s="20"/>
      <c r="C30" s="20"/>
      <c r="D30" s="24"/>
      <c r="E30" s="24"/>
      <c r="F30" s="24"/>
      <c r="G30" s="24"/>
      <c r="H30" s="24"/>
      <c r="I30" s="24"/>
      <c r="J30" s="20"/>
    </row>
    <row r="31" spans="1:10" ht="14.25">
      <c r="A31" s="20" t="s">
        <v>122</v>
      </c>
      <c r="B31" s="20"/>
      <c r="C31" s="20"/>
      <c r="D31" s="24"/>
      <c r="E31" s="24"/>
      <c r="F31" s="24"/>
      <c r="G31" s="24"/>
      <c r="H31" s="24"/>
      <c r="I31" s="17" t="s">
        <v>2</v>
      </c>
      <c r="J31" s="27"/>
    </row>
    <row r="32" spans="1:10" ht="14.25">
      <c r="A32" s="20"/>
      <c r="B32" s="20"/>
      <c r="C32" s="20"/>
      <c r="D32" s="24"/>
      <c r="E32" s="24"/>
      <c r="F32" s="24"/>
      <c r="G32" s="24"/>
      <c r="H32" s="24"/>
      <c r="I32" s="28" t="s">
        <v>2</v>
      </c>
      <c r="J32" s="27" t="s">
        <v>2</v>
      </c>
    </row>
    <row r="33" spans="1:10" ht="14.25">
      <c r="A33" s="20" t="s">
        <v>123</v>
      </c>
      <c r="B33" s="20"/>
      <c r="C33" s="20"/>
      <c r="D33" s="20"/>
      <c r="E33" s="20"/>
      <c r="F33" s="20"/>
      <c r="G33" s="20"/>
      <c r="H33" s="20"/>
      <c r="I33" s="20"/>
      <c r="J33" s="20"/>
    </row>
  </sheetData>
  <printOptions/>
  <pageMargins left="0.61" right="0.35" top="0.74" bottom="1" header="0.5" footer="0.5"/>
  <pageSetup fitToHeight="1" fitToWidth="1" horizontalDpi="600" verticalDpi="600" orientation="landscape" paperSize="9" scale="99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workbookViewId="0" topLeftCell="A92">
      <selection activeCell="C106" sqref="C106"/>
    </sheetView>
  </sheetViews>
  <sheetFormatPr defaultColWidth="9.140625" defaultRowHeight="12.75"/>
  <cols>
    <col min="1" max="1" width="7.7109375" style="40" customWidth="1"/>
    <col min="2" max="2" width="6.421875" style="40" customWidth="1"/>
    <col min="3" max="3" width="9.140625" style="40" customWidth="1"/>
    <col min="4" max="4" width="13.00390625" style="40" customWidth="1"/>
    <col min="5" max="5" width="9.28125" style="40" customWidth="1"/>
    <col min="6" max="6" width="15.00390625" style="40" customWidth="1"/>
    <col min="7" max="7" width="13.421875" style="40" hidden="1" customWidth="1"/>
    <col min="8" max="8" width="11.7109375" style="64" customWidth="1"/>
    <col min="9" max="16384" width="9.140625" style="40" customWidth="1"/>
  </cols>
  <sheetData>
    <row r="1" ht="20.25">
      <c r="A1" s="1" t="s">
        <v>66</v>
      </c>
    </row>
    <row r="2" ht="12.75">
      <c r="A2" t="s">
        <v>151</v>
      </c>
    </row>
    <row r="3" ht="12.75">
      <c r="A3" t="s">
        <v>0</v>
      </c>
    </row>
    <row r="4" ht="12.75">
      <c r="A4"/>
    </row>
    <row r="5" ht="12.75">
      <c r="A5"/>
    </row>
    <row r="6" ht="18">
      <c r="A6" s="41" t="s">
        <v>146</v>
      </c>
    </row>
    <row r="7" ht="18">
      <c r="A7" s="42" t="s">
        <v>137</v>
      </c>
    </row>
    <row r="8" spans="1:8" ht="12.75">
      <c r="A8" s="2" t="s">
        <v>41</v>
      </c>
      <c r="F8" s="43"/>
      <c r="G8" s="44" t="s">
        <v>67</v>
      </c>
      <c r="H8" s="62" t="s">
        <v>67</v>
      </c>
    </row>
    <row r="9" spans="7:8" ht="12.75">
      <c r="G9" s="45" t="s">
        <v>68</v>
      </c>
      <c r="H9" s="63" t="s">
        <v>68</v>
      </c>
    </row>
    <row r="11" spans="1:6" ht="12.75">
      <c r="A11" s="46" t="s">
        <v>69</v>
      </c>
      <c r="B11" s="47"/>
      <c r="C11" s="47"/>
      <c r="D11" s="47"/>
      <c r="E11" s="47"/>
      <c r="F11" s="47"/>
    </row>
    <row r="12" spans="1:9" ht="12.75">
      <c r="A12" s="47"/>
      <c r="B12" s="47" t="s">
        <v>31</v>
      </c>
      <c r="C12" s="47"/>
      <c r="D12" s="47"/>
      <c r="E12" s="47"/>
      <c r="F12" s="47"/>
      <c r="G12" s="48">
        <v>7198433.049878671</v>
      </c>
      <c r="H12" s="64">
        <v>23480</v>
      </c>
      <c r="I12" s="40" t="s">
        <v>141</v>
      </c>
    </row>
    <row r="13" spans="1:7" ht="12.75">
      <c r="A13" s="49"/>
      <c r="B13" s="47" t="s">
        <v>70</v>
      </c>
      <c r="C13" s="47"/>
      <c r="D13" s="47"/>
      <c r="E13" s="47"/>
      <c r="F13" s="47"/>
      <c r="G13" s="48"/>
    </row>
    <row r="14" spans="1:8" ht="12.75">
      <c r="A14" s="47"/>
      <c r="B14" s="50" t="s">
        <v>71</v>
      </c>
      <c r="C14" s="47"/>
      <c r="D14" s="47"/>
      <c r="E14" s="47"/>
      <c r="F14" s="47"/>
      <c r="G14" s="48">
        <v>2320224.3962733336</v>
      </c>
      <c r="H14" s="64">
        <v>2190</v>
      </c>
    </row>
    <row r="15" spans="1:8" ht="13.5" customHeight="1">
      <c r="A15" s="47"/>
      <c r="B15" s="50" t="s">
        <v>72</v>
      </c>
      <c r="C15" s="47"/>
      <c r="D15" s="47"/>
      <c r="E15" s="47"/>
      <c r="F15" s="47"/>
      <c r="G15" s="48">
        <v>1067103.73</v>
      </c>
      <c r="H15" s="64">
        <v>956</v>
      </c>
    </row>
    <row r="16" spans="1:8" ht="12.75">
      <c r="A16" s="47"/>
      <c r="B16" s="50" t="s">
        <v>73</v>
      </c>
      <c r="C16" s="47"/>
      <c r="D16" s="47"/>
      <c r="E16" s="47"/>
      <c r="F16" s="47"/>
      <c r="G16" s="48">
        <v>-66706.3677</v>
      </c>
      <c r="H16" s="64">
        <v>-83</v>
      </c>
    </row>
    <row r="17" spans="1:8" ht="12.75">
      <c r="A17" s="47"/>
      <c r="B17" s="47" t="s">
        <v>138</v>
      </c>
      <c r="C17" s="47"/>
      <c r="D17" s="47"/>
      <c r="E17" s="47"/>
      <c r="F17" s="47"/>
      <c r="G17" s="48"/>
      <c r="H17" s="64">
        <v>-20691</v>
      </c>
    </row>
    <row r="18" spans="1:8" ht="12.75">
      <c r="A18" s="47"/>
      <c r="B18" s="49"/>
      <c r="C18" s="47"/>
      <c r="D18" s="47"/>
      <c r="E18" s="47"/>
      <c r="F18" s="47"/>
      <c r="G18" s="51">
        <v>0</v>
      </c>
      <c r="H18" s="65"/>
    </row>
    <row r="19" spans="1:8" ht="12.75">
      <c r="A19" s="47"/>
      <c r="B19" s="52" t="s">
        <v>74</v>
      </c>
      <c r="C19" s="47"/>
      <c r="D19" s="47"/>
      <c r="E19" s="47"/>
      <c r="F19" s="47"/>
      <c r="G19" s="53">
        <f>SUM(G11:G18)</f>
        <v>10519054.808452006</v>
      </c>
      <c r="H19" s="66">
        <v>5852</v>
      </c>
    </row>
    <row r="20" spans="1:7" ht="12.75">
      <c r="A20" s="47"/>
      <c r="B20" s="52"/>
      <c r="C20" s="47"/>
      <c r="D20" s="47"/>
      <c r="E20" s="47"/>
      <c r="F20" s="47"/>
      <c r="G20" s="48"/>
    </row>
    <row r="21" spans="1:7" ht="12.75">
      <c r="A21" s="47"/>
      <c r="B21" s="52" t="s">
        <v>75</v>
      </c>
      <c r="C21" s="47"/>
      <c r="D21" s="47"/>
      <c r="E21" s="47"/>
      <c r="F21" s="47"/>
      <c r="G21" s="48"/>
    </row>
    <row r="22" spans="1:8" ht="12.75">
      <c r="A22" s="47"/>
      <c r="B22" s="50" t="s">
        <v>76</v>
      </c>
      <c r="C22" s="47"/>
      <c r="D22" s="47"/>
      <c r="E22" s="47"/>
      <c r="F22" s="47"/>
      <c r="G22" s="48">
        <v>-141617.75777999999</v>
      </c>
      <c r="H22" s="64">
        <v>-18</v>
      </c>
    </row>
    <row r="23" spans="1:8" ht="12.75">
      <c r="A23" s="47"/>
      <c r="B23" s="50" t="s">
        <v>77</v>
      </c>
      <c r="C23" s="47"/>
      <c r="D23" s="47"/>
      <c r="E23" s="47"/>
      <c r="F23" s="47"/>
      <c r="G23" s="48">
        <v>11651397.31326</v>
      </c>
      <c r="H23" s="64">
        <v>6926</v>
      </c>
    </row>
    <row r="24" spans="1:8" ht="12.75">
      <c r="A24" s="47"/>
      <c r="B24" s="50" t="s">
        <v>78</v>
      </c>
      <c r="C24" s="47"/>
      <c r="D24" s="47"/>
      <c r="E24" s="47"/>
      <c r="F24" s="47"/>
      <c r="G24" s="48">
        <v>2499208.50591</v>
      </c>
      <c r="H24" s="64">
        <v>-5167</v>
      </c>
    </row>
    <row r="25" spans="1:7" ht="12.75">
      <c r="A25" s="47"/>
      <c r="B25" s="47" t="s">
        <v>79</v>
      </c>
      <c r="C25" s="47"/>
      <c r="D25" s="47"/>
      <c r="E25" s="47"/>
      <c r="F25" s="47"/>
      <c r="G25" s="48">
        <v>0</v>
      </c>
    </row>
    <row r="26" spans="1:8" ht="13.5" customHeight="1">
      <c r="A26" s="47"/>
      <c r="B26" s="50" t="s">
        <v>80</v>
      </c>
      <c r="C26" s="47"/>
      <c r="D26" s="47"/>
      <c r="E26" s="47"/>
      <c r="F26" s="47"/>
      <c r="G26" s="48">
        <v>-618615.9279299999</v>
      </c>
      <c r="H26" s="64">
        <v>-1880</v>
      </c>
    </row>
    <row r="27" spans="1:8" ht="12.75">
      <c r="A27" s="47"/>
      <c r="B27" s="50" t="s">
        <v>81</v>
      </c>
      <c r="C27" s="47"/>
      <c r="D27" s="47"/>
      <c r="E27" s="47"/>
      <c r="F27" s="47"/>
      <c r="G27" s="48">
        <v>-1067103.73</v>
      </c>
      <c r="H27" s="64">
        <v>-956</v>
      </c>
    </row>
    <row r="28" spans="1:8" ht="12.75">
      <c r="A28" s="47"/>
      <c r="B28" s="50" t="s">
        <v>82</v>
      </c>
      <c r="C28" s="47"/>
      <c r="D28" s="47"/>
      <c r="E28" s="47"/>
      <c r="F28" s="47"/>
      <c r="G28" s="48">
        <v>66706.3677</v>
      </c>
      <c r="H28" s="64">
        <v>83</v>
      </c>
    </row>
    <row r="29" spans="1:7" ht="12.75">
      <c r="A29" s="47"/>
      <c r="B29" s="47"/>
      <c r="C29" s="47"/>
      <c r="D29" s="47"/>
      <c r="E29" s="47"/>
      <c r="F29" s="47"/>
      <c r="G29" s="48">
        <v>0</v>
      </c>
    </row>
    <row r="30" spans="1:8" ht="12.75">
      <c r="A30" s="47"/>
      <c r="B30" s="54" t="s">
        <v>83</v>
      </c>
      <c r="C30" s="47"/>
      <c r="D30" s="47"/>
      <c r="E30" s="47"/>
      <c r="F30" s="47"/>
      <c r="G30" s="55">
        <f>SUM(G19:G29)</f>
        <v>22909029.579612006</v>
      </c>
      <c r="H30" s="67">
        <v>4840</v>
      </c>
    </row>
    <row r="31" spans="1:7" ht="12.75">
      <c r="A31" s="47"/>
      <c r="B31" s="47"/>
      <c r="C31" s="47"/>
      <c r="D31" s="47"/>
      <c r="E31" s="47"/>
      <c r="F31" s="47"/>
      <c r="G31" s="48"/>
    </row>
    <row r="32" spans="1:7" ht="12.75">
      <c r="A32" s="54" t="s">
        <v>84</v>
      </c>
      <c r="B32" s="49"/>
      <c r="C32" s="47"/>
      <c r="D32" s="47"/>
      <c r="E32" s="47"/>
      <c r="F32" s="56"/>
      <c r="G32" s="48"/>
    </row>
    <row r="33" spans="1:7" ht="12.75">
      <c r="A33" s="47"/>
      <c r="B33" s="52"/>
      <c r="C33" s="47"/>
      <c r="D33" s="47"/>
      <c r="E33" s="47"/>
      <c r="F33" s="56"/>
      <c r="G33" s="48"/>
    </row>
    <row r="34" spans="1:8" ht="12.75">
      <c r="A34" s="47"/>
      <c r="B34" s="47" t="s">
        <v>96</v>
      </c>
      <c r="C34" s="47"/>
      <c r="D34" s="47"/>
      <c r="E34" s="47"/>
      <c r="F34" s="79" t="s">
        <v>118</v>
      </c>
      <c r="G34" s="48">
        <v>-2280000</v>
      </c>
      <c r="H34" s="64">
        <v>1422</v>
      </c>
    </row>
    <row r="35" spans="1:8" ht="12.75">
      <c r="A35" s="47"/>
      <c r="B35" s="50" t="s">
        <v>85</v>
      </c>
      <c r="C35" s="47"/>
      <c r="D35" s="47"/>
      <c r="E35" s="47"/>
      <c r="F35" s="57"/>
      <c r="G35" s="48">
        <v>-27137269.97969</v>
      </c>
      <c r="H35" s="64">
        <v>-8163</v>
      </c>
    </row>
    <row r="36" spans="1:7" ht="12.75">
      <c r="A36" s="47"/>
      <c r="B36" s="47"/>
      <c r="C36" s="47"/>
      <c r="D36" s="47"/>
      <c r="E36" s="47"/>
      <c r="F36" s="57"/>
      <c r="G36" s="48"/>
    </row>
    <row r="37" spans="1:8" ht="12.75">
      <c r="A37" s="47"/>
      <c r="B37" s="54" t="s">
        <v>86</v>
      </c>
      <c r="C37" s="47"/>
      <c r="D37" s="47"/>
      <c r="E37" s="47"/>
      <c r="F37" s="57"/>
      <c r="G37" s="58">
        <f>SUM(G33:G36)</f>
        <v>-29417269.97969</v>
      </c>
      <c r="H37" s="67">
        <v>-6741</v>
      </c>
    </row>
    <row r="38" spans="1:7" ht="12.75">
      <c r="A38" s="47"/>
      <c r="B38" s="47"/>
      <c r="C38" s="47"/>
      <c r="D38" s="47"/>
      <c r="E38" s="47"/>
      <c r="F38" s="57"/>
      <c r="G38" s="48"/>
    </row>
    <row r="39" spans="1:7" ht="12.75">
      <c r="A39" s="54" t="s">
        <v>87</v>
      </c>
      <c r="B39" s="49"/>
      <c r="C39" s="47"/>
      <c r="D39" s="47"/>
      <c r="E39" s="47"/>
      <c r="F39" s="57"/>
      <c r="G39" s="48"/>
    </row>
    <row r="40" spans="1:7" ht="12.75">
      <c r="A40" s="47"/>
      <c r="B40" s="49"/>
      <c r="C40" s="47"/>
      <c r="D40" s="47"/>
      <c r="E40" s="47"/>
      <c r="F40" s="57"/>
      <c r="G40" s="48">
        <v>0</v>
      </c>
    </row>
    <row r="41" spans="1:7" ht="12.75">
      <c r="A41" s="47"/>
      <c r="B41" s="52"/>
      <c r="C41" s="47"/>
      <c r="D41" s="47"/>
      <c r="E41" s="47"/>
      <c r="F41" s="57"/>
      <c r="G41" s="48">
        <v>-34810</v>
      </c>
    </row>
    <row r="42" spans="1:8" ht="12.75">
      <c r="A42" s="47"/>
      <c r="B42" s="52" t="s">
        <v>97</v>
      </c>
      <c r="C42" s="47"/>
      <c r="D42" s="47"/>
      <c r="E42" s="47"/>
      <c r="F42" s="57"/>
      <c r="G42" s="48">
        <v>0</v>
      </c>
      <c r="H42" s="64">
        <v>-2880</v>
      </c>
    </row>
    <row r="43" spans="1:8" ht="12.75">
      <c r="A43" s="47"/>
      <c r="B43" s="52" t="s">
        <v>88</v>
      </c>
      <c r="C43" s="47"/>
      <c r="D43" s="47"/>
      <c r="E43" s="47"/>
      <c r="F43" s="57"/>
      <c r="G43" s="48">
        <v>-614816.54</v>
      </c>
      <c r="H43" s="64">
        <v>-134</v>
      </c>
    </row>
    <row r="44" spans="1:8" ht="12.75">
      <c r="A44" s="54"/>
      <c r="B44" s="47" t="s">
        <v>89</v>
      </c>
      <c r="C44" s="47"/>
      <c r="D44" s="47"/>
      <c r="E44" s="47"/>
      <c r="F44" s="79" t="s">
        <v>139</v>
      </c>
      <c r="G44" s="48">
        <v>14554541.1732</v>
      </c>
      <c r="H44" s="64">
        <v>19445</v>
      </c>
    </row>
    <row r="45" spans="1:8" ht="12.75">
      <c r="A45" s="47"/>
      <c r="B45" s="47" t="s">
        <v>98</v>
      </c>
      <c r="C45" s="47"/>
      <c r="D45" s="47"/>
      <c r="E45" s="47"/>
      <c r="F45" s="47"/>
      <c r="G45" s="48">
        <v>-8629200</v>
      </c>
      <c r="H45" s="64">
        <v>-22256</v>
      </c>
    </row>
    <row r="46" spans="1:7" ht="12.75">
      <c r="A46" s="47"/>
      <c r="B46" s="47"/>
      <c r="C46" s="47"/>
      <c r="D46" s="47"/>
      <c r="E46" s="47"/>
      <c r="F46" s="47"/>
      <c r="G46" s="48"/>
    </row>
    <row r="47" spans="1:7" ht="12.75">
      <c r="A47" s="47"/>
      <c r="B47" s="47"/>
      <c r="C47" s="47"/>
      <c r="D47" s="47"/>
      <c r="E47" s="47"/>
      <c r="F47" s="47"/>
      <c r="G47" s="48"/>
    </row>
    <row r="48" spans="1:8" ht="12.75">
      <c r="A48" s="47"/>
      <c r="B48" s="54" t="s">
        <v>90</v>
      </c>
      <c r="C48" s="47"/>
      <c r="D48" s="47"/>
      <c r="E48" s="47"/>
      <c r="F48" s="47"/>
      <c r="G48" s="58">
        <f>SUM(G41:G47)</f>
        <v>5275714.633200001</v>
      </c>
      <c r="H48" s="67">
        <v>-5825</v>
      </c>
    </row>
    <row r="49" spans="1:7" ht="12.75">
      <c r="A49" s="47"/>
      <c r="B49" s="47"/>
      <c r="C49" s="47"/>
      <c r="D49" s="47"/>
      <c r="E49" s="47"/>
      <c r="F49" s="47"/>
      <c r="G49" s="48"/>
    </row>
    <row r="50" spans="1:8" ht="12.75">
      <c r="A50" s="47" t="s">
        <v>132</v>
      </c>
      <c r="B50" s="47"/>
      <c r="C50" s="47"/>
      <c r="D50" s="47"/>
      <c r="E50" s="47"/>
      <c r="F50" s="47"/>
      <c r="G50" s="59">
        <f>+G30+G37+G48</f>
        <v>-1232525.766877994</v>
      </c>
      <c r="H50" s="66">
        <v>-7726</v>
      </c>
    </row>
    <row r="51" spans="1:7" ht="12.75">
      <c r="A51" s="47"/>
      <c r="B51" s="49"/>
      <c r="C51" s="47"/>
      <c r="D51" s="47"/>
      <c r="E51" s="47"/>
      <c r="F51" s="47"/>
      <c r="G51" s="48"/>
    </row>
    <row r="52" spans="1:9" ht="12.75">
      <c r="A52" s="47" t="s">
        <v>91</v>
      </c>
      <c r="B52" s="47"/>
      <c r="C52" s="47"/>
      <c r="D52" s="47"/>
      <c r="E52" s="47"/>
      <c r="F52" s="47"/>
      <c r="G52" s="48">
        <v>-21843026</v>
      </c>
      <c r="H52" s="64">
        <v>0</v>
      </c>
      <c r="I52" s="40" t="s">
        <v>130</v>
      </c>
    </row>
    <row r="53" spans="1:7" ht="12.75">
      <c r="A53" s="47"/>
      <c r="B53" s="47"/>
      <c r="C53" s="47"/>
      <c r="D53" s="47"/>
      <c r="E53" s="47"/>
      <c r="F53" s="47"/>
      <c r="G53" s="48"/>
    </row>
    <row r="54" spans="1:7" ht="12.75">
      <c r="A54" s="47"/>
      <c r="B54" s="47"/>
      <c r="C54" s="47"/>
      <c r="D54" s="47"/>
      <c r="E54" s="47"/>
      <c r="F54" s="56"/>
      <c r="G54" s="48"/>
    </row>
    <row r="55" spans="1:8" ht="13.5" thickBot="1">
      <c r="A55" s="47" t="s">
        <v>92</v>
      </c>
      <c r="B55" s="47"/>
      <c r="C55" s="47"/>
      <c r="D55" s="47"/>
      <c r="E55" s="47"/>
      <c r="F55" s="47"/>
      <c r="G55" s="60">
        <f>G50+G52</f>
        <v>-23075551.766877994</v>
      </c>
      <c r="H55" s="68">
        <v>-7726</v>
      </c>
    </row>
    <row r="56" spans="1:7" ht="13.5" thickTop="1">
      <c r="A56" s="47"/>
      <c r="B56" s="47"/>
      <c r="C56" s="47"/>
      <c r="D56" s="47"/>
      <c r="E56" s="47"/>
      <c r="F56" s="47"/>
      <c r="G56" s="48"/>
    </row>
    <row r="57" spans="1:7" ht="12.75">
      <c r="A57" s="47"/>
      <c r="B57" s="47"/>
      <c r="C57" s="47"/>
      <c r="D57" s="47"/>
      <c r="E57" s="47"/>
      <c r="F57" s="47"/>
      <c r="G57" s="48"/>
    </row>
    <row r="58" spans="1:7" ht="12.75">
      <c r="A58" s="47"/>
      <c r="B58" s="47"/>
      <c r="C58" s="47"/>
      <c r="D58" s="47"/>
      <c r="E58" s="47"/>
      <c r="F58" s="47"/>
      <c r="G58" s="48"/>
    </row>
    <row r="59" spans="1:7" ht="12.75">
      <c r="A59" s="47"/>
      <c r="B59" s="47"/>
      <c r="C59" s="47"/>
      <c r="D59" s="47"/>
      <c r="E59" s="47"/>
      <c r="F59" s="47"/>
      <c r="G59" s="48"/>
    </row>
    <row r="60" spans="1:8" ht="12.75">
      <c r="A60" s="47"/>
      <c r="B60" s="47" t="s">
        <v>93</v>
      </c>
      <c r="C60" s="47"/>
      <c r="D60" s="47"/>
      <c r="E60" s="47"/>
      <c r="F60" s="47"/>
      <c r="G60" s="48">
        <v>5936085</v>
      </c>
      <c r="H60" s="64">
        <v>5117</v>
      </c>
    </row>
    <row r="61" spans="1:8" ht="12.75">
      <c r="A61" s="61"/>
      <c r="B61" s="47" t="s">
        <v>94</v>
      </c>
      <c r="C61" s="47"/>
      <c r="D61" s="47"/>
      <c r="E61" s="47"/>
      <c r="F61" s="47"/>
      <c r="G61" s="48">
        <v>7622704</v>
      </c>
      <c r="H61" s="65">
        <v>4999</v>
      </c>
    </row>
    <row r="62" spans="1:8" ht="12.75">
      <c r="A62" s="61"/>
      <c r="B62" s="47"/>
      <c r="C62" s="47"/>
      <c r="D62" s="47"/>
      <c r="E62" s="47"/>
      <c r="F62" s="47"/>
      <c r="G62" s="48"/>
      <c r="H62" s="64">
        <v>10116</v>
      </c>
    </row>
    <row r="63" spans="1:8" ht="12.75">
      <c r="A63" s="47"/>
      <c r="B63" s="47" t="s">
        <v>95</v>
      </c>
      <c r="C63" s="47"/>
      <c r="D63" s="47"/>
      <c r="E63" s="47"/>
      <c r="F63" s="47"/>
      <c r="G63" s="48">
        <v>-10986346</v>
      </c>
      <c r="H63" s="64">
        <v>-17842</v>
      </c>
    </row>
    <row r="64" spans="1:8" ht="13.5" thickBot="1">
      <c r="A64" s="47"/>
      <c r="B64" s="47"/>
      <c r="C64" s="47"/>
      <c r="D64" s="47"/>
      <c r="E64" s="47"/>
      <c r="F64" s="47"/>
      <c r="G64" s="60">
        <f>SUM(G60:G63)</f>
        <v>2572443</v>
      </c>
      <c r="H64" s="68">
        <v>-7726</v>
      </c>
    </row>
    <row r="65" spans="1:7" ht="13.5" thickTop="1">
      <c r="A65" s="47"/>
      <c r="B65" s="47"/>
      <c r="C65" s="47"/>
      <c r="D65" s="47"/>
      <c r="E65" s="47"/>
      <c r="F65" s="47"/>
      <c r="G65" s="48"/>
    </row>
    <row r="66" spans="1:7" ht="12.75">
      <c r="A66" s="83" t="s">
        <v>130</v>
      </c>
      <c r="B66" s="47" t="s">
        <v>131</v>
      </c>
      <c r="C66" s="47"/>
      <c r="D66" s="47"/>
      <c r="E66" s="47"/>
      <c r="F66" s="47"/>
      <c r="G66" s="48"/>
    </row>
    <row r="67" spans="1:7" ht="12.75">
      <c r="A67" s="83"/>
      <c r="B67" s="47"/>
      <c r="C67" s="47"/>
      <c r="D67" s="47"/>
      <c r="E67" s="47"/>
      <c r="F67" s="47"/>
      <c r="G67" s="48"/>
    </row>
    <row r="68" spans="1:8" ht="12.75">
      <c r="A68" s="83" t="s">
        <v>141</v>
      </c>
      <c r="B68" s="47" t="s">
        <v>142</v>
      </c>
      <c r="C68" s="47"/>
      <c r="D68" s="47"/>
      <c r="E68" s="47"/>
      <c r="F68" s="47"/>
      <c r="G68" s="48"/>
      <c r="H68" s="64">
        <v>28760</v>
      </c>
    </row>
    <row r="69" spans="1:7" ht="12.75">
      <c r="A69" s="83"/>
      <c r="B69" s="47"/>
      <c r="C69" s="47"/>
      <c r="D69" s="47"/>
      <c r="E69" s="47"/>
      <c r="F69" s="47"/>
      <c r="G69" s="48"/>
    </row>
    <row r="70" spans="1:8" ht="12.75">
      <c r="A70" s="83"/>
      <c r="B70" s="47" t="s">
        <v>143</v>
      </c>
      <c r="C70" s="47" t="s">
        <v>145</v>
      </c>
      <c r="D70" s="47"/>
      <c r="E70" s="47"/>
      <c r="F70" s="47"/>
      <c r="G70" s="48"/>
      <c r="H70" s="64">
        <v>-5280</v>
      </c>
    </row>
    <row r="71" spans="1:7" ht="12.75">
      <c r="A71" s="83"/>
      <c r="B71" s="47"/>
      <c r="C71" s="47"/>
      <c r="D71" s="47"/>
      <c r="E71" s="47"/>
      <c r="F71" s="47"/>
      <c r="G71" s="48"/>
    </row>
    <row r="72" spans="2:8" ht="13.5" thickBot="1">
      <c r="B72" s="40" t="s">
        <v>144</v>
      </c>
      <c r="G72" s="48">
        <f>+G55-G64</f>
        <v>-25647994.766877994</v>
      </c>
      <c r="H72" s="68">
        <v>23480</v>
      </c>
    </row>
    <row r="73" spans="1:8" ht="13.5" thickTop="1">
      <c r="A73" s="69" t="s">
        <v>99</v>
      </c>
      <c r="B73" s="70"/>
      <c r="C73" s="70"/>
      <c r="D73" s="70"/>
      <c r="E73" s="70"/>
      <c r="F73" s="70"/>
      <c r="G73" s="70"/>
      <c r="H73" s="71"/>
    </row>
    <row r="74" spans="1:8" ht="12.75">
      <c r="A74" s="70"/>
      <c r="B74" s="69"/>
      <c r="C74" s="70"/>
      <c r="D74" s="70"/>
      <c r="E74" s="70"/>
      <c r="F74" s="70"/>
      <c r="G74" s="70"/>
      <c r="H74" s="71"/>
    </row>
    <row r="75" spans="1:8" ht="12.75">
      <c r="A75" s="70"/>
      <c r="B75" s="72" t="s">
        <v>100</v>
      </c>
      <c r="C75" s="70"/>
      <c r="D75" s="70"/>
      <c r="E75" s="70"/>
      <c r="F75" s="70"/>
      <c r="G75" s="70"/>
      <c r="H75" s="71"/>
    </row>
    <row r="76" spans="1:8" ht="12.75">
      <c r="A76" s="70"/>
      <c r="B76" s="70"/>
      <c r="C76" s="70"/>
      <c r="D76" s="70"/>
      <c r="E76" s="70"/>
      <c r="F76" s="70"/>
      <c r="G76" s="70"/>
      <c r="H76" s="71"/>
    </row>
    <row r="77" spans="1:8" ht="12.75">
      <c r="A77" s="70"/>
      <c r="B77" s="70" t="s">
        <v>101</v>
      </c>
      <c r="C77" s="70"/>
      <c r="D77" s="70"/>
      <c r="E77" s="70"/>
      <c r="F77" s="70"/>
      <c r="G77" s="70"/>
      <c r="H77" s="71"/>
    </row>
    <row r="78" spans="1:8" ht="12.75">
      <c r="A78" s="70"/>
      <c r="B78" s="70"/>
      <c r="C78" s="70"/>
      <c r="D78" s="70"/>
      <c r="E78" s="70"/>
      <c r="F78" s="70"/>
      <c r="G78" s="70"/>
      <c r="H78" s="71"/>
    </row>
    <row r="79" spans="1:8" ht="12.75">
      <c r="A79" s="70"/>
      <c r="B79" s="70"/>
      <c r="C79" s="70"/>
      <c r="D79" s="70"/>
      <c r="E79" s="70"/>
      <c r="F79" s="70"/>
      <c r="G79" s="70"/>
      <c r="H79" s="73" t="s">
        <v>67</v>
      </c>
    </row>
    <row r="80" spans="1:8" ht="12.75">
      <c r="A80" s="70"/>
      <c r="B80" s="70"/>
      <c r="C80" s="70"/>
      <c r="D80" s="70"/>
      <c r="E80" s="70"/>
      <c r="F80" s="70"/>
      <c r="G80" s="70"/>
      <c r="H80" s="84" t="s">
        <v>68</v>
      </c>
    </row>
    <row r="81" spans="1:8" ht="12.75">
      <c r="A81" s="70"/>
      <c r="B81" s="70" t="s">
        <v>102</v>
      </c>
      <c r="C81" s="70"/>
      <c r="D81" s="70"/>
      <c r="E81" s="70"/>
      <c r="F81" s="70"/>
      <c r="G81" s="70"/>
      <c r="H81" s="74">
        <v>72614</v>
      </c>
    </row>
    <row r="82" spans="1:8" ht="12.75">
      <c r="A82" s="70"/>
      <c r="B82" s="70" t="s">
        <v>103</v>
      </c>
      <c r="C82" s="70"/>
      <c r="D82" s="70"/>
      <c r="E82" s="70"/>
      <c r="F82" s="70"/>
      <c r="G82" s="70"/>
      <c r="H82" s="74">
        <v>6948</v>
      </c>
    </row>
    <row r="83" spans="1:8" ht="12.75">
      <c r="A83" s="70"/>
      <c r="B83" s="70" t="s">
        <v>104</v>
      </c>
      <c r="C83" s="70"/>
      <c r="D83" s="70"/>
      <c r="E83" s="70"/>
      <c r="F83" s="70"/>
      <c r="G83" s="70"/>
      <c r="H83" s="74">
        <v>74024</v>
      </c>
    </row>
    <row r="84" spans="1:8" ht="12.75">
      <c r="A84" s="70"/>
      <c r="B84" s="70" t="s">
        <v>105</v>
      </c>
      <c r="C84" s="70"/>
      <c r="D84" s="70"/>
      <c r="E84" s="70"/>
      <c r="F84" s="70"/>
      <c r="G84" s="70"/>
      <c r="H84" s="75">
        <v>-13461</v>
      </c>
    </row>
    <row r="85" spans="1:8" ht="12.75">
      <c r="A85" s="70"/>
      <c r="B85" s="70" t="s">
        <v>106</v>
      </c>
      <c r="C85" s="70"/>
      <c r="D85" s="70"/>
      <c r="E85" s="70"/>
      <c r="F85" s="70"/>
      <c r="G85" s="70"/>
      <c r="H85" s="74">
        <v>-66860</v>
      </c>
    </row>
    <row r="86" spans="1:8" ht="12.75">
      <c r="A86" s="70"/>
      <c r="B86" s="70" t="s">
        <v>107</v>
      </c>
      <c r="C86" s="70"/>
      <c r="D86" s="70"/>
      <c r="E86" s="70"/>
      <c r="F86" s="70"/>
      <c r="G86" s="70"/>
      <c r="H86" s="74">
        <v>-9611</v>
      </c>
    </row>
    <row r="87" spans="1:8" ht="12.75">
      <c r="A87" s="70"/>
      <c r="B87" s="70" t="s">
        <v>108</v>
      </c>
      <c r="C87" s="70"/>
      <c r="D87" s="70"/>
      <c r="E87" s="70"/>
      <c r="F87" s="70"/>
      <c r="G87" s="70"/>
      <c r="H87" s="74">
        <v>-3154</v>
      </c>
    </row>
    <row r="88" spans="1:8" ht="12.75">
      <c r="A88" s="70"/>
      <c r="B88" s="70" t="s">
        <v>109</v>
      </c>
      <c r="C88" s="70"/>
      <c r="D88" s="70"/>
      <c r="E88" s="70"/>
      <c r="F88" s="70"/>
      <c r="G88" s="70"/>
      <c r="H88" s="74">
        <v>-2880</v>
      </c>
    </row>
    <row r="89" spans="1:8" ht="12.75">
      <c r="A89" s="70"/>
      <c r="B89" s="70" t="s">
        <v>110</v>
      </c>
      <c r="C89" s="70"/>
      <c r="D89" s="70"/>
      <c r="E89" s="70"/>
      <c r="F89" s="70"/>
      <c r="G89" s="70"/>
      <c r="H89" s="74">
        <v>-2260</v>
      </c>
    </row>
    <row r="90" spans="1:8" ht="12.75">
      <c r="A90" s="70"/>
      <c r="B90" s="70" t="s">
        <v>111</v>
      </c>
      <c r="C90" s="70"/>
      <c r="D90" s="70"/>
      <c r="E90" s="70"/>
      <c r="F90" s="70"/>
      <c r="G90" s="70"/>
      <c r="H90" s="74">
        <v>8684</v>
      </c>
    </row>
    <row r="91" spans="1:8" ht="12.75">
      <c r="A91" s="70"/>
      <c r="B91" s="70" t="s">
        <v>112</v>
      </c>
      <c r="C91" s="70"/>
      <c r="D91" s="70"/>
      <c r="E91" s="70"/>
      <c r="F91" s="70"/>
      <c r="G91" s="70"/>
      <c r="H91" s="74">
        <v>-7262</v>
      </c>
    </row>
    <row r="92" spans="1:8" ht="12.75">
      <c r="A92" s="70"/>
      <c r="B92" s="70"/>
      <c r="C92" s="70"/>
      <c r="D92" s="70"/>
      <c r="E92" s="70"/>
      <c r="F92" s="70"/>
      <c r="G92" s="70"/>
      <c r="H92" s="76"/>
    </row>
    <row r="93" spans="1:8" ht="12.75">
      <c r="A93" s="70"/>
      <c r="B93" s="70" t="s">
        <v>113</v>
      </c>
      <c r="C93" s="70"/>
      <c r="D93" s="70"/>
      <c r="E93" s="70"/>
      <c r="F93" s="70"/>
      <c r="G93" s="70"/>
      <c r="H93" s="74">
        <v>56782</v>
      </c>
    </row>
    <row r="94" spans="1:8" ht="12.75">
      <c r="A94" s="70"/>
      <c r="B94" s="70" t="s">
        <v>110</v>
      </c>
      <c r="C94" s="70"/>
      <c r="D94" s="70"/>
      <c r="E94" s="70"/>
      <c r="F94" s="70"/>
      <c r="G94" s="70"/>
      <c r="H94" s="74">
        <v>-1904</v>
      </c>
    </row>
    <row r="95" spans="1:8" ht="12.75">
      <c r="A95" s="70"/>
      <c r="B95" s="70" t="s">
        <v>114</v>
      </c>
      <c r="C95" s="70"/>
      <c r="D95" s="70"/>
      <c r="E95" s="70"/>
      <c r="F95" s="70"/>
      <c r="G95" s="70"/>
      <c r="H95" s="76">
        <v>-20691</v>
      </c>
    </row>
    <row r="96" spans="1:8" ht="13.5" thickBot="1">
      <c r="A96" s="70"/>
      <c r="B96" s="70" t="s">
        <v>115</v>
      </c>
      <c r="C96" s="70"/>
      <c r="D96" s="70"/>
      <c r="E96" s="70"/>
      <c r="F96" s="70"/>
      <c r="G96" s="70"/>
      <c r="H96" s="77">
        <v>34187</v>
      </c>
    </row>
    <row r="97" spans="1:8" ht="13.5" thickTop="1">
      <c r="A97" s="70"/>
      <c r="B97" s="70"/>
      <c r="C97" s="70"/>
      <c r="D97" s="70"/>
      <c r="E97" s="70"/>
      <c r="F97" s="70"/>
      <c r="G97" s="70"/>
      <c r="H97" s="74"/>
    </row>
    <row r="98" spans="1:8" ht="12.75">
      <c r="A98" s="70"/>
      <c r="B98" s="70" t="s">
        <v>116</v>
      </c>
      <c r="C98" s="70"/>
      <c r="D98" s="70"/>
      <c r="E98" s="70"/>
      <c r="F98" s="70"/>
      <c r="G98" s="70"/>
      <c r="H98" s="74">
        <v>1422</v>
      </c>
    </row>
    <row r="99" spans="1:8" ht="12.75">
      <c r="A99" s="70"/>
      <c r="B99" s="70" t="s">
        <v>117</v>
      </c>
      <c r="C99" s="70"/>
      <c r="D99" s="70"/>
      <c r="E99" s="70"/>
      <c r="F99" s="70"/>
      <c r="G99" s="70"/>
      <c r="H99" s="78">
        <v>1422</v>
      </c>
    </row>
    <row r="100" spans="1:8" ht="12.75">
      <c r="A100" s="70"/>
      <c r="B100" s="70"/>
      <c r="C100" s="70"/>
      <c r="D100" s="70"/>
      <c r="E100" s="70"/>
      <c r="F100" s="70"/>
      <c r="G100" s="70"/>
      <c r="H100" s="74"/>
    </row>
    <row r="102" ht="12.75">
      <c r="A102" s="69" t="s">
        <v>140</v>
      </c>
    </row>
    <row r="104" spans="2:8" ht="12.75">
      <c r="B104" s="40" t="s">
        <v>89</v>
      </c>
      <c r="H104" s="64">
        <v>21065</v>
      </c>
    </row>
    <row r="105" spans="2:8" ht="12.75">
      <c r="B105" s="40" t="s">
        <v>143</v>
      </c>
      <c r="C105" s="40" t="s">
        <v>153</v>
      </c>
      <c r="H105" s="64">
        <v>-1620</v>
      </c>
    </row>
    <row r="106" ht="13.5" thickBot="1">
      <c r="H106" s="68">
        <f>SUM(H104:H105)</f>
        <v>19445</v>
      </c>
    </row>
    <row r="107" ht="13.5" thickTop="1"/>
  </sheetData>
  <printOptions/>
  <pageMargins left="0.75" right="0.75" top="0.88" bottom="0.66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 Steel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SOONG</cp:lastModifiedBy>
  <cp:lastPrinted>2003-11-19T05:45:28Z</cp:lastPrinted>
  <dcterms:created xsi:type="dcterms:W3CDTF">2003-08-04T06:11:05Z</dcterms:created>
  <dcterms:modified xsi:type="dcterms:W3CDTF">2003-11-19T06:11:52Z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767003492</vt:i4>
  </property>
  <property fmtid="{D5CDD505-2E9C-101B-9397-08002B2CF9AE}" pid="3" name="_EmailSubject">
    <vt:lpwstr>QTR Report</vt:lpwstr>
  </property>
  <property fmtid="{D5CDD505-2E9C-101B-9397-08002B2CF9AE}" pid="4" name="_AuthorEmail">
    <vt:lpwstr>ibrahim@knm-group.com</vt:lpwstr>
  </property>
  <property fmtid="{D5CDD505-2E9C-101B-9397-08002B2CF9AE}" pid="5" name="_AuthorEmailDisplayName">
    <vt:lpwstr>Ibrahim Modh Said</vt:lpwstr>
  </property>
</Properties>
</file>