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Inc" sheetId="1" r:id="rId1"/>
    <sheet name="BS" sheetId="2" r:id="rId2"/>
    <sheet name="CF" sheetId="3" r:id="rId3"/>
    <sheet name="EQ" sheetId="4" r:id="rId4"/>
  </sheets>
  <definedNames/>
  <calcPr fullCalcOnLoad="1"/>
</workbook>
</file>

<file path=xl/sharedStrings.xml><?xml version="1.0" encoding="utf-8"?>
<sst xmlns="http://schemas.openxmlformats.org/spreadsheetml/2006/main" count="180" uniqueCount="141">
  <si>
    <t>PENTAMASTER CORPORATION BERHAD (572307-U)</t>
  </si>
  <si>
    <t>CONDENSED CONSOLIDATED INCOME STATEMENT</t>
  </si>
  <si>
    <t>RM'000</t>
  </si>
  <si>
    <t>Note</t>
  </si>
  <si>
    <t>Revenue</t>
  </si>
  <si>
    <t>Cost of goods sold</t>
  </si>
  <si>
    <t>Gross profit</t>
  </si>
  <si>
    <t>Other operating income</t>
  </si>
  <si>
    <t>Operating expenses</t>
  </si>
  <si>
    <t>Profit from operations</t>
  </si>
  <si>
    <t>Finance cost</t>
  </si>
  <si>
    <t>Profit before taxation</t>
  </si>
  <si>
    <t>Taxation</t>
  </si>
  <si>
    <t>Profit after taxation</t>
  </si>
  <si>
    <t>Minority interest</t>
  </si>
  <si>
    <t>Earnings per share - basic (sen)</t>
  </si>
  <si>
    <t>Earnings per share - diluted (sen)</t>
  </si>
  <si>
    <t>CONDENSED CONSOLIDATED BALANCE SHEET</t>
  </si>
  <si>
    <t xml:space="preserve">As at </t>
  </si>
  <si>
    <t>Non Current Assets</t>
  </si>
  <si>
    <t>Property, plant and equipment</t>
  </si>
  <si>
    <t>Current Assets</t>
  </si>
  <si>
    <t>Inventories</t>
  </si>
  <si>
    <t>Other receivables, deposits &amp; prepayments</t>
  </si>
  <si>
    <t>Cash and bank balances</t>
  </si>
  <si>
    <t>Current Liabilities</t>
  </si>
  <si>
    <t>Trade payables</t>
  </si>
  <si>
    <t>Trade receivables</t>
  </si>
  <si>
    <t>Other payables and accruals</t>
  </si>
  <si>
    <t>Hire purchase payables</t>
  </si>
  <si>
    <t>Short term borrowings</t>
  </si>
  <si>
    <t>Share capital</t>
  </si>
  <si>
    <t>The Condensed Consolidated Balance Sheet should be read in conjunction with the Annual</t>
  </si>
  <si>
    <t>CONDENSED CONSOLIDATED STATEMENT OF CHANGES IN EQUITY</t>
  </si>
  <si>
    <t xml:space="preserve">Share </t>
  </si>
  <si>
    <t>Distributable</t>
  </si>
  <si>
    <t>Total</t>
  </si>
  <si>
    <t>Net profit for the financial period</t>
  </si>
  <si>
    <t xml:space="preserve">The Condensed Consolidated Statement of Changes in Equity should be read in conjunction </t>
  </si>
  <si>
    <t xml:space="preserve">CONDENSED CONSOLIDATED CASH FLOW STATEMENT </t>
  </si>
  <si>
    <t xml:space="preserve">ended </t>
  </si>
  <si>
    <t>Cash Flows From Operating Activities</t>
  </si>
  <si>
    <t>Adjustments for -</t>
  </si>
  <si>
    <t xml:space="preserve">  Depreciation</t>
  </si>
  <si>
    <t xml:space="preserve">  Interest expense</t>
  </si>
  <si>
    <t xml:space="preserve">  Interest income</t>
  </si>
  <si>
    <t>Operating profit before working capital changes</t>
  </si>
  <si>
    <t>Changes in working capital</t>
  </si>
  <si>
    <t xml:space="preserve">  Inventories</t>
  </si>
  <si>
    <t xml:space="preserve">  Receivables</t>
  </si>
  <si>
    <t xml:space="preserve">  Payables</t>
  </si>
  <si>
    <t>Cash used in operations</t>
  </si>
  <si>
    <t>Interest paid</t>
  </si>
  <si>
    <t>Tax paid</t>
  </si>
  <si>
    <t>Net cash used in operating activities</t>
  </si>
  <si>
    <t>Cash Flows From Investing Activities</t>
  </si>
  <si>
    <t>Purchase of property, plant and equipment</t>
  </si>
  <si>
    <t>Interest received</t>
  </si>
  <si>
    <t>Net cash from investing activities</t>
  </si>
  <si>
    <t>Cash Flows From Financing Activities</t>
  </si>
  <si>
    <t>Net cash used in financing activities</t>
  </si>
  <si>
    <t>Cash And Cash Equivalents As At 1 January</t>
  </si>
  <si>
    <t>The Condensed Consolidated Cash Flow Statement should be read in conjunction with the Annual</t>
  </si>
  <si>
    <t>Unaudited</t>
  </si>
  <si>
    <t>Audited</t>
  </si>
  <si>
    <t xml:space="preserve">Retained </t>
  </si>
  <si>
    <t>The Condensed Consolidated Income Statements should be read in conjunction with the Annual</t>
  </si>
  <si>
    <t xml:space="preserve">  Gain on disposal of property, plant &amp; equipment</t>
  </si>
  <si>
    <t>Proceeds from disposal of property, plant &amp; equipment</t>
  </si>
  <si>
    <t xml:space="preserve">  3 Months Ended</t>
  </si>
  <si>
    <t>QUARTERLY REPORT ON UNAUDITED CONSOLIDATED RESULTS</t>
  </si>
  <si>
    <t>Proceeds from term loan drawdown</t>
  </si>
  <si>
    <t>Other investments</t>
  </si>
  <si>
    <t>Exchange</t>
  </si>
  <si>
    <t>Fluctuation</t>
  </si>
  <si>
    <t>Reserve</t>
  </si>
  <si>
    <t xml:space="preserve">  Unrealised (gain)/loss on foreign exchange</t>
  </si>
  <si>
    <t>Minority Interests</t>
  </si>
  <si>
    <t>Dividends</t>
  </si>
  <si>
    <t>Net Increase In Cash And Cash Equivalents</t>
  </si>
  <si>
    <t>Repayment of term loan</t>
  </si>
  <si>
    <t>Effect Of Foreign Exchange Rate Change On</t>
  </si>
  <si>
    <t>Consolidation</t>
  </si>
  <si>
    <t>Development costs</t>
  </si>
  <si>
    <t>Profit attributable to :</t>
  </si>
  <si>
    <t>Equity holders of the parent</t>
  </si>
  <si>
    <t>As at 1 January 2006</t>
  </si>
  <si>
    <t>Minority</t>
  </si>
  <si>
    <t>Interest</t>
  </si>
  <si>
    <t>Equity</t>
  </si>
  <si>
    <t>Share-</t>
  </si>
  <si>
    <t>holders</t>
  </si>
  <si>
    <t>Fund</t>
  </si>
  <si>
    <t>Profits</t>
  </si>
  <si>
    <t>-- Non Distributable ----------------</t>
  </si>
  <si>
    <t>Premium</t>
  </si>
  <si>
    <t>Capital</t>
  </si>
  <si>
    <t>Foreign currency translation</t>
  </si>
  <si>
    <t xml:space="preserve">Reclassification of reserve on </t>
  </si>
  <si>
    <t xml:space="preserve">consolidation to comply with </t>
  </si>
  <si>
    <t>FRS 3</t>
  </si>
  <si>
    <t>Development expenditure</t>
  </si>
  <si>
    <t>Audited Financial Statements of the Group for the year ended 31 December 2006.</t>
  </si>
  <si>
    <t>Share of profit of associate</t>
  </si>
  <si>
    <t>Prepaid land lease</t>
  </si>
  <si>
    <t>31.12.2006</t>
  </si>
  <si>
    <t>Investment in an associated company</t>
  </si>
  <si>
    <t>Tax recoverable</t>
  </si>
  <si>
    <t>Fixed deposits and short term fund</t>
  </si>
  <si>
    <t>ASSETS</t>
  </si>
  <si>
    <t>TOTAL ASSETS</t>
  </si>
  <si>
    <t>EQUITY AND LIABILITIES</t>
  </si>
  <si>
    <t>Equity Attributable To Equity Holders Of The Company</t>
  </si>
  <si>
    <t>Reserves</t>
  </si>
  <si>
    <t>Total Equity</t>
  </si>
  <si>
    <t>Non Current Liabilities</t>
  </si>
  <si>
    <t>Term loans</t>
  </si>
  <si>
    <t>Hire purchase liabilities</t>
  </si>
  <si>
    <t>Deferred tax liabilities</t>
  </si>
  <si>
    <t>Tax payable</t>
  </si>
  <si>
    <t>Total Liabilities</t>
  </si>
  <si>
    <t>TOTAL EQUITY AND LIABILITIES</t>
  </si>
  <si>
    <t>with the Annual Audited Financial Statements of the Group for the year ended 31 December 2006.</t>
  </si>
  <si>
    <t>------------</t>
  </si>
  <si>
    <t>--------------</t>
  </si>
  <si>
    <t>As at 1 January 2007</t>
  </si>
  <si>
    <t>Tax refund</t>
  </si>
  <si>
    <t>Investment in an associate</t>
  </si>
  <si>
    <t xml:space="preserve">  Year To Date Ended</t>
  </si>
  <si>
    <t>FOR THE FINANCIAL QUARTER ENDED 30 SEPTEMBER 2007</t>
  </si>
  <si>
    <t>30.09.2007</t>
  </si>
  <si>
    <t>30.09.2006</t>
  </si>
  <si>
    <t>As at 30 september 2007</t>
  </si>
  <si>
    <t>As at 30 September 2006</t>
  </si>
  <si>
    <t>30.9.2007</t>
  </si>
  <si>
    <t>Deferred income</t>
  </si>
  <si>
    <t>9 Months</t>
  </si>
  <si>
    <t>30.9.2006</t>
  </si>
  <si>
    <t>Cash And Cash Equivalents As At 30 September</t>
  </si>
  <si>
    <t>Dividend paid</t>
  </si>
  <si>
    <t>Government grant received</t>
  </si>
</sst>
</file>

<file path=xl/styles.xml><?xml version="1.0" encoding="utf-8"?>
<styleSheet xmlns="http://schemas.openxmlformats.org/spreadsheetml/2006/main">
  <numFmts count="22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</numFmts>
  <fonts count="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3" fontId="0" fillId="0" borderId="0" xfId="0" applyNumberFormat="1" applyAlignment="1">
      <alignment/>
    </xf>
    <xf numFmtId="0" fontId="5" fillId="0" borderId="0" xfId="0" applyFont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0" fontId="4" fillId="0" borderId="0" xfId="0" applyFont="1" applyAlignment="1" quotePrefix="1">
      <alignment/>
    </xf>
    <xf numFmtId="4" fontId="0" fillId="0" borderId="0" xfId="0" applyNumberFormat="1" applyAlignment="1">
      <alignment/>
    </xf>
    <xf numFmtId="0" fontId="0" fillId="0" borderId="0" xfId="0" applyAlignment="1" quotePrefix="1">
      <alignment/>
    </xf>
    <xf numFmtId="41" fontId="0" fillId="0" borderId="0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6" xfId="0" applyNumberFormat="1" applyBorder="1" applyAlignment="1">
      <alignment/>
    </xf>
    <xf numFmtId="41" fontId="0" fillId="0" borderId="7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workbookViewId="0" topLeftCell="A33">
      <selection activeCell="H40" sqref="H40"/>
    </sheetView>
  </sheetViews>
  <sheetFormatPr defaultColWidth="9.140625" defaultRowHeight="12.75"/>
  <cols>
    <col min="5" max="5" width="11.140625" style="0" customWidth="1"/>
    <col min="6" max="6" width="10.140625" style="0" bestFit="1" customWidth="1"/>
    <col min="7" max="7" width="6.140625" style="0" customWidth="1"/>
    <col min="8" max="8" width="11.140625" style="0" customWidth="1"/>
    <col min="9" max="9" width="10.140625" style="0" bestFit="1" customWidth="1"/>
  </cols>
  <sheetData>
    <row r="1" ht="18">
      <c r="A1" s="2" t="s">
        <v>0</v>
      </c>
    </row>
    <row r="2" ht="15.75">
      <c r="A2" s="1" t="s">
        <v>70</v>
      </c>
    </row>
    <row r="3" ht="15.75">
      <c r="A3" s="1" t="s">
        <v>129</v>
      </c>
    </row>
    <row r="5" ht="15">
      <c r="A5" s="4" t="s">
        <v>1</v>
      </c>
    </row>
    <row r="7" spans="5:9" ht="12.75">
      <c r="E7" s="3" t="s">
        <v>69</v>
      </c>
      <c r="F7" s="3"/>
      <c r="G7" s="3"/>
      <c r="H7" s="3" t="s">
        <v>128</v>
      </c>
      <c r="I7" s="3"/>
    </row>
    <row r="8" spans="5:9" ht="12.75">
      <c r="E8" s="5" t="s">
        <v>130</v>
      </c>
      <c r="F8" s="5" t="s">
        <v>131</v>
      </c>
      <c r="G8" s="5"/>
      <c r="H8" s="5" t="s">
        <v>130</v>
      </c>
      <c r="I8" s="5" t="s">
        <v>131</v>
      </c>
    </row>
    <row r="9" spans="4:9" ht="12.75">
      <c r="D9" s="5" t="s">
        <v>3</v>
      </c>
      <c r="E9" s="5" t="s">
        <v>2</v>
      </c>
      <c r="F9" s="5" t="s">
        <v>2</v>
      </c>
      <c r="G9" s="3"/>
      <c r="H9" s="5" t="s">
        <v>2</v>
      </c>
      <c r="I9" s="5" t="s">
        <v>2</v>
      </c>
    </row>
    <row r="10" spans="5:10" ht="12.75">
      <c r="E10" s="6"/>
      <c r="F10" s="6"/>
      <c r="G10" s="6"/>
      <c r="H10" s="6"/>
      <c r="I10" s="6"/>
      <c r="J10" s="6"/>
    </row>
    <row r="11" spans="1:10" ht="12.75">
      <c r="A11" t="s">
        <v>4</v>
      </c>
      <c r="E11" s="6">
        <v>43550</v>
      </c>
      <c r="F11" s="6">
        <v>26398</v>
      </c>
      <c r="G11" s="6"/>
      <c r="H11" s="6">
        <v>113607</v>
      </c>
      <c r="I11" s="6">
        <v>86125</v>
      </c>
      <c r="J11" s="6"/>
    </row>
    <row r="12" spans="5:10" ht="12.75">
      <c r="E12" s="6"/>
      <c r="F12" s="6"/>
      <c r="G12" s="6"/>
      <c r="H12" s="6"/>
      <c r="I12" s="6"/>
      <c r="J12" s="6"/>
    </row>
    <row r="13" spans="1:10" ht="12.75">
      <c r="A13" t="s">
        <v>5</v>
      </c>
      <c r="E13" s="6">
        <v>-33346</v>
      </c>
      <c r="F13" s="6">
        <v>-16456</v>
      </c>
      <c r="G13" s="6"/>
      <c r="H13" s="6">
        <v>-85575</v>
      </c>
      <c r="I13" s="6">
        <v>-56334</v>
      </c>
      <c r="J13" s="6"/>
    </row>
    <row r="14" spans="5:10" ht="12.75">
      <c r="E14" s="6"/>
      <c r="F14" s="6"/>
      <c r="G14" s="6"/>
      <c r="H14" s="6"/>
      <c r="I14" s="6"/>
      <c r="J14" s="6"/>
    </row>
    <row r="15" spans="1:10" ht="12.75">
      <c r="A15" t="s">
        <v>6</v>
      </c>
      <c r="E15" s="8">
        <f>SUM(E11:E14)</f>
        <v>10204</v>
      </c>
      <c r="F15" s="8">
        <f>SUM(F11:F14)</f>
        <v>9942</v>
      </c>
      <c r="G15" s="6"/>
      <c r="H15" s="8">
        <f>SUM(H11:H14)</f>
        <v>28032</v>
      </c>
      <c r="I15" s="8">
        <f>SUM(I11:I14)</f>
        <v>29791</v>
      </c>
      <c r="J15" s="6"/>
    </row>
    <row r="16" spans="5:10" ht="12.75">
      <c r="E16" s="6"/>
      <c r="F16" s="6"/>
      <c r="G16" s="6"/>
      <c r="H16" s="6"/>
      <c r="I16" s="6"/>
      <c r="J16" s="6"/>
    </row>
    <row r="17" spans="1:10" ht="12.75">
      <c r="A17" t="s">
        <v>7</v>
      </c>
      <c r="E17" s="6">
        <v>755</v>
      </c>
      <c r="F17" s="6">
        <v>132</v>
      </c>
      <c r="G17" s="6"/>
      <c r="H17" s="6">
        <v>1397</v>
      </c>
      <c r="I17" s="6">
        <v>740</v>
      </c>
      <c r="J17" s="6"/>
    </row>
    <row r="18" spans="5:10" ht="12.75">
      <c r="E18" s="6"/>
      <c r="F18" s="6"/>
      <c r="G18" s="6"/>
      <c r="H18" s="6"/>
      <c r="I18" s="6"/>
      <c r="J18" s="6"/>
    </row>
    <row r="19" spans="1:10" ht="12.75">
      <c r="A19" t="s">
        <v>8</v>
      </c>
      <c r="E19" s="6">
        <v>-5749</v>
      </c>
      <c r="F19" s="6">
        <v>-5472</v>
      </c>
      <c r="G19" s="6"/>
      <c r="H19" s="6">
        <v>-14462</v>
      </c>
      <c r="I19" s="6">
        <v>-15159</v>
      </c>
      <c r="J19" s="6"/>
    </row>
    <row r="20" spans="5:10" ht="12.75">
      <c r="E20" s="6"/>
      <c r="F20" s="6"/>
      <c r="G20" s="6"/>
      <c r="H20" s="6"/>
      <c r="I20" s="6"/>
      <c r="J20" s="6"/>
    </row>
    <row r="21" spans="1:10" ht="12.75">
      <c r="A21" t="s">
        <v>9</v>
      </c>
      <c r="E21" s="8">
        <f>+E15+SUM(E17:E20)</f>
        <v>5210</v>
      </c>
      <c r="F21" s="8">
        <f>+F15+SUM(F17:F20)</f>
        <v>4602</v>
      </c>
      <c r="G21" s="6"/>
      <c r="H21" s="8">
        <f>+H15+SUM(H17:H20)</f>
        <v>14967</v>
      </c>
      <c r="I21" s="8">
        <f>+I15+SUM(I17:I20)</f>
        <v>15372</v>
      </c>
      <c r="J21" s="6"/>
    </row>
    <row r="22" spans="5:10" ht="12.75">
      <c r="E22" s="6"/>
      <c r="F22" s="6"/>
      <c r="G22" s="6"/>
      <c r="H22" s="6"/>
      <c r="I22" s="6"/>
      <c r="J22" s="6"/>
    </row>
    <row r="23" spans="1:10" ht="12.75">
      <c r="A23" t="s">
        <v>10</v>
      </c>
      <c r="E23" s="6">
        <v>-1136</v>
      </c>
      <c r="F23" s="6">
        <v>-291</v>
      </c>
      <c r="G23" s="6"/>
      <c r="H23" s="6">
        <v>-3289</v>
      </c>
      <c r="I23" s="6">
        <v>-653</v>
      </c>
      <c r="J23" s="6"/>
    </row>
    <row r="24" spans="5:10" ht="12.75">
      <c r="E24" s="6"/>
      <c r="F24" s="6"/>
      <c r="G24" s="6"/>
      <c r="H24" s="6"/>
      <c r="I24" s="6"/>
      <c r="J24" s="6"/>
    </row>
    <row r="25" spans="1:10" ht="12.75">
      <c r="A25" t="s">
        <v>103</v>
      </c>
      <c r="E25" s="6">
        <v>148</v>
      </c>
      <c r="F25" s="6">
        <v>0</v>
      </c>
      <c r="G25" s="6"/>
      <c r="H25" s="6">
        <v>717</v>
      </c>
      <c r="I25" s="6">
        <v>0</v>
      </c>
      <c r="J25" s="6"/>
    </row>
    <row r="26" spans="5:10" ht="12.75">
      <c r="E26" s="6"/>
      <c r="F26" s="6"/>
      <c r="G26" s="6"/>
      <c r="H26" s="6"/>
      <c r="I26" s="6"/>
      <c r="J26" s="6"/>
    </row>
    <row r="27" spans="1:10" ht="12.75">
      <c r="A27" t="s">
        <v>11</v>
      </c>
      <c r="E27" s="8">
        <f>+E21+E23+E25</f>
        <v>4222</v>
      </c>
      <c r="F27" s="8">
        <f>+F21+F23+F25</f>
        <v>4311</v>
      </c>
      <c r="G27" s="6"/>
      <c r="H27" s="8">
        <f>+H21+H23+H25</f>
        <v>12395</v>
      </c>
      <c r="I27" s="8">
        <f>+I21+I23+I25</f>
        <v>14719</v>
      </c>
      <c r="J27" s="6"/>
    </row>
    <row r="28" spans="5:10" ht="12.75">
      <c r="E28" s="6"/>
      <c r="F28" s="6"/>
      <c r="G28" s="6"/>
      <c r="H28" s="6"/>
      <c r="I28" s="6"/>
      <c r="J28" s="6"/>
    </row>
    <row r="29" spans="1:10" ht="12.75">
      <c r="A29" t="s">
        <v>12</v>
      </c>
      <c r="E29" s="6">
        <v>-483</v>
      </c>
      <c r="F29" s="6">
        <v>-684</v>
      </c>
      <c r="G29" s="6"/>
      <c r="H29" s="6">
        <v>-2121</v>
      </c>
      <c r="I29" s="6">
        <v>-2051</v>
      </c>
      <c r="J29" s="6"/>
    </row>
    <row r="30" spans="5:10" ht="12.75">
      <c r="E30" s="6"/>
      <c r="F30" s="6"/>
      <c r="G30" s="6"/>
      <c r="H30" s="6"/>
      <c r="I30" s="6"/>
      <c r="J30" s="6"/>
    </row>
    <row r="31" spans="1:10" ht="13.5" thickBot="1">
      <c r="A31" t="s">
        <v>13</v>
      </c>
      <c r="E31" s="9">
        <f>+E27+E29</f>
        <v>3739</v>
      </c>
      <c r="F31" s="9">
        <f>+F27+F29</f>
        <v>3627</v>
      </c>
      <c r="G31" s="6"/>
      <c r="H31" s="9">
        <f>+H27+H29</f>
        <v>10274</v>
      </c>
      <c r="I31" s="9">
        <f>+I27+I29</f>
        <v>12668</v>
      </c>
      <c r="J31" s="6"/>
    </row>
    <row r="32" spans="5:10" ht="13.5" thickTop="1">
      <c r="E32" s="6"/>
      <c r="F32" s="6"/>
      <c r="G32" s="6"/>
      <c r="H32" s="6"/>
      <c r="I32" s="6"/>
      <c r="J32" s="6"/>
    </row>
    <row r="33" spans="1:10" ht="12.75">
      <c r="A33" t="s">
        <v>84</v>
      </c>
      <c r="E33" s="6"/>
      <c r="F33" s="6"/>
      <c r="G33" s="6"/>
      <c r="H33" s="6"/>
      <c r="I33" s="6"/>
      <c r="J33" s="6"/>
    </row>
    <row r="34" spans="1:10" ht="12.75">
      <c r="A34" t="s">
        <v>85</v>
      </c>
      <c r="E34" s="6">
        <f>+E31</f>
        <v>3739</v>
      </c>
      <c r="F34" s="6">
        <v>3627</v>
      </c>
      <c r="G34" s="6"/>
      <c r="H34" s="6">
        <f>+H31</f>
        <v>10274</v>
      </c>
      <c r="I34" s="6">
        <v>12668</v>
      </c>
      <c r="J34" s="6"/>
    </row>
    <row r="35" spans="1:10" ht="12.75">
      <c r="A35" t="s">
        <v>14</v>
      </c>
      <c r="E35" s="6">
        <v>0</v>
      </c>
      <c r="F35" s="7">
        <v>0</v>
      </c>
      <c r="G35" s="6"/>
      <c r="H35" s="6">
        <v>0</v>
      </c>
      <c r="I35" s="7">
        <v>0</v>
      </c>
      <c r="J35" s="6"/>
    </row>
    <row r="36" spans="5:10" ht="12.75">
      <c r="E36" s="6"/>
      <c r="F36" s="6"/>
      <c r="G36" s="6"/>
      <c r="H36" s="6"/>
      <c r="I36" s="6"/>
      <c r="J36" s="6"/>
    </row>
    <row r="37" spans="5:10" ht="13.5" thickBot="1">
      <c r="E37" s="9">
        <f>SUM(E34:E36)</f>
        <v>3739</v>
      </c>
      <c r="F37" s="9">
        <f>SUM(F34:F36)</f>
        <v>3627</v>
      </c>
      <c r="G37" s="6"/>
      <c r="H37" s="9">
        <f>SUM(H34:H36)</f>
        <v>10274</v>
      </c>
      <c r="I37" s="9">
        <f>SUM(I34:I36)</f>
        <v>12668</v>
      </c>
      <c r="J37" s="6"/>
    </row>
    <row r="38" spans="5:10" ht="13.5" thickTop="1">
      <c r="E38" s="6"/>
      <c r="F38" s="6"/>
      <c r="G38" s="6"/>
      <c r="H38" s="6"/>
      <c r="I38" s="6"/>
      <c r="J38" s="6"/>
    </row>
    <row r="39" spans="5:10" ht="12.75">
      <c r="E39" s="6"/>
      <c r="F39" s="6"/>
      <c r="G39" s="6"/>
      <c r="H39" s="6"/>
      <c r="I39" s="6"/>
      <c r="J39" s="6"/>
    </row>
    <row r="40" spans="1:10" ht="12.75">
      <c r="A40" t="s">
        <v>15</v>
      </c>
      <c r="E40" s="10">
        <f>+E37/133243.05*100</f>
        <v>2.806150114396211</v>
      </c>
      <c r="F40" s="10">
        <v>2.72</v>
      </c>
      <c r="G40" s="10"/>
      <c r="H40" s="10">
        <f>+H37/133243.05*100</f>
        <v>7.710721122039761</v>
      </c>
      <c r="I40" s="10">
        <v>9.51</v>
      </c>
      <c r="J40" s="6"/>
    </row>
    <row r="41" spans="5:10" ht="12.75">
      <c r="E41" s="10"/>
      <c r="F41" s="15"/>
      <c r="G41" s="10"/>
      <c r="H41" s="10"/>
      <c r="I41" s="15"/>
      <c r="J41" s="6"/>
    </row>
    <row r="42" spans="1:10" ht="12.75">
      <c r="A42" t="s">
        <v>16</v>
      </c>
      <c r="E42" s="10">
        <f>+E37/133243.05*100</f>
        <v>2.806150114396211</v>
      </c>
      <c r="F42" s="10">
        <v>2.72</v>
      </c>
      <c r="G42" s="10"/>
      <c r="H42" s="10">
        <f>+H37/133243.05*100</f>
        <v>7.710721122039761</v>
      </c>
      <c r="I42" s="10">
        <v>9.51</v>
      </c>
      <c r="J42" s="6"/>
    </row>
    <row r="43" spans="5:10" ht="12.75">
      <c r="E43" s="6"/>
      <c r="F43" s="6"/>
      <c r="G43" s="6"/>
      <c r="H43" s="6"/>
      <c r="I43" s="6"/>
      <c r="J43" s="6"/>
    </row>
    <row r="44" spans="5:10" ht="12.75">
      <c r="E44" s="6"/>
      <c r="F44" s="6"/>
      <c r="G44" s="6"/>
      <c r="H44" s="6"/>
      <c r="I44" s="6"/>
      <c r="J44" s="6"/>
    </row>
    <row r="45" spans="1:10" ht="12.75">
      <c r="A45" t="s">
        <v>66</v>
      </c>
      <c r="E45" s="6"/>
      <c r="F45" s="6"/>
      <c r="G45" s="6"/>
      <c r="H45" s="6"/>
      <c r="I45" s="6"/>
      <c r="J45" s="6"/>
    </row>
    <row r="46" spans="1:10" ht="12.75">
      <c r="A46" t="s">
        <v>102</v>
      </c>
      <c r="E46" s="6"/>
      <c r="F46" s="6"/>
      <c r="G46" s="6"/>
      <c r="H46" s="6"/>
      <c r="I46" s="6"/>
      <c r="J46" s="6"/>
    </row>
    <row r="47" spans="5:10" ht="12.75">
      <c r="E47" s="6"/>
      <c r="F47" s="6"/>
      <c r="G47" s="6"/>
      <c r="H47" s="6"/>
      <c r="I47" s="6"/>
      <c r="J47" s="6"/>
    </row>
    <row r="48" spans="1:10" ht="12.75">
      <c r="A48" s="11"/>
      <c r="E48" s="6"/>
      <c r="F48" s="6"/>
      <c r="G48" s="6"/>
      <c r="H48" s="6"/>
      <c r="I48" s="6"/>
      <c r="J48" s="6"/>
    </row>
    <row r="49" spans="5:10" ht="12.75">
      <c r="E49" s="6"/>
      <c r="F49" s="6"/>
      <c r="G49" s="6"/>
      <c r="H49" s="6"/>
      <c r="I49" s="6"/>
      <c r="J49" s="6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showGridLines="0" workbookViewId="0" topLeftCell="A32">
      <selection activeCell="B56" sqref="B56"/>
    </sheetView>
  </sheetViews>
  <sheetFormatPr defaultColWidth="9.140625" defaultRowHeight="12.75"/>
  <cols>
    <col min="1" max="1" width="3.7109375" style="0" customWidth="1"/>
    <col min="7" max="7" width="10.28125" style="0" bestFit="1" customWidth="1"/>
    <col min="9" max="9" width="10.140625" style="0" bestFit="1" customWidth="1"/>
  </cols>
  <sheetData>
    <row r="1" ht="18">
      <c r="A1" s="2" t="s">
        <v>0</v>
      </c>
    </row>
    <row r="2" ht="15.75">
      <c r="A2" s="1" t="s">
        <v>70</v>
      </c>
    </row>
    <row r="3" ht="15.75">
      <c r="A3" s="1" t="s">
        <v>129</v>
      </c>
    </row>
    <row r="5" ht="15">
      <c r="A5" s="4" t="s">
        <v>17</v>
      </c>
    </row>
    <row r="6" spans="7:9" ht="12.75">
      <c r="G6" s="3" t="s">
        <v>63</v>
      </c>
      <c r="I6" s="5" t="s">
        <v>64</v>
      </c>
    </row>
    <row r="7" spans="6:9" ht="12.75">
      <c r="F7" s="3"/>
      <c r="G7" s="5" t="s">
        <v>18</v>
      </c>
      <c r="H7" s="5"/>
      <c r="I7" s="5" t="s">
        <v>18</v>
      </c>
    </row>
    <row r="8" spans="6:9" ht="12.75">
      <c r="F8" s="3"/>
      <c r="G8" s="5" t="s">
        <v>134</v>
      </c>
      <c r="H8" s="5"/>
      <c r="I8" s="5" t="s">
        <v>105</v>
      </c>
    </row>
    <row r="9" spans="6:9" ht="12.75">
      <c r="F9" s="5"/>
      <c r="G9" s="5" t="s">
        <v>2</v>
      </c>
      <c r="H9" s="5"/>
      <c r="I9" s="5" t="s">
        <v>2</v>
      </c>
    </row>
    <row r="10" spans="1:10" ht="12.75">
      <c r="A10" s="3" t="s">
        <v>109</v>
      </c>
      <c r="G10" s="6"/>
      <c r="H10" s="6"/>
      <c r="I10" s="6"/>
      <c r="J10" s="6"/>
    </row>
    <row r="11" spans="1:10" ht="12.75">
      <c r="A11" s="3" t="s">
        <v>19</v>
      </c>
      <c r="G11" s="6"/>
      <c r="H11" s="6"/>
      <c r="I11" s="6"/>
      <c r="J11" s="6"/>
    </row>
    <row r="12" spans="2:10" ht="12.75">
      <c r="B12" t="s">
        <v>20</v>
      </c>
      <c r="G12" s="6">
        <v>125419</v>
      </c>
      <c r="H12" s="6"/>
      <c r="I12" s="6">
        <v>111100</v>
      </c>
      <c r="J12" s="6"/>
    </row>
    <row r="13" spans="2:10" ht="12.75">
      <c r="B13" t="s">
        <v>104</v>
      </c>
      <c r="G13" s="6">
        <v>7668</v>
      </c>
      <c r="H13" s="6"/>
      <c r="I13" s="6">
        <v>7772</v>
      </c>
      <c r="J13" s="6"/>
    </row>
    <row r="14" spans="2:10" ht="12.75">
      <c r="B14" t="s">
        <v>106</v>
      </c>
      <c r="G14" s="6">
        <v>2286</v>
      </c>
      <c r="H14" s="6"/>
      <c r="I14" s="6">
        <v>1570</v>
      </c>
      <c r="J14" s="6"/>
    </row>
    <row r="15" spans="2:10" ht="12.75">
      <c r="B15" t="s">
        <v>72</v>
      </c>
      <c r="G15" s="6">
        <v>4860</v>
      </c>
      <c r="H15" s="6"/>
      <c r="I15" s="6">
        <v>4860</v>
      </c>
      <c r="J15" s="6"/>
    </row>
    <row r="16" spans="2:10" ht="12.75">
      <c r="B16" t="s">
        <v>83</v>
      </c>
      <c r="G16" s="6">
        <v>5496</v>
      </c>
      <c r="H16" s="6"/>
      <c r="I16" s="6">
        <v>2652</v>
      </c>
      <c r="J16" s="6"/>
    </row>
    <row r="17" spans="7:10" ht="12.75">
      <c r="G17" s="12">
        <f>SUM(G12:G16)</f>
        <v>145729</v>
      </c>
      <c r="H17" s="6"/>
      <c r="I17" s="12">
        <f>SUM(I12:I16)</f>
        <v>127954</v>
      </c>
      <c r="J17" s="6"/>
    </row>
    <row r="18" spans="7:10" ht="12.75">
      <c r="G18" s="6"/>
      <c r="H18" s="6"/>
      <c r="I18" s="6"/>
      <c r="J18" s="6"/>
    </row>
    <row r="19" spans="1:10" ht="12.75">
      <c r="A19" s="3" t="s">
        <v>21</v>
      </c>
      <c r="G19" s="6"/>
      <c r="H19" s="6"/>
      <c r="I19" s="6"/>
      <c r="J19" s="6"/>
    </row>
    <row r="20" spans="2:10" ht="12.75">
      <c r="B20" t="s">
        <v>22</v>
      </c>
      <c r="G20" s="6">
        <v>35153</v>
      </c>
      <c r="H20" s="6"/>
      <c r="I20" s="6">
        <v>27165</v>
      </c>
      <c r="J20" s="6"/>
    </row>
    <row r="21" spans="2:10" ht="12.75">
      <c r="B21" t="s">
        <v>27</v>
      </c>
      <c r="G21" s="6">
        <v>55866</v>
      </c>
      <c r="H21" s="6"/>
      <c r="I21" s="6">
        <v>41259</v>
      </c>
      <c r="J21" s="6"/>
    </row>
    <row r="22" spans="2:10" ht="12.75">
      <c r="B22" t="s">
        <v>23</v>
      </c>
      <c r="G22" s="6">
        <v>3180</v>
      </c>
      <c r="H22" s="6"/>
      <c r="I22" s="6">
        <v>3939</v>
      </c>
      <c r="J22" s="6"/>
    </row>
    <row r="23" spans="2:10" ht="12.75">
      <c r="B23" t="s">
        <v>107</v>
      </c>
      <c r="G23" s="6">
        <v>1876</v>
      </c>
      <c r="H23" s="6"/>
      <c r="I23" s="6">
        <v>2074</v>
      </c>
      <c r="J23" s="6"/>
    </row>
    <row r="24" spans="2:10" ht="12.75">
      <c r="B24" t="s">
        <v>108</v>
      </c>
      <c r="G24" s="6">
        <v>0</v>
      </c>
      <c r="H24" s="6"/>
      <c r="I24" s="6">
        <v>3141</v>
      </c>
      <c r="J24" s="6"/>
    </row>
    <row r="25" spans="2:10" ht="12.75">
      <c r="B25" t="s">
        <v>24</v>
      </c>
      <c r="G25" s="6">
        <v>3510</v>
      </c>
      <c r="H25" s="6"/>
      <c r="I25" s="6">
        <v>3336</v>
      </c>
      <c r="J25" s="6"/>
    </row>
    <row r="26" spans="7:10" ht="12.75">
      <c r="G26" s="12">
        <f>SUM(G20:G25)</f>
        <v>99585</v>
      </c>
      <c r="H26" s="6"/>
      <c r="I26" s="12">
        <f>SUM(I20:I25)</f>
        <v>80914</v>
      </c>
      <c r="J26" s="6"/>
    </row>
    <row r="27" spans="7:10" ht="13.5" thickBot="1">
      <c r="G27" s="6"/>
      <c r="H27" s="6"/>
      <c r="I27" s="6"/>
      <c r="J27" s="6"/>
    </row>
    <row r="28" spans="1:10" ht="14.25" thickBot="1" thickTop="1">
      <c r="A28" s="3" t="s">
        <v>110</v>
      </c>
      <c r="G28" s="13">
        <f>+G17+G26</f>
        <v>245314</v>
      </c>
      <c r="H28" s="6"/>
      <c r="I28" s="13">
        <f>+I17+I26</f>
        <v>208868</v>
      </c>
      <c r="J28" s="6"/>
    </row>
    <row r="29" spans="7:10" ht="13.5" thickTop="1">
      <c r="G29" s="6"/>
      <c r="H29" s="6"/>
      <c r="I29" s="6"/>
      <c r="J29" s="6"/>
    </row>
    <row r="30" spans="7:10" ht="12.75">
      <c r="G30" s="6"/>
      <c r="H30" s="6"/>
      <c r="I30" s="6"/>
      <c r="J30" s="6"/>
    </row>
    <row r="31" spans="1:10" ht="12.75">
      <c r="A31" s="3" t="s">
        <v>111</v>
      </c>
      <c r="G31" s="6"/>
      <c r="H31" s="6"/>
      <c r="I31" s="6"/>
      <c r="J31" s="6"/>
    </row>
    <row r="32" spans="1:10" ht="12.75">
      <c r="A32" s="3" t="s">
        <v>112</v>
      </c>
      <c r="G32" s="6"/>
      <c r="H32" s="6"/>
      <c r="I32" s="6"/>
      <c r="J32" s="6"/>
    </row>
    <row r="33" spans="2:10" ht="12.75">
      <c r="B33" t="s">
        <v>31</v>
      </c>
      <c r="G33" s="6">
        <v>66622</v>
      </c>
      <c r="H33" s="6"/>
      <c r="I33" s="6">
        <v>66622</v>
      </c>
      <c r="J33" s="6"/>
    </row>
    <row r="34" spans="2:10" ht="12.75">
      <c r="B34" t="s">
        <v>113</v>
      </c>
      <c r="G34" s="6">
        <f>+'EQ'!E23+'EQ'!F23+'EQ'!G23</f>
        <v>58061</v>
      </c>
      <c r="H34" s="6"/>
      <c r="I34" s="6">
        <v>53127</v>
      </c>
      <c r="J34" s="6"/>
    </row>
    <row r="35" spans="7:10" ht="12.75">
      <c r="G35" s="8">
        <f>SUM(G33:G34)</f>
        <v>124683</v>
      </c>
      <c r="H35" s="6"/>
      <c r="I35" s="8">
        <f>SUM(I33:I34)</f>
        <v>119749</v>
      </c>
      <c r="J35" s="6"/>
    </row>
    <row r="36" spans="1:10" ht="12.75">
      <c r="A36" s="3" t="s">
        <v>77</v>
      </c>
      <c r="G36" s="6">
        <v>0</v>
      </c>
      <c r="H36" s="6"/>
      <c r="I36" s="6">
        <v>0</v>
      </c>
      <c r="J36" s="6"/>
    </row>
    <row r="37" spans="1:10" ht="12.75">
      <c r="A37" s="3" t="s">
        <v>114</v>
      </c>
      <c r="G37" s="12">
        <f>+SUM(G35:G36)</f>
        <v>124683</v>
      </c>
      <c r="H37" s="6"/>
      <c r="I37" s="12">
        <f>+SUM(I35:I36)</f>
        <v>119749</v>
      </c>
      <c r="J37" s="6"/>
    </row>
    <row r="38" spans="1:10" ht="12.75">
      <c r="A38" s="3"/>
      <c r="G38" s="6"/>
      <c r="H38" s="6"/>
      <c r="I38" s="6"/>
      <c r="J38" s="6"/>
    </row>
    <row r="39" spans="1:10" ht="12.75">
      <c r="A39" s="3" t="s">
        <v>115</v>
      </c>
      <c r="G39" s="6"/>
      <c r="H39" s="6"/>
      <c r="I39" s="6"/>
      <c r="J39" s="6"/>
    </row>
    <row r="40" spans="2:10" ht="12.75">
      <c r="B40" t="s">
        <v>116</v>
      </c>
      <c r="G40" s="18">
        <v>51488</v>
      </c>
      <c r="H40" s="6"/>
      <c r="I40" s="18">
        <v>56392</v>
      </c>
      <c r="J40" s="6"/>
    </row>
    <row r="41" spans="2:10" ht="12.75">
      <c r="B41" t="s">
        <v>117</v>
      </c>
      <c r="G41" s="19">
        <v>152</v>
      </c>
      <c r="H41" s="6"/>
      <c r="I41" s="19">
        <v>372</v>
      </c>
      <c r="J41" s="6"/>
    </row>
    <row r="42" spans="2:10" ht="12.75">
      <c r="B42" t="s">
        <v>135</v>
      </c>
      <c r="G42" s="19">
        <v>319</v>
      </c>
      <c r="H42" s="6"/>
      <c r="I42" s="19">
        <v>0</v>
      </c>
      <c r="J42" s="6"/>
    </row>
    <row r="43" spans="2:10" ht="12.75">
      <c r="B43" t="s">
        <v>118</v>
      </c>
      <c r="G43" s="19">
        <v>6282</v>
      </c>
      <c r="H43" s="6"/>
      <c r="I43" s="19">
        <v>4965</v>
      </c>
      <c r="J43" s="6"/>
    </row>
    <row r="44" spans="1:10" ht="12.75">
      <c r="A44" s="3"/>
      <c r="G44" s="20">
        <f>SUM(G40:G43)</f>
        <v>58241</v>
      </c>
      <c r="H44" s="6"/>
      <c r="I44" s="20">
        <f>SUM(I40:I43)</f>
        <v>61729</v>
      </c>
      <c r="J44" s="6"/>
    </row>
    <row r="45" spans="1:10" ht="12.75">
      <c r="A45" s="3" t="s">
        <v>25</v>
      </c>
      <c r="G45" s="19"/>
      <c r="H45" s="6"/>
      <c r="I45" s="19"/>
      <c r="J45" s="6"/>
    </row>
    <row r="46" spans="1:10" ht="12.75">
      <c r="A46" s="3"/>
      <c r="B46" t="s">
        <v>26</v>
      </c>
      <c r="G46" s="19">
        <v>10573</v>
      </c>
      <c r="H46" s="6"/>
      <c r="I46" s="19">
        <v>7850</v>
      </c>
      <c r="J46" s="6"/>
    </row>
    <row r="47" spans="1:10" ht="12.75">
      <c r="A47" s="3"/>
      <c r="B47" t="s">
        <v>28</v>
      </c>
      <c r="G47" s="19">
        <v>18476</v>
      </c>
      <c r="H47" s="6"/>
      <c r="I47" s="19">
        <v>6471</v>
      </c>
      <c r="J47" s="6"/>
    </row>
    <row r="48" spans="1:10" ht="12.75">
      <c r="A48" s="3"/>
      <c r="B48" t="s">
        <v>29</v>
      </c>
      <c r="G48" s="19">
        <v>291</v>
      </c>
      <c r="H48" s="6"/>
      <c r="I48" s="19">
        <v>303</v>
      </c>
      <c r="J48" s="6"/>
    </row>
    <row r="49" spans="1:10" ht="12.75">
      <c r="A49" s="3"/>
      <c r="B49" t="s">
        <v>30</v>
      </c>
      <c r="G49" s="19">
        <v>33050</v>
      </c>
      <c r="H49" s="6"/>
      <c r="I49" s="19">
        <v>12752</v>
      </c>
      <c r="J49" s="6"/>
    </row>
    <row r="50" spans="1:10" ht="12.75">
      <c r="A50" s="3"/>
      <c r="B50" t="s">
        <v>119</v>
      </c>
      <c r="G50" s="19">
        <v>0</v>
      </c>
      <c r="H50" s="6"/>
      <c r="I50" s="19">
        <v>14</v>
      </c>
      <c r="J50" s="6"/>
    </row>
    <row r="51" spans="1:10" ht="12.75">
      <c r="A51" s="3"/>
      <c r="G51" s="20">
        <f>SUM(G46:G50)</f>
        <v>62390</v>
      </c>
      <c r="H51" s="6"/>
      <c r="I51" s="20">
        <f>SUM(I46:I50)</f>
        <v>27390</v>
      </c>
      <c r="J51" s="6"/>
    </row>
    <row r="52" spans="1:10" ht="12.75">
      <c r="A52" s="3" t="s">
        <v>120</v>
      </c>
      <c r="G52" s="12">
        <f>+G44+G51</f>
        <v>120631</v>
      </c>
      <c r="H52" s="6"/>
      <c r="I52" s="12">
        <f>+I44+I51</f>
        <v>89119</v>
      </c>
      <c r="J52" s="6"/>
    </row>
    <row r="53" spans="7:10" ht="13.5" thickBot="1">
      <c r="G53" s="6"/>
      <c r="H53" s="6"/>
      <c r="I53" s="6"/>
      <c r="J53" s="6"/>
    </row>
    <row r="54" spans="1:10" ht="14.25" thickBot="1" thickTop="1">
      <c r="A54" s="3" t="s">
        <v>121</v>
      </c>
      <c r="G54" s="13">
        <f>+G37+G52</f>
        <v>245314</v>
      </c>
      <c r="H54" s="6"/>
      <c r="I54" s="13">
        <f>+I37+I52</f>
        <v>208868</v>
      </c>
      <c r="J54" s="6"/>
    </row>
    <row r="55" spans="7:10" ht="13.5" thickTop="1">
      <c r="G55" s="6"/>
      <c r="H55" s="6"/>
      <c r="I55" s="6"/>
      <c r="J55" s="6"/>
    </row>
    <row r="56" spans="1:10" ht="12.75">
      <c r="A56" t="s">
        <v>32</v>
      </c>
      <c r="G56" s="6"/>
      <c r="H56" s="6"/>
      <c r="I56" s="6"/>
      <c r="J56" s="6"/>
    </row>
    <row r="57" spans="1:10" ht="12.75">
      <c r="A57" t="s">
        <v>102</v>
      </c>
      <c r="G57" s="6"/>
      <c r="H57" s="6"/>
      <c r="I57" s="6"/>
      <c r="J57" s="6"/>
    </row>
    <row r="58" spans="7:10" ht="12.75">
      <c r="G58" s="6"/>
      <c r="H58" s="6"/>
      <c r="I58" s="6"/>
      <c r="J58" s="6"/>
    </row>
    <row r="59" spans="1:10" ht="12.75">
      <c r="A59" s="11"/>
      <c r="G59" s="6"/>
      <c r="H59" s="6"/>
      <c r="I59" s="6"/>
      <c r="J59" s="6"/>
    </row>
    <row r="60" spans="7:10" ht="12.75">
      <c r="G60" s="6"/>
      <c r="H60" s="6"/>
      <c r="I60" s="6"/>
      <c r="J60" s="6"/>
    </row>
    <row r="61" spans="7:10" ht="12.75">
      <c r="G61" s="6"/>
      <c r="H61" s="6"/>
      <c r="I61" s="6"/>
      <c r="J61" s="6"/>
    </row>
    <row r="62" spans="7:10" ht="12.75">
      <c r="G62" s="6"/>
      <c r="H62" s="6"/>
      <c r="I62" s="6"/>
      <c r="J62" s="6"/>
    </row>
    <row r="63" spans="7:10" ht="12.75">
      <c r="G63" s="6"/>
      <c r="H63" s="6"/>
      <c r="I63" s="6"/>
      <c r="J63" s="6"/>
    </row>
    <row r="64" spans="7:10" ht="12.75">
      <c r="G64" s="6"/>
      <c r="H64" s="6"/>
      <c r="I64" s="6"/>
      <c r="J64" s="6"/>
    </row>
    <row r="65" spans="7:10" ht="12.75">
      <c r="G65" s="6"/>
      <c r="H65" s="6"/>
      <c r="I65" s="6"/>
      <c r="J65" s="6"/>
    </row>
    <row r="66" spans="7:10" ht="12.75">
      <c r="G66" s="6"/>
      <c r="H66" s="6"/>
      <c r="I66" s="6"/>
      <c r="J66" s="6"/>
    </row>
    <row r="67" spans="7:10" ht="12.75">
      <c r="G67" s="6"/>
      <c r="H67" s="6"/>
      <c r="I67" s="6"/>
      <c r="J67" s="6"/>
    </row>
    <row r="68" spans="7:10" ht="12.75">
      <c r="G68" s="6"/>
      <c r="H68" s="6"/>
      <c r="I68" s="6"/>
      <c r="J68" s="6"/>
    </row>
    <row r="69" spans="7:10" ht="12.75">
      <c r="G69" s="6"/>
      <c r="H69" s="6"/>
      <c r="I69" s="6"/>
      <c r="J69" s="6"/>
    </row>
    <row r="70" spans="7:10" ht="12.75">
      <c r="G70" s="6"/>
      <c r="H70" s="6"/>
      <c r="I70" s="6"/>
      <c r="J70" s="6"/>
    </row>
    <row r="71" spans="7:10" ht="12.75">
      <c r="G71" s="6"/>
      <c r="H71" s="6"/>
      <c r="I71" s="6"/>
      <c r="J71" s="6"/>
    </row>
    <row r="72" spans="7:10" ht="12.75">
      <c r="G72" s="6"/>
      <c r="H72" s="6"/>
      <c r="I72" s="6"/>
      <c r="J72" s="6"/>
    </row>
    <row r="73" spans="7:10" ht="12.75">
      <c r="G73" s="6"/>
      <c r="H73" s="6"/>
      <c r="I73" s="6"/>
      <c r="J73" s="6"/>
    </row>
    <row r="74" spans="7:10" ht="12.75">
      <c r="G74" s="6"/>
      <c r="H74" s="6"/>
      <c r="I74" s="6"/>
      <c r="J74" s="6"/>
    </row>
    <row r="75" spans="7:10" ht="12.75">
      <c r="G75" s="6"/>
      <c r="H75" s="6"/>
      <c r="I75" s="6"/>
      <c r="J75" s="6"/>
    </row>
    <row r="76" spans="7:10" ht="12.75">
      <c r="G76" s="6"/>
      <c r="H76" s="6"/>
      <c r="I76" s="6"/>
      <c r="J76" s="6"/>
    </row>
    <row r="77" spans="7:10" ht="12.75">
      <c r="G77" s="6"/>
      <c r="H77" s="6"/>
      <c r="I77" s="6"/>
      <c r="J77" s="6"/>
    </row>
    <row r="78" spans="7:10" ht="12.75">
      <c r="G78" s="6"/>
      <c r="H78" s="6"/>
      <c r="I78" s="6"/>
      <c r="J78" s="6"/>
    </row>
    <row r="79" spans="7:10" ht="12.75">
      <c r="G79" s="6"/>
      <c r="H79" s="6"/>
      <c r="I79" s="6"/>
      <c r="J79" s="6"/>
    </row>
    <row r="80" spans="7:10" ht="12.75">
      <c r="G80" s="6"/>
      <c r="H80" s="6"/>
      <c r="I80" s="6"/>
      <c r="J80" s="6"/>
    </row>
    <row r="81" spans="7:10" ht="12.75">
      <c r="G81" s="6"/>
      <c r="H81" s="6"/>
      <c r="I81" s="6"/>
      <c r="J81" s="6"/>
    </row>
    <row r="82" spans="7:10" ht="12.75">
      <c r="G82" s="6"/>
      <c r="H82" s="6"/>
      <c r="I82" s="6"/>
      <c r="J82" s="6"/>
    </row>
  </sheetData>
  <printOptions/>
  <pageMargins left="0.75" right="0.7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1"/>
  <sheetViews>
    <sheetView showGridLines="0" workbookViewId="0" topLeftCell="A35">
      <selection activeCell="G66" sqref="G66"/>
    </sheetView>
  </sheetViews>
  <sheetFormatPr defaultColWidth="9.140625" defaultRowHeight="12.75"/>
  <cols>
    <col min="1" max="1" width="4.57421875" style="0" customWidth="1"/>
    <col min="6" max="6" width="10.00390625" style="0" customWidth="1"/>
    <col min="9" max="9" width="10.28125" style="0" bestFit="1" customWidth="1"/>
  </cols>
  <sheetData>
    <row r="1" ht="18">
      <c r="A1" s="2" t="s">
        <v>0</v>
      </c>
    </row>
    <row r="2" ht="15.75">
      <c r="A2" s="1" t="s">
        <v>70</v>
      </c>
    </row>
    <row r="3" ht="15.75">
      <c r="A3" s="1" t="s">
        <v>129</v>
      </c>
    </row>
    <row r="5" ht="15">
      <c r="A5" s="4" t="s">
        <v>39</v>
      </c>
    </row>
    <row r="7" spans="7:9" ht="12.75">
      <c r="G7" s="3" t="s">
        <v>136</v>
      </c>
      <c r="I7" s="3" t="s">
        <v>136</v>
      </c>
    </row>
    <row r="8" spans="7:9" ht="12.75">
      <c r="G8" s="3" t="s">
        <v>40</v>
      </c>
      <c r="I8" s="3" t="s">
        <v>40</v>
      </c>
    </row>
    <row r="9" spans="7:9" ht="12.75">
      <c r="G9" s="3" t="s">
        <v>134</v>
      </c>
      <c r="I9" s="3" t="s">
        <v>137</v>
      </c>
    </row>
    <row r="10" spans="7:9" ht="12.75">
      <c r="G10" s="5" t="s">
        <v>2</v>
      </c>
      <c r="I10" s="5" t="s">
        <v>2</v>
      </c>
    </row>
    <row r="11" spans="1:9" ht="12.75">
      <c r="A11" s="3" t="s">
        <v>41</v>
      </c>
      <c r="G11" s="6"/>
      <c r="H11" s="6"/>
      <c r="I11" s="6"/>
    </row>
    <row r="12" spans="1:9" ht="12.75">
      <c r="A12" s="3"/>
      <c r="G12" s="6"/>
      <c r="H12" s="6"/>
      <c r="I12" s="6"/>
    </row>
    <row r="13" spans="2:9" ht="12.75">
      <c r="B13" t="s">
        <v>11</v>
      </c>
      <c r="G13" s="6">
        <f>+Inc!H27</f>
        <v>12395</v>
      </c>
      <c r="H13" s="6"/>
      <c r="I13" s="6">
        <v>14719</v>
      </c>
    </row>
    <row r="14" spans="2:9" ht="12.75">
      <c r="B14" t="s">
        <v>42</v>
      </c>
      <c r="G14" s="6"/>
      <c r="H14" s="6"/>
      <c r="I14" s="6"/>
    </row>
    <row r="15" spans="2:9" ht="12.75">
      <c r="B15" t="s">
        <v>43</v>
      </c>
      <c r="G15" s="6">
        <v>5228</v>
      </c>
      <c r="H15" s="6"/>
      <c r="I15" s="6">
        <v>3119</v>
      </c>
    </row>
    <row r="16" spans="2:9" ht="12.75">
      <c r="B16" t="s">
        <v>67</v>
      </c>
      <c r="G16" s="6">
        <v>0</v>
      </c>
      <c r="H16" s="6"/>
      <c r="I16" s="6">
        <v>-112</v>
      </c>
    </row>
    <row r="17" spans="2:9" ht="12.75">
      <c r="B17" t="s">
        <v>76</v>
      </c>
      <c r="G17" s="6">
        <v>-10</v>
      </c>
      <c r="H17" s="6"/>
      <c r="I17" s="6">
        <v>-8</v>
      </c>
    </row>
    <row r="18" spans="2:9" ht="12.75">
      <c r="B18" t="s">
        <v>44</v>
      </c>
      <c r="G18" s="6">
        <v>3289</v>
      </c>
      <c r="H18" s="6"/>
      <c r="I18" s="6">
        <v>653</v>
      </c>
    </row>
    <row r="19" spans="2:9" ht="12.75">
      <c r="B19" t="s">
        <v>45</v>
      </c>
      <c r="G19" s="6">
        <v>-143</v>
      </c>
      <c r="H19" s="6"/>
      <c r="I19" s="6">
        <v>-19</v>
      </c>
    </row>
    <row r="20" spans="7:9" ht="12.75">
      <c r="G20" s="6"/>
      <c r="H20" s="6"/>
      <c r="I20" s="6"/>
    </row>
    <row r="21" spans="2:9" ht="12.75">
      <c r="B21" t="s">
        <v>46</v>
      </c>
      <c r="G21" s="8">
        <f>SUM(G13:G20)</f>
        <v>20759</v>
      </c>
      <c r="H21" s="6"/>
      <c r="I21" s="8">
        <f>SUM(I13:I20)</f>
        <v>18352</v>
      </c>
    </row>
    <row r="22" spans="7:9" ht="12.75">
      <c r="G22" s="6"/>
      <c r="H22" s="6"/>
      <c r="I22" s="6"/>
    </row>
    <row r="23" spans="2:9" ht="12.75">
      <c r="B23" t="s">
        <v>47</v>
      </c>
      <c r="G23" s="6"/>
      <c r="H23" s="6"/>
      <c r="I23" s="6"/>
    </row>
    <row r="24" spans="2:9" ht="12.75">
      <c r="B24" t="s">
        <v>48</v>
      </c>
      <c r="G24" s="6">
        <v>-7988</v>
      </c>
      <c r="H24" s="6"/>
      <c r="I24" s="6">
        <v>-10464</v>
      </c>
    </row>
    <row r="25" spans="2:9" ht="12.75">
      <c r="B25" t="s">
        <v>49</v>
      </c>
      <c r="G25" s="6">
        <v>-13847</v>
      </c>
      <c r="H25" s="6"/>
      <c r="I25" s="6">
        <v>-15171</v>
      </c>
    </row>
    <row r="26" spans="2:9" ht="12.75">
      <c r="B26" t="s">
        <v>50</v>
      </c>
      <c r="G26" s="6">
        <v>14728</v>
      </c>
      <c r="H26" s="6"/>
      <c r="I26" s="6">
        <v>6189</v>
      </c>
    </row>
    <row r="27" spans="7:9" ht="12.75">
      <c r="G27" s="6"/>
      <c r="H27" s="6"/>
      <c r="I27" s="6"/>
    </row>
    <row r="28" spans="2:9" ht="12.75">
      <c r="B28" t="s">
        <v>51</v>
      </c>
      <c r="G28" s="8">
        <f>SUM(G21:G27)</f>
        <v>13652</v>
      </c>
      <c r="H28" s="6"/>
      <c r="I28" s="8">
        <f>SUM(I21:I27)</f>
        <v>-1094</v>
      </c>
    </row>
    <row r="29" spans="7:9" ht="12.75">
      <c r="G29" s="6"/>
      <c r="H29" s="6"/>
      <c r="I29" s="6"/>
    </row>
    <row r="30" spans="2:9" ht="12.75">
      <c r="B30" t="s">
        <v>52</v>
      </c>
      <c r="G30" s="6">
        <v>-3289</v>
      </c>
      <c r="H30" s="6"/>
      <c r="I30" s="6">
        <v>-653</v>
      </c>
    </row>
    <row r="31" spans="2:9" ht="12.75">
      <c r="B31" t="s">
        <v>53</v>
      </c>
      <c r="G31" s="6">
        <v>-914</v>
      </c>
      <c r="H31" s="6"/>
      <c r="I31" s="6">
        <v>-1565</v>
      </c>
    </row>
    <row r="32" spans="2:9" ht="12.75">
      <c r="B32" t="s">
        <v>126</v>
      </c>
      <c r="G32" s="6">
        <v>295</v>
      </c>
      <c r="H32" s="6"/>
      <c r="I32" s="6">
        <v>0</v>
      </c>
    </row>
    <row r="33" spans="2:9" ht="12.75">
      <c r="B33" t="s">
        <v>54</v>
      </c>
      <c r="G33" s="12">
        <f>SUM(G28:G32)</f>
        <v>9744</v>
      </c>
      <c r="H33" s="6"/>
      <c r="I33" s="12">
        <f>SUM(I28:I32)</f>
        <v>-3312</v>
      </c>
    </row>
    <row r="34" spans="7:9" ht="12.75">
      <c r="G34" s="6"/>
      <c r="H34" s="6"/>
      <c r="I34" s="6"/>
    </row>
    <row r="35" spans="1:9" ht="12.75">
      <c r="A35" s="3" t="s">
        <v>55</v>
      </c>
      <c r="G35" s="6"/>
      <c r="H35" s="6"/>
      <c r="I35" s="6"/>
    </row>
    <row r="36" spans="7:9" ht="12.75">
      <c r="G36" s="6"/>
      <c r="H36" s="6"/>
      <c r="I36" s="6"/>
    </row>
    <row r="37" spans="2:9" ht="12.75">
      <c r="B37" t="s">
        <v>56</v>
      </c>
      <c r="G37" s="6">
        <v>-19444</v>
      </c>
      <c r="H37" s="6"/>
      <c r="I37" s="6">
        <v>-15587</v>
      </c>
    </row>
    <row r="38" spans="2:9" ht="12.75">
      <c r="B38" t="s">
        <v>68</v>
      </c>
      <c r="G38" s="6">
        <v>0</v>
      </c>
      <c r="H38" s="6"/>
      <c r="I38" s="6">
        <v>141</v>
      </c>
    </row>
    <row r="39" spans="2:9" ht="12.75">
      <c r="B39" t="s">
        <v>101</v>
      </c>
      <c r="G39" s="6">
        <v>-2844</v>
      </c>
      <c r="H39" s="6"/>
      <c r="I39" s="6">
        <v>-869</v>
      </c>
    </row>
    <row r="40" spans="2:9" ht="12.75">
      <c r="B40" t="s">
        <v>57</v>
      </c>
      <c r="G40" s="6">
        <v>143</v>
      </c>
      <c r="H40" s="6"/>
      <c r="I40" s="6">
        <v>19</v>
      </c>
    </row>
    <row r="41" spans="2:9" ht="12.75">
      <c r="B41" t="s">
        <v>140</v>
      </c>
      <c r="G41" s="6">
        <v>319</v>
      </c>
      <c r="H41" s="6"/>
      <c r="I41" s="6">
        <v>0</v>
      </c>
    </row>
    <row r="42" spans="2:9" ht="12.75">
      <c r="B42" t="s">
        <v>127</v>
      </c>
      <c r="G42" s="6">
        <v>-716</v>
      </c>
      <c r="H42" s="6"/>
      <c r="I42" s="6">
        <v>0</v>
      </c>
    </row>
    <row r="43" spans="7:9" ht="12.75">
      <c r="G43" s="6"/>
      <c r="H43" s="6"/>
      <c r="I43" s="6"/>
    </row>
    <row r="44" spans="2:9" ht="12.75">
      <c r="B44" t="s">
        <v>58</v>
      </c>
      <c r="G44" s="12">
        <f>SUM(G37:G43)</f>
        <v>-22542</v>
      </c>
      <c r="H44" s="6"/>
      <c r="I44" s="12">
        <f>SUM(I37:I43)</f>
        <v>-16296</v>
      </c>
    </row>
    <row r="45" spans="7:9" ht="12.75">
      <c r="G45" s="6"/>
      <c r="H45" s="6"/>
      <c r="I45" s="6"/>
    </row>
    <row r="46" spans="1:9" ht="12.75">
      <c r="A46" s="3" t="s">
        <v>59</v>
      </c>
      <c r="G46" s="6"/>
      <c r="H46" s="6"/>
      <c r="I46" s="6"/>
    </row>
    <row r="47" spans="7:9" ht="12.75">
      <c r="G47" s="6"/>
      <c r="H47" s="6"/>
      <c r="I47" s="6"/>
    </row>
    <row r="48" spans="2:9" ht="12.75">
      <c r="B48" t="s">
        <v>30</v>
      </c>
      <c r="G48" s="6">
        <v>17865</v>
      </c>
      <c r="H48" s="6"/>
      <c r="I48" s="6">
        <v>14304</v>
      </c>
    </row>
    <row r="49" spans="2:9" ht="12.75">
      <c r="B49" t="s">
        <v>29</v>
      </c>
      <c r="G49" s="6">
        <v>-232</v>
      </c>
      <c r="H49" s="6"/>
      <c r="I49" s="6">
        <v>-220</v>
      </c>
    </row>
    <row r="50" spans="2:9" ht="12.75">
      <c r="B50" t="s">
        <v>71</v>
      </c>
      <c r="G50" s="6">
        <v>1030</v>
      </c>
      <c r="H50" s="6"/>
      <c r="I50" s="6">
        <v>11729</v>
      </c>
    </row>
    <row r="51" spans="2:9" ht="12.75">
      <c r="B51" t="s">
        <v>80</v>
      </c>
      <c r="G51" s="6">
        <v>-4118</v>
      </c>
      <c r="H51" s="6"/>
      <c r="I51" s="6">
        <v>-1101</v>
      </c>
    </row>
    <row r="52" spans="2:9" ht="12.75">
      <c r="B52" t="s">
        <v>139</v>
      </c>
      <c r="G52" s="6">
        <v>-5330</v>
      </c>
      <c r="H52" s="6"/>
      <c r="I52" s="6">
        <v>-3818</v>
      </c>
    </row>
    <row r="53" spans="2:9" ht="12.75">
      <c r="B53" t="s">
        <v>60</v>
      </c>
      <c r="G53" s="12">
        <f>SUM(G48:G52)</f>
        <v>9215</v>
      </c>
      <c r="H53" s="6"/>
      <c r="I53" s="12">
        <f>SUM(I48:I52)</f>
        <v>20894</v>
      </c>
    </row>
    <row r="54" spans="7:9" ht="12.75">
      <c r="G54" s="17"/>
      <c r="H54" s="6"/>
      <c r="I54" s="17"/>
    </row>
    <row r="55" spans="1:9" ht="12.75">
      <c r="A55" s="3" t="s">
        <v>81</v>
      </c>
      <c r="G55" s="17"/>
      <c r="H55" s="6"/>
      <c r="I55" s="17"/>
    </row>
    <row r="56" spans="1:9" ht="12.75">
      <c r="A56" s="3" t="s">
        <v>82</v>
      </c>
      <c r="G56" s="12">
        <v>0</v>
      </c>
      <c r="H56" s="6"/>
      <c r="I56" s="12">
        <v>0</v>
      </c>
    </row>
    <row r="57" spans="7:9" ht="12.75">
      <c r="G57" s="6"/>
      <c r="H57" s="6"/>
      <c r="I57" s="6"/>
    </row>
    <row r="58" spans="1:9" ht="12.75">
      <c r="A58" s="3" t="s">
        <v>79</v>
      </c>
      <c r="G58" s="6">
        <f>+G33+G44+G53+G56</f>
        <v>-3583</v>
      </c>
      <c r="H58" s="6"/>
      <c r="I58" s="6">
        <f>+I33+I44+I53+I56</f>
        <v>1286</v>
      </c>
    </row>
    <row r="59" spans="1:9" ht="13.5" thickBot="1">
      <c r="A59" s="3" t="s">
        <v>61</v>
      </c>
      <c r="G59" s="6">
        <v>4458</v>
      </c>
      <c r="H59" s="6"/>
      <c r="I59" s="6">
        <v>-1218</v>
      </c>
    </row>
    <row r="60" spans="1:9" ht="14.25" thickBot="1" thickTop="1">
      <c r="A60" s="3" t="s">
        <v>138</v>
      </c>
      <c r="G60" s="13">
        <f>SUM(G58:G59)</f>
        <v>875</v>
      </c>
      <c r="H60" s="6"/>
      <c r="I60" s="13">
        <f>SUM(I58:I59)</f>
        <v>68</v>
      </c>
    </row>
    <row r="61" spans="1:8" ht="13.5" thickTop="1">
      <c r="A61" t="s">
        <v>62</v>
      </c>
      <c r="G61" s="6"/>
      <c r="H61" s="6"/>
    </row>
    <row r="62" spans="1:8" ht="12.75">
      <c r="A62" t="s">
        <v>102</v>
      </c>
      <c r="G62" s="6"/>
      <c r="H62" s="6"/>
    </row>
    <row r="63" spans="7:8" ht="12.75">
      <c r="G63" s="6"/>
      <c r="H63" s="6"/>
    </row>
    <row r="64" spans="1:8" ht="12.75">
      <c r="A64" s="11"/>
      <c r="G64" s="6"/>
      <c r="H64" s="6"/>
    </row>
    <row r="65" spans="7:8" ht="12.75">
      <c r="G65" s="6"/>
      <c r="H65" s="6"/>
    </row>
    <row r="66" spans="7:8" ht="12.75">
      <c r="G66" s="6"/>
      <c r="H66" s="6"/>
    </row>
    <row r="67" spans="7:8" ht="12.75">
      <c r="G67" s="6"/>
      <c r="H67" s="6"/>
    </row>
    <row r="68" spans="7:8" ht="12.75">
      <c r="G68" s="6"/>
      <c r="H68" s="6"/>
    </row>
    <row r="69" spans="7:8" ht="12.75">
      <c r="G69" s="6"/>
      <c r="H69" s="6"/>
    </row>
    <row r="70" spans="7:8" ht="12.75">
      <c r="G70" s="6"/>
      <c r="H70" s="6"/>
    </row>
    <row r="71" spans="7:8" ht="12.75">
      <c r="G71" s="6"/>
      <c r="H71" s="6"/>
    </row>
    <row r="72" spans="7:8" ht="12.75">
      <c r="G72" s="6"/>
      <c r="H72" s="6"/>
    </row>
    <row r="73" spans="7:8" ht="12.75">
      <c r="G73" s="6"/>
      <c r="H73" s="6"/>
    </row>
    <row r="74" spans="7:8" ht="12.75">
      <c r="G74" s="6"/>
      <c r="H74" s="6"/>
    </row>
    <row r="75" spans="7:8" ht="12.75">
      <c r="G75" s="6"/>
      <c r="H75" s="6"/>
    </row>
    <row r="76" spans="7:8" ht="12.75">
      <c r="G76" s="6"/>
      <c r="H76" s="6"/>
    </row>
    <row r="77" spans="7:8" ht="12.75">
      <c r="G77" s="6"/>
      <c r="H77" s="6"/>
    </row>
    <row r="78" spans="7:8" ht="12.75">
      <c r="G78" s="6"/>
      <c r="H78" s="6"/>
    </row>
    <row r="79" spans="7:8" ht="12.75">
      <c r="G79" s="6"/>
      <c r="H79" s="6"/>
    </row>
    <row r="80" spans="7:8" ht="12.75">
      <c r="G80" s="6"/>
      <c r="H80" s="6"/>
    </row>
    <row r="81" spans="7:8" ht="12.75">
      <c r="G81" s="6"/>
      <c r="H81" s="6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9"/>
  <sheetViews>
    <sheetView showGridLines="0" tabSelected="1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F17" sqref="F17"/>
    </sheetView>
  </sheetViews>
  <sheetFormatPr defaultColWidth="9.140625" defaultRowHeight="12.75"/>
  <cols>
    <col min="6" max="6" width="13.28125" style="0" customWidth="1"/>
    <col min="8" max="8" width="6.421875" style="0" customWidth="1"/>
  </cols>
  <sheetData>
    <row r="1" ht="18">
      <c r="A1" s="2" t="s">
        <v>0</v>
      </c>
    </row>
    <row r="2" ht="15.75">
      <c r="A2" s="1" t="s">
        <v>70</v>
      </c>
    </row>
    <row r="3" ht="15.75">
      <c r="A3" s="1" t="s">
        <v>129</v>
      </c>
    </row>
    <row r="5" ht="15">
      <c r="A5" s="4" t="s">
        <v>33</v>
      </c>
    </row>
    <row r="7" spans="5:7" ht="12.75">
      <c r="E7" s="16" t="s">
        <v>123</v>
      </c>
      <c r="F7" s="3" t="s">
        <v>113</v>
      </c>
      <c r="G7" s="16" t="s">
        <v>124</v>
      </c>
    </row>
    <row r="8" spans="4:11" ht="12.75">
      <c r="D8" s="3"/>
      <c r="E8" s="14" t="s">
        <v>94</v>
      </c>
      <c r="F8" s="3"/>
      <c r="G8" s="3" t="s">
        <v>35</v>
      </c>
      <c r="H8" s="3"/>
      <c r="I8" s="3"/>
      <c r="J8" s="3"/>
      <c r="K8" s="3"/>
    </row>
    <row r="9" spans="4:11" ht="12.75">
      <c r="D9" s="5" t="s">
        <v>34</v>
      </c>
      <c r="E9" s="5" t="s">
        <v>34</v>
      </c>
      <c r="F9" s="5" t="s">
        <v>73</v>
      </c>
      <c r="G9" s="5" t="s">
        <v>65</v>
      </c>
      <c r="H9" s="5"/>
      <c r="I9" s="5" t="s">
        <v>90</v>
      </c>
      <c r="J9" s="3" t="s">
        <v>87</v>
      </c>
      <c r="K9" s="3" t="s">
        <v>36</v>
      </c>
    </row>
    <row r="10" spans="4:11" ht="12.75">
      <c r="D10" s="5" t="s">
        <v>96</v>
      </c>
      <c r="E10" s="5" t="s">
        <v>95</v>
      </c>
      <c r="F10" s="5" t="s">
        <v>74</v>
      </c>
      <c r="G10" s="5" t="s">
        <v>93</v>
      </c>
      <c r="H10" s="5"/>
      <c r="I10" s="5" t="s">
        <v>91</v>
      </c>
      <c r="J10" s="3" t="s">
        <v>88</v>
      </c>
      <c r="K10" s="3" t="s">
        <v>89</v>
      </c>
    </row>
    <row r="11" spans="4:11" ht="12.75">
      <c r="D11" s="5"/>
      <c r="E11" s="5"/>
      <c r="F11" s="5" t="s">
        <v>75</v>
      </c>
      <c r="G11" s="5"/>
      <c r="H11" s="5"/>
      <c r="I11" s="5" t="s">
        <v>92</v>
      </c>
      <c r="J11" s="3"/>
      <c r="K11" s="3"/>
    </row>
    <row r="12" spans="4:11" ht="12.75">
      <c r="D12" s="5" t="s">
        <v>2</v>
      </c>
      <c r="E12" s="5" t="s">
        <v>2</v>
      </c>
      <c r="F12" s="5" t="s">
        <v>2</v>
      </c>
      <c r="G12" s="5" t="s">
        <v>2</v>
      </c>
      <c r="H12" s="5"/>
      <c r="I12" s="5" t="s">
        <v>2</v>
      </c>
      <c r="J12" s="5" t="s">
        <v>2</v>
      </c>
      <c r="K12" s="5" t="s">
        <v>2</v>
      </c>
    </row>
    <row r="13" spans="4:9" ht="12.75">
      <c r="D13" s="6"/>
      <c r="E13" s="6"/>
      <c r="F13" s="6"/>
      <c r="G13" s="6"/>
      <c r="H13" s="6"/>
      <c r="I13" s="6"/>
    </row>
    <row r="14" spans="1:11" ht="12.75">
      <c r="A14" t="s">
        <v>125</v>
      </c>
      <c r="D14" s="6">
        <v>66622</v>
      </c>
      <c r="E14" s="6">
        <v>4865</v>
      </c>
      <c r="F14" s="6">
        <v>4</v>
      </c>
      <c r="G14" s="6">
        <v>48258</v>
      </c>
      <c r="H14" s="6"/>
      <c r="I14" s="6">
        <f>SUM(D14:H14)</f>
        <v>119749</v>
      </c>
      <c r="J14" s="6">
        <v>0</v>
      </c>
      <c r="K14" s="6">
        <f>+I14+J14</f>
        <v>119749</v>
      </c>
    </row>
    <row r="15" spans="4:11" ht="12.75">
      <c r="D15" s="6"/>
      <c r="E15" s="6"/>
      <c r="F15" s="6"/>
      <c r="G15" s="6"/>
      <c r="H15" s="6"/>
      <c r="I15" s="6"/>
      <c r="J15" s="6"/>
      <c r="K15" s="6"/>
    </row>
    <row r="16" spans="1:11" ht="12.75">
      <c r="A16" t="s">
        <v>97</v>
      </c>
      <c r="D16" s="6"/>
      <c r="E16" s="6"/>
      <c r="F16" s="6">
        <f>-27+17</f>
        <v>-10</v>
      </c>
      <c r="G16" s="6"/>
      <c r="H16" s="6"/>
      <c r="I16" s="6">
        <f>SUM(D16:H16)</f>
        <v>-10</v>
      </c>
      <c r="J16" s="6">
        <v>0</v>
      </c>
      <c r="K16" s="6">
        <f>+I16+J16</f>
        <v>-10</v>
      </c>
    </row>
    <row r="17" spans="4:11" ht="12.75">
      <c r="D17" s="6"/>
      <c r="E17" s="6"/>
      <c r="F17" s="6"/>
      <c r="G17" s="6"/>
      <c r="H17" s="6"/>
      <c r="I17" s="6"/>
      <c r="J17" s="6"/>
      <c r="K17" s="6"/>
    </row>
    <row r="18" spans="4:11" ht="12.75">
      <c r="D18" s="6"/>
      <c r="E18" s="6"/>
      <c r="F18" s="6"/>
      <c r="G18" s="6"/>
      <c r="H18" s="6"/>
      <c r="I18" s="6"/>
      <c r="J18" s="6"/>
      <c r="K18" s="6"/>
    </row>
    <row r="19" spans="1:11" ht="12.75">
      <c r="A19" t="s">
        <v>37</v>
      </c>
      <c r="D19" s="6"/>
      <c r="E19" s="6"/>
      <c r="F19" s="6"/>
      <c r="G19" s="6">
        <f>+Inc!H34</f>
        <v>10274</v>
      </c>
      <c r="H19" s="6"/>
      <c r="I19" s="6">
        <f>SUM(D19:H19)</f>
        <v>10274</v>
      </c>
      <c r="J19" s="6">
        <v>0</v>
      </c>
      <c r="K19" s="6">
        <f>+I19+J19</f>
        <v>10274</v>
      </c>
    </row>
    <row r="20" spans="4:11" ht="12.75">
      <c r="D20" s="6"/>
      <c r="E20" s="6"/>
      <c r="F20" s="6"/>
      <c r="G20" s="6"/>
      <c r="H20" s="6"/>
      <c r="I20" s="6"/>
      <c r="J20" s="6"/>
      <c r="K20" s="6"/>
    </row>
    <row r="21" spans="1:11" ht="12.75">
      <c r="A21" t="s">
        <v>78</v>
      </c>
      <c r="D21" s="6"/>
      <c r="E21" s="6"/>
      <c r="F21" s="6"/>
      <c r="G21" s="6">
        <v>-5330</v>
      </c>
      <c r="H21" s="6"/>
      <c r="I21" s="6">
        <f>SUM(D21:H21)</f>
        <v>-5330</v>
      </c>
      <c r="J21" s="6"/>
      <c r="K21" s="6">
        <f>+I21+J21</f>
        <v>-5330</v>
      </c>
    </row>
    <row r="22" spans="4:11" ht="12.75">
      <c r="D22" s="6"/>
      <c r="E22" s="6"/>
      <c r="F22" s="6"/>
      <c r="G22" s="6"/>
      <c r="H22" s="6"/>
      <c r="I22" s="6"/>
      <c r="J22" s="6"/>
      <c r="K22" s="6"/>
    </row>
    <row r="23" spans="1:11" ht="13.5" thickBot="1">
      <c r="A23" t="s">
        <v>132</v>
      </c>
      <c r="D23" s="9">
        <f>SUM(D14:D22)</f>
        <v>66622</v>
      </c>
      <c r="E23" s="9">
        <f>SUM(E14:E22)</f>
        <v>4865</v>
      </c>
      <c r="F23" s="9">
        <f>SUM(F14:F22)</f>
        <v>-6</v>
      </c>
      <c r="G23" s="9">
        <f>SUM(G14:G22)</f>
        <v>53202</v>
      </c>
      <c r="H23" s="6"/>
      <c r="I23" s="9">
        <f>SUM(I14:I22)</f>
        <v>124683</v>
      </c>
      <c r="J23" s="9">
        <f>SUM(J14:J22)</f>
        <v>0</v>
      </c>
      <c r="K23" s="9">
        <f>SUM(K14:K22)</f>
        <v>124683</v>
      </c>
    </row>
    <row r="24" spans="4:9" ht="13.5" thickTop="1">
      <c r="D24" s="6"/>
      <c r="E24" s="6"/>
      <c r="F24" s="6"/>
      <c r="G24" s="6"/>
      <c r="H24" s="6"/>
      <c r="I24" s="6"/>
    </row>
    <row r="25" spans="4:9" ht="12.75">
      <c r="D25" s="6"/>
      <c r="E25" s="6"/>
      <c r="F25" s="6"/>
      <c r="G25" s="6"/>
      <c r="H25" s="6"/>
      <c r="I25" s="6"/>
    </row>
    <row r="26" spans="1:11" ht="12.75">
      <c r="A26" t="s">
        <v>86</v>
      </c>
      <c r="D26" s="6">
        <v>66622</v>
      </c>
      <c r="E26" s="6">
        <v>4865</v>
      </c>
      <c r="F26" s="6">
        <v>17</v>
      </c>
      <c r="G26" s="6">
        <v>36376</v>
      </c>
      <c r="H26" s="6"/>
      <c r="I26" s="6">
        <f>SUM(D26:H26)</f>
        <v>107880</v>
      </c>
      <c r="J26" s="6">
        <v>0</v>
      </c>
      <c r="K26" s="6">
        <f>+I26+J26</f>
        <v>107880</v>
      </c>
    </row>
    <row r="27" spans="4:11" ht="12.75">
      <c r="D27" s="6"/>
      <c r="E27" s="6"/>
      <c r="F27" s="6"/>
      <c r="G27" s="6"/>
      <c r="H27" s="6"/>
      <c r="I27" s="6"/>
      <c r="J27" s="6"/>
      <c r="K27" s="6"/>
    </row>
    <row r="28" spans="1:11" ht="12.75">
      <c r="A28" t="s">
        <v>98</v>
      </c>
      <c r="D28" s="6"/>
      <c r="E28" s="6"/>
      <c r="F28" s="6"/>
      <c r="G28" s="6"/>
      <c r="H28" s="6"/>
      <c r="I28" s="6"/>
      <c r="J28" s="6"/>
      <c r="K28" s="6"/>
    </row>
    <row r="29" spans="1:11" ht="12.75">
      <c r="A29" t="s">
        <v>99</v>
      </c>
      <c r="D29" s="6"/>
      <c r="E29" s="6"/>
      <c r="F29" s="6"/>
      <c r="G29" s="6">
        <v>6644</v>
      </c>
      <c r="H29" s="6"/>
      <c r="I29" s="6">
        <f>SUM(D29:H29)</f>
        <v>6644</v>
      </c>
      <c r="J29" s="6"/>
      <c r="K29" s="6">
        <f>+I29+J29</f>
        <v>6644</v>
      </c>
    </row>
    <row r="30" spans="1:11" ht="12.75">
      <c r="A30" t="s">
        <v>100</v>
      </c>
      <c r="D30" s="6"/>
      <c r="E30" s="6"/>
      <c r="F30" s="6"/>
      <c r="G30" s="6"/>
      <c r="H30" s="6"/>
      <c r="I30" s="6"/>
      <c r="J30" s="6"/>
      <c r="K30" s="6"/>
    </row>
    <row r="31" spans="4:11" ht="12.75">
      <c r="D31" s="6"/>
      <c r="E31" s="6"/>
      <c r="F31" s="6"/>
      <c r="G31" s="6"/>
      <c r="H31" s="6"/>
      <c r="I31" s="6"/>
      <c r="J31" s="6"/>
      <c r="K31" s="6"/>
    </row>
    <row r="32" spans="1:11" ht="12.75">
      <c r="A32" t="s">
        <v>97</v>
      </c>
      <c r="D32" s="6"/>
      <c r="E32" s="6"/>
      <c r="F32" s="6">
        <v>-8</v>
      </c>
      <c r="G32" s="6"/>
      <c r="H32" s="6"/>
      <c r="I32" s="6">
        <f>SUM(D32:H32)</f>
        <v>-8</v>
      </c>
      <c r="J32" s="6"/>
      <c r="K32" s="6">
        <f>+I32+J32</f>
        <v>-8</v>
      </c>
    </row>
    <row r="33" spans="4:11" ht="12.75">
      <c r="D33" s="6"/>
      <c r="E33" s="6"/>
      <c r="F33" s="6"/>
      <c r="G33" s="6"/>
      <c r="H33" s="6"/>
      <c r="I33" s="6"/>
      <c r="J33" s="6"/>
      <c r="K33" s="6"/>
    </row>
    <row r="34" spans="4:11" ht="12.75">
      <c r="D34" s="6"/>
      <c r="E34" s="6"/>
      <c r="F34" s="6"/>
      <c r="G34" s="6"/>
      <c r="H34" s="6"/>
      <c r="I34" s="6"/>
      <c r="J34" s="6"/>
      <c r="K34" s="6"/>
    </row>
    <row r="35" spans="1:11" ht="12.75">
      <c r="A35" t="s">
        <v>37</v>
      </c>
      <c r="D35" s="6"/>
      <c r="E35" s="6"/>
      <c r="F35" s="6"/>
      <c r="G35" s="6">
        <v>12668</v>
      </c>
      <c r="H35" s="6"/>
      <c r="I35" s="6">
        <f>SUM(D35:H35)</f>
        <v>12668</v>
      </c>
      <c r="J35" s="6">
        <v>0</v>
      </c>
      <c r="K35" s="6">
        <f>+I35+J35</f>
        <v>12668</v>
      </c>
    </row>
    <row r="36" spans="4:11" ht="12.75">
      <c r="D36" s="6"/>
      <c r="E36" s="6"/>
      <c r="F36" s="6"/>
      <c r="G36" s="6"/>
      <c r="H36" s="6"/>
      <c r="I36" s="6"/>
      <c r="J36" s="6"/>
      <c r="K36" s="6"/>
    </row>
    <row r="37" spans="1:11" ht="12.75">
      <c r="A37" t="s">
        <v>78</v>
      </c>
      <c r="D37" s="6"/>
      <c r="E37" s="6"/>
      <c r="F37" s="6"/>
      <c r="G37" s="6">
        <v>-3818</v>
      </c>
      <c r="H37" s="6"/>
      <c r="I37" s="6">
        <f>SUM(D37:H37)</f>
        <v>-3818</v>
      </c>
      <c r="J37" s="6"/>
      <c r="K37" s="6">
        <f>+I37+J37</f>
        <v>-3818</v>
      </c>
    </row>
    <row r="38" spans="4:11" ht="12.75">
      <c r="D38" s="6"/>
      <c r="E38" s="6"/>
      <c r="F38" s="6"/>
      <c r="G38" s="6"/>
      <c r="H38" s="6"/>
      <c r="I38" s="6"/>
      <c r="J38" s="6"/>
      <c r="K38" s="6"/>
    </row>
    <row r="39" spans="1:11" ht="13.5" thickBot="1">
      <c r="A39" t="s">
        <v>133</v>
      </c>
      <c r="D39" s="9">
        <f>SUM(D26:D38)</f>
        <v>66622</v>
      </c>
      <c r="E39" s="9">
        <f>SUM(E26:E38)</f>
        <v>4865</v>
      </c>
      <c r="F39" s="9">
        <f>SUM(F26:F38)</f>
        <v>9</v>
      </c>
      <c r="G39" s="9">
        <f>SUM(G26:G38)</f>
        <v>51870</v>
      </c>
      <c r="H39" s="6"/>
      <c r="I39" s="9">
        <f>SUM(I26:I38)</f>
        <v>123366</v>
      </c>
      <c r="J39" s="9">
        <f>SUM(J26:J38)</f>
        <v>0</v>
      </c>
      <c r="K39" s="9">
        <f>SUM(K26:K38)</f>
        <v>123366</v>
      </c>
    </row>
    <row r="40" spans="4:11" ht="13.5" thickTop="1">
      <c r="D40" s="6"/>
      <c r="E40" s="6"/>
      <c r="F40" s="6"/>
      <c r="G40" s="6"/>
      <c r="H40" s="6"/>
      <c r="I40" s="6"/>
      <c r="J40" s="6"/>
      <c r="K40" s="6"/>
    </row>
    <row r="41" spans="4:11" ht="12.75">
      <c r="D41" s="6"/>
      <c r="E41" s="6"/>
      <c r="F41" s="6"/>
      <c r="G41" s="6"/>
      <c r="H41" s="6"/>
      <c r="I41" s="6"/>
      <c r="J41" s="6"/>
      <c r="K41" s="6"/>
    </row>
    <row r="42" spans="4:11" ht="12.75">
      <c r="D42" s="6"/>
      <c r="E42" s="6"/>
      <c r="F42" s="6"/>
      <c r="G42" s="6"/>
      <c r="H42" s="6"/>
      <c r="I42" s="6"/>
      <c r="J42" s="6"/>
      <c r="K42" s="6"/>
    </row>
    <row r="43" spans="4:9" ht="12.75">
      <c r="D43" s="6"/>
      <c r="E43" s="6"/>
      <c r="F43" s="6"/>
      <c r="G43" s="6"/>
      <c r="H43" s="6"/>
      <c r="I43" s="6"/>
    </row>
    <row r="44" spans="1:9" ht="12.75">
      <c r="A44" t="s">
        <v>38</v>
      </c>
      <c r="D44" s="6"/>
      <c r="E44" s="6"/>
      <c r="F44" s="6"/>
      <c r="G44" s="6"/>
      <c r="H44" s="6"/>
      <c r="I44" s="6"/>
    </row>
    <row r="45" spans="1:9" ht="12.75">
      <c r="A45" t="s">
        <v>122</v>
      </c>
      <c r="D45" s="6"/>
      <c r="E45" s="6"/>
      <c r="F45" s="6"/>
      <c r="G45" s="6"/>
      <c r="H45" s="6"/>
      <c r="I45" s="6"/>
    </row>
    <row r="46" spans="4:9" ht="12.75">
      <c r="D46" s="6"/>
      <c r="E46" s="6"/>
      <c r="F46" s="6"/>
      <c r="G46" s="6"/>
      <c r="H46" s="6"/>
      <c r="I46" s="6"/>
    </row>
    <row r="47" spans="1:9" ht="12.75">
      <c r="A47" s="11"/>
      <c r="D47" s="6"/>
      <c r="E47" s="6"/>
      <c r="F47" s="6"/>
      <c r="G47" s="6"/>
      <c r="H47" s="6"/>
      <c r="I47" s="6"/>
    </row>
    <row r="48" spans="4:9" ht="12.75">
      <c r="D48" s="6"/>
      <c r="E48" s="6"/>
      <c r="F48" s="6"/>
      <c r="G48" s="6"/>
      <c r="H48" s="6"/>
      <c r="I48" s="6"/>
    </row>
    <row r="49" spans="4:9" ht="12.75">
      <c r="D49" s="6"/>
      <c r="E49" s="6"/>
      <c r="F49" s="6"/>
      <c r="G49" s="6"/>
      <c r="H49" s="6"/>
      <c r="I49" s="6"/>
    </row>
    <row r="50" spans="4:9" ht="12.75">
      <c r="D50" s="6"/>
      <c r="E50" s="6"/>
      <c r="F50" s="6"/>
      <c r="G50" s="6"/>
      <c r="H50" s="6"/>
      <c r="I50" s="6"/>
    </row>
    <row r="51" spans="4:9" ht="12.75">
      <c r="D51" s="6"/>
      <c r="E51" s="6"/>
      <c r="F51" s="6"/>
      <c r="G51" s="6"/>
      <c r="H51" s="6"/>
      <c r="I51" s="6"/>
    </row>
    <row r="52" spans="4:9" ht="12.75">
      <c r="D52" s="6"/>
      <c r="E52" s="6"/>
      <c r="F52" s="6"/>
      <c r="G52" s="6"/>
      <c r="H52" s="6"/>
      <c r="I52" s="6"/>
    </row>
    <row r="53" spans="4:9" ht="12.75">
      <c r="D53" s="6"/>
      <c r="E53" s="6"/>
      <c r="F53" s="6"/>
      <c r="G53" s="6"/>
      <c r="H53" s="6"/>
      <c r="I53" s="6"/>
    </row>
    <row r="54" spans="4:9" ht="12.75">
      <c r="D54" s="6"/>
      <c r="E54" s="6"/>
      <c r="F54" s="6"/>
      <c r="G54" s="6"/>
      <c r="H54" s="6"/>
      <c r="I54" s="6"/>
    </row>
    <row r="55" spans="4:9" ht="12.75">
      <c r="D55" s="6"/>
      <c r="E55" s="6"/>
      <c r="F55" s="6"/>
      <c r="G55" s="6"/>
      <c r="H55" s="6"/>
      <c r="I55" s="6"/>
    </row>
    <row r="56" spans="4:9" ht="12.75">
      <c r="D56" s="6"/>
      <c r="E56" s="6"/>
      <c r="F56" s="6"/>
      <c r="G56" s="6"/>
      <c r="H56" s="6"/>
      <c r="I56" s="6"/>
    </row>
    <row r="57" spans="4:9" ht="12.75">
      <c r="D57" s="6"/>
      <c r="E57" s="6"/>
      <c r="F57" s="6"/>
      <c r="G57" s="6"/>
      <c r="H57" s="6"/>
      <c r="I57" s="6"/>
    </row>
    <row r="58" spans="4:9" ht="12.75">
      <c r="D58" s="6"/>
      <c r="E58" s="6"/>
      <c r="F58" s="6"/>
      <c r="G58" s="6"/>
      <c r="H58" s="6"/>
      <c r="I58" s="6"/>
    </row>
    <row r="59" spans="4:9" ht="12.75">
      <c r="D59" s="6"/>
      <c r="E59" s="6"/>
      <c r="F59" s="6"/>
      <c r="G59" s="6"/>
      <c r="H59" s="6"/>
      <c r="I59" s="6"/>
    </row>
    <row r="60" spans="4:9" ht="12.75">
      <c r="D60" s="6"/>
      <c r="E60" s="6"/>
      <c r="F60" s="6"/>
      <c r="G60" s="6"/>
      <c r="H60" s="6"/>
      <c r="I60" s="6"/>
    </row>
    <row r="61" spans="4:9" ht="12.75">
      <c r="D61" s="6"/>
      <c r="E61" s="6"/>
      <c r="F61" s="6"/>
      <c r="G61" s="6"/>
      <c r="H61" s="6"/>
      <c r="I61" s="6"/>
    </row>
    <row r="62" spans="4:9" ht="12.75">
      <c r="D62" s="6"/>
      <c r="E62" s="6"/>
      <c r="F62" s="6"/>
      <c r="G62" s="6"/>
      <c r="H62" s="6"/>
      <c r="I62" s="6"/>
    </row>
    <row r="63" spans="4:9" ht="12.75">
      <c r="D63" s="6"/>
      <c r="E63" s="6"/>
      <c r="F63" s="6"/>
      <c r="G63" s="6"/>
      <c r="H63" s="6"/>
      <c r="I63" s="6"/>
    </row>
    <row r="64" spans="4:9" ht="12.75">
      <c r="D64" s="6"/>
      <c r="E64" s="6"/>
      <c r="F64" s="6"/>
      <c r="G64" s="6"/>
      <c r="H64" s="6"/>
      <c r="I64" s="6"/>
    </row>
    <row r="65" spans="4:9" ht="12.75">
      <c r="D65" s="6"/>
      <c r="E65" s="6"/>
      <c r="F65" s="6"/>
      <c r="G65" s="6"/>
      <c r="H65" s="6"/>
      <c r="I65" s="6"/>
    </row>
    <row r="66" spans="4:9" ht="12.75">
      <c r="D66" s="6"/>
      <c r="E66" s="6"/>
      <c r="F66" s="6"/>
      <c r="G66" s="6"/>
      <c r="H66" s="6"/>
      <c r="I66" s="6"/>
    </row>
    <row r="67" spans="4:9" ht="12.75">
      <c r="D67" s="6"/>
      <c r="E67" s="6"/>
      <c r="F67" s="6"/>
      <c r="G67" s="6"/>
      <c r="H67" s="6"/>
      <c r="I67" s="6"/>
    </row>
    <row r="68" spans="4:9" ht="12.75">
      <c r="D68" s="6"/>
      <c r="E68" s="6"/>
      <c r="F68" s="6"/>
      <c r="G68" s="6"/>
      <c r="H68" s="6"/>
      <c r="I68" s="6"/>
    </row>
    <row r="69" spans="4:9" ht="12.75">
      <c r="D69" s="6"/>
      <c r="E69" s="6"/>
      <c r="F69" s="6"/>
      <c r="G69" s="6"/>
      <c r="H69" s="6"/>
      <c r="I69" s="6"/>
    </row>
    <row r="70" spans="4:9" ht="12.75">
      <c r="D70" s="6"/>
      <c r="E70" s="6"/>
      <c r="F70" s="6"/>
      <c r="G70" s="6"/>
      <c r="H70" s="6"/>
      <c r="I70" s="6"/>
    </row>
    <row r="71" spans="4:9" ht="12.75">
      <c r="D71" s="6"/>
      <c r="E71" s="6"/>
      <c r="F71" s="6"/>
      <c r="G71" s="6"/>
      <c r="H71" s="6"/>
      <c r="I71" s="6"/>
    </row>
    <row r="72" spans="4:9" ht="12.75">
      <c r="D72" s="6"/>
      <c r="E72" s="6"/>
      <c r="F72" s="6"/>
      <c r="G72" s="6"/>
      <c r="H72" s="6"/>
      <c r="I72" s="6"/>
    </row>
    <row r="73" spans="4:9" ht="12.75">
      <c r="D73" s="6"/>
      <c r="E73" s="6"/>
      <c r="F73" s="6"/>
      <c r="G73" s="6"/>
      <c r="H73" s="6"/>
      <c r="I73" s="6"/>
    </row>
    <row r="74" spans="4:9" ht="12.75">
      <c r="D74" s="6"/>
      <c r="E74" s="6"/>
      <c r="F74" s="6"/>
      <c r="G74" s="6"/>
      <c r="H74" s="6"/>
      <c r="I74" s="6"/>
    </row>
    <row r="75" spans="4:9" ht="12.75">
      <c r="D75" s="6"/>
      <c r="E75" s="6"/>
      <c r="F75" s="6"/>
      <c r="G75" s="6"/>
      <c r="H75" s="6"/>
      <c r="I75" s="6"/>
    </row>
    <row r="76" spans="4:9" ht="12.75">
      <c r="D76" s="6"/>
      <c r="E76" s="6"/>
      <c r="F76" s="6"/>
      <c r="G76" s="6"/>
      <c r="H76" s="6"/>
      <c r="I76" s="6"/>
    </row>
    <row r="77" spans="4:9" ht="12.75">
      <c r="D77" s="6"/>
      <c r="E77" s="6"/>
      <c r="F77" s="6"/>
      <c r="G77" s="6"/>
      <c r="H77" s="6"/>
      <c r="I77" s="6"/>
    </row>
    <row r="78" spans="4:9" ht="12.75">
      <c r="D78" s="6"/>
      <c r="E78" s="6"/>
      <c r="F78" s="6"/>
      <c r="G78" s="6"/>
      <c r="H78" s="6"/>
      <c r="I78" s="6"/>
    </row>
    <row r="79" spans="4:9" ht="12.75">
      <c r="D79" s="6"/>
      <c r="E79" s="6"/>
      <c r="F79" s="6"/>
      <c r="G79" s="6"/>
      <c r="H79" s="6"/>
      <c r="I79" s="6"/>
    </row>
    <row r="80" spans="4:9" ht="12.75">
      <c r="D80" s="6"/>
      <c r="E80" s="6"/>
      <c r="F80" s="6"/>
      <c r="G80" s="6"/>
      <c r="H80" s="6"/>
      <c r="I80" s="6"/>
    </row>
    <row r="81" spans="4:9" ht="12.75">
      <c r="D81" s="6"/>
      <c r="E81" s="6"/>
      <c r="F81" s="6"/>
      <c r="G81" s="6"/>
      <c r="H81" s="6"/>
      <c r="I81" s="6"/>
    </row>
    <row r="82" spans="4:9" ht="12.75">
      <c r="D82" s="6"/>
      <c r="E82" s="6"/>
      <c r="F82" s="6"/>
      <c r="G82" s="6"/>
      <c r="H82" s="6"/>
      <c r="I82" s="6"/>
    </row>
    <row r="83" spans="4:9" ht="12.75">
      <c r="D83" s="6"/>
      <c r="E83" s="6"/>
      <c r="F83" s="6"/>
      <c r="G83" s="6"/>
      <c r="H83" s="6"/>
      <c r="I83" s="6"/>
    </row>
    <row r="84" spans="4:9" ht="12.75">
      <c r="D84" s="6"/>
      <c r="E84" s="6"/>
      <c r="F84" s="6"/>
      <c r="G84" s="6"/>
      <c r="H84" s="6"/>
      <c r="I84" s="6"/>
    </row>
    <row r="85" spans="4:9" ht="12.75">
      <c r="D85" s="6"/>
      <c r="E85" s="6"/>
      <c r="F85" s="6"/>
      <c r="G85" s="6"/>
      <c r="H85" s="6"/>
      <c r="I85" s="6"/>
    </row>
    <row r="86" spans="4:9" ht="12.75">
      <c r="D86" s="6"/>
      <c r="E86" s="6"/>
      <c r="F86" s="6"/>
      <c r="G86" s="6"/>
      <c r="H86" s="6"/>
      <c r="I86" s="6"/>
    </row>
    <row r="87" spans="4:9" ht="12.75">
      <c r="D87" s="6"/>
      <c r="E87" s="6"/>
      <c r="F87" s="6"/>
      <c r="G87" s="6"/>
      <c r="H87" s="6"/>
      <c r="I87" s="6"/>
    </row>
    <row r="88" spans="4:9" ht="12.75">
      <c r="D88" s="6"/>
      <c r="E88" s="6"/>
      <c r="F88" s="6"/>
      <c r="G88" s="6"/>
      <c r="H88" s="6"/>
      <c r="I88" s="6"/>
    </row>
    <row r="89" spans="4:9" ht="12.75">
      <c r="D89" s="6"/>
      <c r="E89" s="6"/>
      <c r="F89" s="6"/>
      <c r="G89" s="6"/>
      <c r="H89" s="6"/>
      <c r="I89" s="6"/>
    </row>
    <row r="90" spans="4:9" ht="12.75">
      <c r="D90" s="6"/>
      <c r="E90" s="6"/>
      <c r="F90" s="6"/>
      <c r="G90" s="6"/>
      <c r="H90" s="6"/>
      <c r="I90" s="6"/>
    </row>
    <row r="91" spans="4:9" ht="12.75">
      <c r="D91" s="6"/>
      <c r="E91" s="6"/>
      <c r="F91" s="6"/>
      <c r="G91" s="6"/>
      <c r="H91" s="6"/>
      <c r="I91" s="6"/>
    </row>
    <row r="92" spans="4:9" ht="12.75">
      <c r="D92" s="6"/>
      <c r="E92" s="6"/>
      <c r="F92" s="6"/>
      <c r="G92" s="6"/>
      <c r="H92" s="6"/>
      <c r="I92" s="6"/>
    </row>
    <row r="93" spans="4:9" ht="12.75">
      <c r="D93" s="6"/>
      <c r="E93" s="6"/>
      <c r="F93" s="6"/>
      <c r="G93" s="6"/>
      <c r="H93" s="6"/>
      <c r="I93" s="6"/>
    </row>
    <row r="94" spans="4:9" ht="12.75">
      <c r="D94" s="6"/>
      <c r="E94" s="6"/>
      <c r="F94" s="6"/>
      <c r="G94" s="6"/>
      <c r="H94" s="6"/>
      <c r="I94" s="6"/>
    </row>
    <row r="95" spans="4:9" ht="12.75">
      <c r="D95" s="6"/>
      <c r="E95" s="6"/>
      <c r="F95" s="6"/>
      <c r="G95" s="6"/>
      <c r="H95" s="6"/>
      <c r="I95" s="6"/>
    </row>
    <row r="96" spans="4:9" ht="12.75">
      <c r="D96" s="6"/>
      <c r="E96" s="6"/>
      <c r="F96" s="6"/>
      <c r="G96" s="6"/>
      <c r="H96" s="6"/>
      <c r="I96" s="6"/>
    </row>
    <row r="97" spans="4:9" ht="12.75">
      <c r="D97" s="6"/>
      <c r="E97" s="6"/>
      <c r="F97" s="6"/>
      <c r="G97" s="6"/>
      <c r="H97" s="6"/>
      <c r="I97" s="6"/>
    </row>
    <row r="98" spans="4:9" ht="12.75">
      <c r="D98" s="6"/>
      <c r="E98" s="6"/>
      <c r="F98" s="6"/>
      <c r="G98" s="6"/>
      <c r="H98" s="6"/>
      <c r="I98" s="6"/>
    </row>
    <row r="99" spans="4:9" ht="12.75">
      <c r="D99" s="6"/>
      <c r="E99" s="6"/>
      <c r="F99" s="6"/>
      <c r="G99" s="6"/>
      <c r="H99" s="6"/>
      <c r="I99" s="6"/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Yeoh Theam Seng</cp:lastModifiedBy>
  <cp:lastPrinted>2007-11-06T03:52:41Z</cp:lastPrinted>
  <dcterms:created xsi:type="dcterms:W3CDTF">1996-10-14T23:33:28Z</dcterms:created>
  <dcterms:modified xsi:type="dcterms:W3CDTF">2007-11-15T04:32:12Z</dcterms:modified>
  <cp:category/>
  <cp:version/>
  <cp:contentType/>
  <cp:contentStatus/>
</cp:coreProperties>
</file>