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<sst xmlns="http://schemas.openxmlformats.org/spreadsheetml/2006/main" count="173" uniqueCount="134">
  <si>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</si>
  <si>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</si>
  <si>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</si>
  <si>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</si>
  <si>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</si>
  <si>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</si>
  <si>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</si>
  <si>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</si>
  <si>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</si>
  <si>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</si>
  <si>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</si>
  <si>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</si>
  <si>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</si>
  <si>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</si>
  <si>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</si>
  <si>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</si>
  <si>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</si>
  <si>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</si>
  <si>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</si>
  <si>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</si>
  <si>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</si>
  <si>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</si>
  <si>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</si>
  <si>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</si>
  <si>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</si>
  <si>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</si>
  <si>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</si>
  <si>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</si>
  <si>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</si>
  <si>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</si>
  <si>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</si>
  <si>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</si>
  <si>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</si>
  <si>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</si>
  <si>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</si>
  <si>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</si>
  <si>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</si>
  <si>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</si>
  <si>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</si>
  <si>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</si>
  <si>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</si>
  <si>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</si>
  <si>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</si>
  <si>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</si>
  <si>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</si>
  <si>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</si>
  <si>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</si>
  <si>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</si>
  <si>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</si>
  <si>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</si>
  <si>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</si>
  <si>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</si>
  <si>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</si>
  <si>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</si>
  <si>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</si>
  <si>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</si>
  <si>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</si>
  <si>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</si>
  <si>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</si>
  <si>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</si>
  <si>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</si>
  <si>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</si>
  <si>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</si>
  <si>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</si>
  <si>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</si>
  <si>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</si>
  <si>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</si>
  <si>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</si>
  <si>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</si>
  <si>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</si>
  <si>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</si>
  <si>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</si>
  <si>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</si>
  <si>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</si>
  <si>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</si>
  <si>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</si>
  <si>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</si>
  <si>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</si>
  <si>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</si>
  <si>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QUARTERLY REPORT ON UNAUDITED CONSOLIDATED RESULTS</t>
  </si>
  <si>
    <t xml:space="preserve">Issue of shares pursuant of </t>
  </si>
  <si>
    <t>exercise of share options</t>
  </si>
  <si>
    <t>Proceeds from issuance of shares</t>
  </si>
  <si>
    <t>Proceeds from term loan drawdown</t>
  </si>
  <si>
    <t>Other investments</t>
  </si>
  <si>
    <t>Exchange fluctuation reserve</t>
  </si>
  <si>
    <t>Exchange</t>
  </si>
  <si>
    <t>Fluctuation</t>
  </si>
  <si>
    <t>Reserve</t>
  </si>
  <si>
    <t xml:space="preserve">  Unrealised (gain)/loss on foreign exchange</t>
  </si>
  <si>
    <t>Minority Interests</t>
  </si>
  <si>
    <t>Goodwill</t>
  </si>
  <si>
    <t>As at 1 January 2005</t>
  </si>
  <si>
    <t xml:space="preserve">  Fixed assets written off</t>
  </si>
  <si>
    <t>Dividends</t>
  </si>
  <si>
    <t>Net Increase In Cash And Cash Equivalents</t>
  </si>
  <si>
    <t>Term loan</t>
  </si>
  <si>
    <t>31.12.2005</t>
  </si>
  <si>
    <t>Repayment of term loan</t>
  </si>
  <si>
    <t>Effect Of Foreign Exchange Rate Change On</t>
  </si>
  <si>
    <t>Consolidation</t>
  </si>
  <si>
    <t>Development costs</t>
  </si>
  <si>
    <t>Cash And Cash Equivalents As At 31 December</t>
  </si>
  <si>
    <t>Profit attributable to :</t>
  </si>
  <si>
    <t>Equity holders of the parent</t>
  </si>
  <si>
    <t>Audited Financial Statements of the Group for the year ended 31 December 2005.</t>
  </si>
  <si>
    <t>As at 1 January 2006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</si>
  <si>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</si>
  <si>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</si>
  <si>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</si>
  <si>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</si>
  <si>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</si>
  <si>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</si>
  <si>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</si>
  <si>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</si>
  <si>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</si>
  <si>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</si>
  <si>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</si>
  <si>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 xml:space="preserve">Reclassification of reserve on </t>
  </si>
  <si>
    <t xml:space="preserve">consolidation to comply with </t>
  </si>
  <si>
    <t>FRS 3</t>
  </si>
  <si>
    <t>with the Annual Audited Financial Statements of the Group for the year ended 31 December 2005.</t>
  </si>
  <si>
    <t>Development expenditure</t>
  </si>
  <si>
    <t>FOR THE FINANCIAL QUARTER ENDED 30 JUNE 2006</t>
  </si>
  <si>
    <t>30.06.2006</t>
  </si>
  <si>
    <t>30.06.2005</t>
  </si>
  <si>
    <t>Year To Date Ended</t>
  </si>
  <si>
    <t>30.6.2006</t>
  </si>
  <si>
    <t>As at 30 June 2005</t>
  </si>
  <si>
    <t>As at 30 June 2006</t>
  </si>
  <si>
    <t>6 Months</t>
  </si>
  <si>
    <t>30.6.2005</t>
  </si>
  <si>
    <t>Tax refund</t>
  </si>
  <si>
    <t>Cash inflow upon acquisition of a subsidiary</t>
  </si>
</sst>
</file>

<file path=xl/styles.xml><?xml version="1.0" encoding="utf-8"?>
<styleSheet xmlns="http://schemas.openxmlformats.org/spreadsheetml/2006/main">
  <numFmts count="2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H18" sqref="H18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123</v>
      </c>
    </row>
    <row r="5" ht="15">
      <c r="A5" s="4" t="s">
        <v>1</v>
      </c>
    </row>
    <row r="7" spans="5:9" ht="12.75">
      <c r="E7" s="3" t="s">
        <v>78</v>
      </c>
      <c r="F7" s="3"/>
      <c r="G7" s="3"/>
      <c r="H7" s="3" t="s">
        <v>126</v>
      </c>
      <c r="I7" s="3"/>
    </row>
    <row r="8" spans="5:9" ht="12.75">
      <c r="E8" s="5" t="s">
        <v>124</v>
      </c>
      <c r="F8" s="5" t="s">
        <v>125</v>
      </c>
      <c r="G8" s="5"/>
      <c r="H8" s="5" t="s">
        <v>124</v>
      </c>
      <c r="I8" s="5" t="s">
        <v>125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33949</v>
      </c>
      <c r="F11" s="7">
        <v>31867</v>
      </c>
      <c r="G11" s="6"/>
      <c r="H11" s="6">
        <v>59727</v>
      </c>
      <c r="I11" s="7">
        <v>50736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-23107</v>
      </c>
      <c r="F13" s="7">
        <v>-18506</v>
      </c>
      <c r="G13" s="6"/>
      <c r="H13" s="6">
        <v>-39878</v>
      </c>
      <c r="I13" s="7">
        <v>-30119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10842</v>
      </c>
      <c r="F15" s="8">
        <f>SUM(F11:F14)</f>
        <v>13361</v>
      </c>
      <c r="G15" s="6"/>
      <c r="H15" s="8">
        <f>SUM(H11:H14)</f>
        <v>19849</v>
      </c>
      <c r="I15" s="8">
        <f>SUM(I11:I14)</f>
        <v>20617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395</v>
      </c>
      <c r="F17" s="7">
        <v>212</v>
      </c>
      <c r="G17" s="6"/>
      <c r="H17" s="6">
        <v>608</v>
      </c>
      <c r="I17" s="7">
        <v>650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v>-4484</v>
      </c>
      <c r="F19" s="7">
        <v>-6292</v>
      </c>
      <c r="G19" s="6"/>
      <c r="H19" s="6">
        <v>-9687</v>
      </c>
      <c r="I19" s="7">
        <v>-11251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6753</v>
      </c>
      <c r="F21" s="8">
        <f>+F15+SUM(F17:F20)</f>
        <v>7281</v>
      </c>
      <c r="G21" s="6"/>
      <c r="H21" s="8">
        <f>+H15+SUM(H17:H20)</f>
        <v>10770</v>
      </c>
      <c r="I21" s="8">
        <f>+I15+SUM(I17:I20)</f>
        <v>10016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-213</v>
      </c>
      <c r="F23" s="7">
        <v>-90</v>
      </c>
      <c r="G23" s="6"/>
      <c r="H23" s="6">
        <v>-362</v>
      </c>
      <c r="I23" s="7">
        <v>-145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11</v>
      </c>
      <c r="E25" s="8">
        <f>+E21+E23</f>
        <v>6540</v>
      </c>
      <c r="F25" s="8">
        <f>+F21+F23</f>
        <v>7191</v>
      </c>
      <c r="G25" s="6"/>
      <c r="H25" s="8">
        <f>+H21+H23</f>
        <v>10408</v>
      </c>
      <c r="I25" s="8">
        <f>+I21+I23</f>
        <v>9871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12</v>
      </c>
      <c r="E27" s="6">
        <v>-684</v>
      </c>
      <c r="F27" s="7">
        <v>-514</v>
      </c>
      <c r="G27" s="6"/>
      <c r="H27" s="6">
        <v>-1367</v>
      </c>
      <c r="I27" s="7">
        <v>-986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3.5" thickBot="1">
      <c r="A29" t="s">
        <v>13</v>
      </c>
      <c r="E29" s="9">
        <f>+E25+E27</f>
        <v>5856</v>
      </c>
      <c r="F29" s="9">
        <f>+F25+F27</f>
        <v>6677</v>
      </c>
      <c r="G29" s="6"/>
      <c r="H29" s="9">
        <f>+H25+H27</f>
        <v>9041</v>
      </c>
      <c r="I29" s="9">
        <f>+I25+I27</f>
        <v>8885</v>
      </c>
      <c r="J29" s="6"/>
    </row>
    <row r="30" spans="5:10" ht="13.5" thickTop="1">
      <c r="E30" s="6"/>
      <c r="F30" s="6"/>
      <c r="G30" s="6"/>
      <c r="H30" s="6"/>
      <c r="I30" s="6"/>
      <c r="J30" s="6"/>
    </row>
    <row r="31" spans="1:10" ht="12.75">
      <c r="A31" t="s">
        <v>103</v>
      </c>
      <c r="E31" s="6"/>
      <c r="F31" s="6"/>
      <c r="G31" s="6"/>
      <c r="H31" s="6"/>
      <c r="I31" s="6"/>
      <c r="J31" s="6"/>
    </row>
    <row r="32" spans="1:10" ht="12.75">
      <c r="A32" t="s">
        <v>104</v>
      </c>
      <c r="E32" s="6">
        <v>5856</v>
      </c>
      <c r="F32" s="6">
        <v>6677</v>
      </c>
      <c r="G32" s="6"/>
      <c r="H32" s="6">
        <v>9041</v>
      </c>
      <c r="I32" s="6">
        <v>8885</v>
      </c>
      <c r="J32" s="6"/>
    </row>
    <row r="33" spans="1:10" ht="12.75">
      <c r="A33" t="s">
        <v>14</v>
      </c>
      <c r="E33" s="6">
        <v>0</v>
      </c>
      <c r="F33" s="7">
        <v>0</v>
      </c>
      <c r="G33" s="6"/>
      <c r="H33" s="6">
        <v>0</v>
      </c>
      <c r="I33" s="7">
        <v>0</v>
      </c>
      <c r="J33" s="6"/>
    </row>
    <row r="34" spans="5:10" ht="12.75">
      <c r="E34" s="6"/>
      <c r="F34" s="6"/>
      <c r="G34" s="6"/>
      <c r="H34" s="6"/>
      <c r="I34" s="6"/>
      <c r="J34" s="6"/>
    </row>
    <row r="35" spans="5:10" ht="13.5" thickBot="1">
      <c r="E35" s="9">
        <f>SUM(E32:E34)</f>
        <v>5856</v>
      </c>
      <c r="F35" s="9">
        <f>SUM(F32:F34)</f>
        <v>6677</v>
      </c>
      <c r="G35" s="6"/>
      <c r="H35" s="9">
        <f>SUM(H32:H34)</f>
        <v>9041</v>
      </c>
      <c r="I35" s="9">
        <f>SUM(I32:I34)</f>
        <v>8885</v>
      </c>
      <c r="J35" s="6"/>
    </row>
    <row r="36" spans="5:10" ht="13.5" thickTop="1">
      <c r="E36" s="6"/>
      <c r="F36" s="6"/>
      <c r="G36" s="6"/>
      <c r="H36" s="6"/>
      <c r="I36" s="6"/>
      <c r="J36" s="6"/>
    </row>
    <row r="37" spans="5:10" ht="12.75">
      <c r="E37" s="6"/>
      <c r="F37" s="6"/>
      <c r="G37" s="6"/>
      <c r="H37" s="6"/>
      <c r="I37" s="6"/>
      <c r="J37" s="6"/>
    </row>
    <row r="38" spans="1:10" ht="12.75">
      <c r="A38" t="s">
        <v>15</v>
      </c>
      <c r="E38" s="10">
        <f>+E35/133243.05*100</f>
        <v>4.39497594808885</v>
      </c>
      <c r="F38" s="10">
        <v>5.08</v>
      </c>
      <c r="G38" s="10"/>
      <c r="H38" s="10">
        <f>+H35/133243.05*100</f>
        <v>6.785344526412447</v>
      </c>
      <c r="I38" s="10">
        <v>6.79</v>
      </c>
      <c r="J38" s="6"/>
    </row>
    <row r="39" spans="5:10" ht="12.75">
      <c r="E39" s="10"/>
      <c r="F39" s="15"/>
      <c r="G39" s="10"/>
      <c r="H39" s="10"/>
      <c r="I39" s="15"/>
      <c r="J39" s="6"/>
    </row>
    <row r="40" spans="1:10" ht="12.75">
      <c r="A40" t="s">
        <v>16</v>
      </c>
      <c r="E40" s="10">
        <f>+E35/133243.05*100</f>
        <v>4.39497594808885</v>
      </c>
      <c r="F40" s="10">
        <v>5.07</v>
      </c>
      <c r="G40" s="10"/>
      <c r="H40" s="10">
        <f>+H35/133243.05*100</f>
        <v>6.785344526412447</v>
      </c>
      <c r="I40" s="10">
        <v>6.77</v>
      </c>
      <c r="J40" s="6"/>
    </row>
    <row r="41" spans="5:10" ht="12.75">
      <c r="E41" s="6"/>
      <c r="F41" s="6"/>
      <c r="G41" s="6"/>
      <c r="H41" s="6"/>
      <c r="I41" s="6"/>
      <c r="J41" s="6"/>
    </row>
    <row r="42" spans="5:10" ht="12.75">
      <c r="E42" s="6"/>
      <c r="F42" s="6"/>
      <c r="G42" s="6"/>
      <c r="H42" s="6"/>
      <c r="I42" s="6"/>
      <c r="J42" s="6"/>
    </row>
    <row r="43" spans="1:10" ht="12.75">
      <c r="A43" t="s">
        <v>75</v>
      </c>
      <c r="E43" s="6"/>
      <c r="F43" s="6"/>
      <c r="G43" s="6"/>
      <c r="H43" s="6"/>
      <c r="I43" s="6"/>
      <c r="J43" s="6"/>
    </row>
    <row r="44" spans="1:10" ht="12.75">
      <c r="A44" t="s">
        <v>105</v>
      </c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  <row r="46" spans="1:10" ht="12.75">
      <c r="A46" s="11"/>
      <c r="E46" s="6"/>
      <c r="F46" s="6"/>
      <c r="G46" s="6"/>
      <c r="H46" s="6"/>
      <c r="I46" s="6"/>
      <c r="J46" s="6"/>
    </row>
    <row r="47" spans="5:10" ht="12.75">
      <c r="E47" s="6"/>
      <c r="F47" s="6"/>
      <c r="G47" s="6"/>
      <c r="H47" s="6"/>
      <c r="I47" s="6"/>
      <c r="J47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34">
      <selection activeCell="G64" sqref="G64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123</v>
      </c>
    </row>
    <row r="5" ht="15">
      <c r="A5" s="4" t="s">
        <v>17</v>
      </c>
    </row>
    <row r="6" spans="7:9" ht="12.75">
      <c r="G6" s="3" t="s">
        <v>72</v>
      </c>
      <c r="I6" s="5" t="s">
        <v>73</v>
      </c>
    </row>
    <row r="7" spans="6:9" ht="12.75">
      <c r="F7" s="3"/>
      <c r="G7" s="5" t="s">
        <v>18</v>
      </c>
      <c r="H7" s="5"/>
      <c r="I7" s="5" t="s">
        <v>18</v>
      </c>
    </row>
    <row r="8" spans="6:9" ht="12.75">
      <c r="F8" s="3"/>
      <c r="G8" s="5" t="s">
        <v>127</v>
      </c>
      <c r="H8" s="5"/>
      <c r="I8" s="5" t="s">
        <v>97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19</v>
      </c>
      <c r="G11" s="6"/>
      <c r="H11" s="6"/>
      <c r="I11" s="6"/>
      <c r="J11" s="6"/>
    </row>
    <row r="12" spans="2:10" ht="12.75">
      <c r="B12" t="s">
        <v>20</v>
      </c>
      <c r="G12" s="6">
        <v>98748</v>
      </c>
      <c r="H12" s="6"/>
      <c r="I12" s="6">
        <v>88922</v>
      </c>
      <c r="J12" s="6"/>
    </row>
    <row r="13" spans="2:10" ht="12.75">
      <c r="B13" t="s">
        <v>84</v>
      </c>
      <c r="G13" s="6">
        <v>1360</v>
      </c>
      <c r="H13" s="6"/>
      <c r="I13" s="6">
        <v>1360</v>
      </c>
      <c r="J13" s="6"/>
    </row>
    <row r="14" spans="2:10" ht="12.75">
      <c r="B14" t="s">
        <v>101</v>
      </c>
      <c r="G14" s="6">
        <v>1201</v>
      </c>
      <c r="H14" s="6"/>
      <c r="I14" s="6">
        <v>691</v>
      </c>
      <c r="J14" s="6"/>
    </row>
    <row r="15" spans="2:10" ht="12.75">
      <c r="B15" t="s">
        <v>91</v>
      </c>
      <c r="G15" s="6">
        <v>830</v>
      </c>
      <c r="H15" s="6"/>
      <c r="I15" s="6">
        <v>-5814</v>
      </c>
      <c r="J15" s="6"/>
    </row>
    <row r="16" spans="7:10" ht="12.75">
      <c r="G16" s="6"/>
      <c r="H16" s="6"/>
      <c r="I16" s="6"/>
      <c r="J16" s="6"/>
    </row>
    <row r="17" spans="1:10" ht="12.75">
      <c r="A17" s="3" t="s">
        <v>21</v>
      </c>
      <c r="G17" s="6"/>
      <c r="H17" s="6"/>
      <c r="I17" s="6"/>
      <c r="J17" s="6"/>
    </row>
    <row r="18" spans="2:10" ht="12.75">
      <c r="B18" t="s">
        <v>22</v>
      </c>
      <c r="G18" s="6">
        <v>37028</v>
      </c>
      <c r="H18" s="6"/>
      <c r="I18" s="6">
        <v>34953</v>
      </c>
      <c r="J18" s="6"/>
    </row>
    <row r="19" spans="2:10" ht="12.75">
      <c r="B19" t="s">
        <v>28</v>
      </c>
      <c r="G19" s="6">
        <v>46909</v>
      </c>
      <c r="H19" s="6"/>
      <c r="I19" s="6">
        <v>32877</v>
      </c>
      <c r="J19" s="6"/>
    </row>
    <row r="20" spans="2:10" ht="12.75">
      <c r="B20" t="s">
        <v>23</v>
      </c>
      <c r="G20" s="6">
        <v>3414</v>
      </c>
      <c r="H20" s="6"/>
      <c r="I20" s="6">
        <v>2500</v>
      </c>
      <c r="J20" s="6"/>
    </row>
    <row r="21" spans="2:10" ht="12.75">
      <c r="B21" t="s">
        <v>24</v>
      </c>
      <c r="G21" s="6">
        <v>11</v>
      </c>
      <c r="H21" s="6"/>
      <c r="I21" s="6">
        <v>11</v>
      </c>
      <c r="J21" s="6"/>
    </row>
    <row r="22" spans="2:10" ht="12.75">
      <c r="B22" t="s">
        <v>25</v>
      </c>
      <c r="G22" s="6">
        <v>1166</v>
      </c>
      <c r="H22" s="6"/>
      <c r="I22" s="6">
        <v>1155</v>
      </c>
      <c r="J22" s="6"/>
    </row>
    <row r="23" spans="7:10" ht="12.75">
      <c r="G23" s="12">
        <f>SUM(G18:G22)</f>
        <v>88528</v>
      </c>
      <c r="H23" s="6"/>
      <c r="I23" s="12">
        <f>SUM(I18:I22)</f>
        <v>71496</v>
      </c>
      <c r="J23" s="6"/>
    </row>
    <row r="24" spans="7:10" ht="12.75">
      <c r="G24" s="6"/>
      <c r="H24" s="6"/>
      <c r="I24" s="6"/>
      <c r="J24" s="6"/>
    </row>
    <row r="25" spans="1:10" ht="12.75">
      <c r="A25" s="3" t="s">
        <v>26</v>
      </c>
      <c r="G25" s="6"/>
      <c r="H25" s="6"/>
      <c r="I25" s="6"/>
      <c r="J25" s="6"/>
    </row>
    <row r="26" spans="2:10" ht="12.75">
      <c r="B26" t="s">
        <v>27</v>
      </c>
      <c r="G26" s="6">
        <f>13262-200</f>
        <v>13062</v>
      </c>
      <c r="H26" s="6"/>
      <c r="I26" s="6">
        <v>13833</v>
      </c>
      <c r="J26" s="6"/>
    </row>
    <row r="27" spans="2:10" ht="12.75">
      <c r="B27" t="s">
        <v>29</v>
      </c>
      <c r="G27" s="6">
        <v>9095</v>
      </c>
      <c r="H27" s="6"/>
      <c r="I27" s="6">
        <v>8888</v>
      </c>
      <c r="J27" s="6"/>
    </row>
    <row r="28" spans="2:10" ht="12.75">
      <c r="B28" t="s">
        <v>30</v>
      </c>
      <c r="G28" s="6">
        <v>332</v>
      </c>
      <c r="H28" s="6"/>
      <c r="I28" s="6">
        <v>106</v>
      </c>
      <c r="J28" s="6"/>
    </row>
    <row r="29" spans="2:10" ht="12.75">
      <c r="B29" t="s">
        <v>31</v>
      </c>
      <c r="G29" s="6">
        <v>18905</v>
      </c>
      <c r="H29" s="6"/>
      <c r="I29" s="6">
        <v>10075</v>
      </c>
      <c r="J29" s="6"/>
    </row>
    <row r="30" spans="2:10" ht="12.75">
      <c r="B30" t="s">
        <v>32</v>
      </c>
      <c r="G30" s="6">
        <v>148</v>
      </c>
      <c r="H30" s="6"/>
      <c r="I30" s="6">
        <v>10</v>
      </c>
      <c r="J30" s="6"/>
    </row>
    <row r="31" spans="7:10" ht="12.75">
      <c r="G31" s="12">
        <f>SUM(G26:G30)</f>
        <v>41542</v>
      </c>
      <c r="H31" s="6"/>
      <c r="I31" s="12">
        <f>SUM(I26:I30)</f>
        <v>32912</v>
      </c>
      <c r="J31" s="6"/>
    </row>
    <row r="32" spans="7:10" ht="12.75">
      <c r="G32" s="6"/>
      <c r="H32" s="6"/>
      <c r="I32" s="6"/>
      <c r="J32" s="6"/>
    </row>
    <row r="33" spans="1:10" ht="12.75">
      <c r="A33" s="3" t="s">
        <v>33</v>
      </c>
      <c r="G33" s="6">
        <f>+G23-G31</f>
        <v>46986</v>
      </c>
      <c r="H33" s="6"/>
      <c r="I33" s="6">
        <f>+I23-I31</f>
        <v>38584</v>
      </c>
      <c r="J33" s="6"/>
    </row>
    <row r="34" spans="7:10" ht="13.5" thickBot="1">
      <c r="G34" s="6"/>
      <c r="H34" s="6"/>
      <c r="I34" s="6"/>
      <c r="J34" s="6"/>
    </row>
    <row r="35" spans="7:10" ht="14.25" thickBot="1" thickTop="1">
      <c r="G35" s="13">
        <f>+SUM(G12:G15)+G33</f>
        <v>149125</v>
      </c>
      <c r="H35" s="6"/>
      <c r="I35" s="13">
        <f>+SUM(I12:I15)+I33</f>
        <v>123743</v>
      </c>
      <c r="J35" s="6"/>
    </row>
    <row r="36" spans="7:10" ht="13.5" thickTop="1">
      <c r="G36" s="6"/>
      <c r="H36" s="6"/>
      <c r="I36" s="6"/>
      <c r="J36" s="6"/>
    </row>
    <row r="37" spans="1:10" ht="12.75">
      <c r="A37" s="3" t="s">
        <v>34</v>
      </c>
      <c r="G37" s="6"/>
      <c r="H37" s="6"/>
      <c r="I37" s="6"/>
      <c r="J37" s="6"/>
    </row>
    <row r="38" spans="2:10" ht="12.75">
      <c r="B38" t="s">
        <v>35</v>
      </c>
      <c r="G38" s="6">
        <v>66622</v>
      </c>
      <c r="H38" s="6"/>
      <c r="I38" s="6">
        <v>66622</v>
      </c>
      <c r="J38" s="6"/>
    </row>
    <row r="39" spans="2:10" ht="12.75">
      <c r="B39" t="s">
        <v>36</v>
      </c>
      <c r="G39" s="6">
        <v>4865</v>
      </c>
      <c r="H39" s="6"/>
      <c r="I39" s="6">
        <v>4865</v>
      </c>
      <c r="J39" s="6"/>
    </row>
    <row r="40" spans="2:10" ht="12.75">
      <c r="B40" t="s">
        <v>85</v>
      </c>
      <c r="G40" s="6">
        <f>+'EQ'!F26</f>
        <v>-6</v>
      </c>
      <c r="H40" s="6"/>
      <c r="I40" s="6">
        <v>17</v>
      </c>
      <c r="J40" s="6"/>
    </row>
    <row r="41" spans="2:10" ht="12.75">
      <c r="B41" t="s">
        <v>37</v>
      </c>
      <c r="G41" s="6">
        <f>+'EQ'!G26</f>
        <v>52061</v>
      </c>
      <c r="H41" s="6"/>
      <c r="I41" s="6">
        <v>36376</v>
      </c>
      <c r="J41" s="6"/>
    </row>
    <row r="42" spans="7:10" ht="12.75">
      <c r="G42" s="6"/>
      <c r="H42" s="6"/>
      <c r="I42" s="6"/>
      <c r="J42" s="6"/>
    </row>
    <row r="43" spans="7:10" ht="12.75">
      <c r="G43" s="8">
        <f>SUM(G38:G42)</f>
        <v>123542</v>
      </c>
      <c r="H43" s="6"/>
      <c r="I43" s="8">
        <f>SUM(I38:I42)</f>
        <v>107880</v>
      </c>
      <c r="J43" s="6"/>
    </row>
    <row r="44" spans="7:10" ht="12.75">
      <c r="G44" s="16"/>
      <c r="H44" s="6"/>
      <c r="I44" s="16"/>
      <c r="J44" s="6"/>
    </row>
    <row r="45" spans="1:10" ht="12.75">
      <c r="A45" s="3" t="s">
        <v>90</v>
      </c>
      <c r="G45" s="6">
        <v>0</v>
      </c>
      <c r="H45" s="6"/>
      <c r="I45" s="6">
        <v>0</v>
      </c>
      <c r="J45" s="6"/>
    </row>
    <row r="46" spans="1:10" ht="12.75">
      <c r="A46" s="3" t="s">
        <v>38</v>
      </c>
      <c r="G46" s="6"/>
      <c r="H46" s="6"/>
      <c r="I46" s="6"/>
      <c r="J46" s="6"/>
    </row>
    <row r="47" spans="2:10" ht="12.75">
      <c r="B47" t="s">
        <v>30</v>
      </c>
      <c r="G47" s="6">
        <v>514</v>
      </c>
      <c r="H47" s="6"/>
      <c r="I47" s="6">
        <v>24</v>
      </c>
      <c r="J47" s="6"/>
    </row>
    <row r="48" spans="2:10" ht="12.75">
      <c r="B48" t="s">
        <v>96</v>
      </c>
      <c r="G48" s="6">
        <v>21636</v>
      </c>
      <c r="H48" s="6"/>
      <c r="I48" s="6">
        <v>12742</v>
      </c>
      <c r="J48" s="6"/>
    </row>
    <row r="49" spans="2:10" ht="12.75">
      <c r="B49" t="s">
        <v>39</v>
      </c>
      <c r="G49" s="6">
        <v>3433</v>
      </c>
      <c r="H49" s="6"/>
      <c r="I49" s="6">
        <v>3097</v>
      </c>
      <c r="J49" s="6"/>
    </row>
    <row r="50" spans="7:10" ht="13.5" thickBot="1">
      <c r="G50" s="6"/>
      <c r="H50" s="6"/>
      <c r="I50" s="6"/>
      <c r="J50" s="6"/>
    </row>
    <row r="51" spans="7:10" ht="14.25" thickBot="1" thickTop="1">
      <c r="G51" s="13">
        <f>SUM(G43:G50)</f>
        <v>149125</v>
      </c>
      <c r="H51" s="6"/>
      <c r="I51" s="13">
        <f>SUM(I43:I50)</f>
        <v>123743</v>
      </c>
      <c r="J51" s="6"/>
    </row>
    <row r="52" spans="7:10" ht="13.5" thickTop="1"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1:10" ht="12.75">
      <c r="A54" t="s">
        <v>40</v>
      </c>
      <c r="G54" s="6"/>
      <c r="H54" s="6"/>
      <c r="I54" s="6"/>
      <c r="J54" s="6"/>
    </row>
    <row r="55" spans="1:10" ht="12.75">
      <c r="A55" t="s">
        <v>105</v>
      </c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1:10" ht="12.75">
      <c r="A57" s="11"/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showGridLines="0" workbookViewId="0" topLeftCell="A41">
      <selection activeCell="G62" sqref="G62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123</v>
      </c>
    </row>
    <row r="5" ht="15">
      <c r="A5" s="4" t="s">
        <v>47</v>
      </c>
    </row>
    <row r="7" spans="7:9" ht="12.75">
      <c r="G7" s="3" t="s">
        <v>130</v>
      </c>
      <c r="I7" s="3" t="s">
        <v>130</v>
      </c>
    </row>
    <row r="8" spans="7:9" ht="12.75">
      <c r="G8" s="3" t="s">
        <v>48</v>
      </c>
      <c r="I8" s="3" t="s">
        <v>48</v>
      </c>
    </row>
    <row r="9" spans="7:9" ht="12.75">
      <c r="G9" s="3" t="s">
        <v>127</v>
      </c>
      <c r="I9" s="3" t="s">
        <v>131</v>
      </c>
    </row>
    <row r="10" spans="7:9" ht="12.75">
      <c r="G10" s="5" t="s">
        <v>2</v>
      </c>
      <c r="I10" s="5" t="s">
        <v>2</v>
      </c>
    </row>
    <row r="11" spans="1:9" ht="12.75">
      <c r="A11" s="3" t="s">
        <v>49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</v>
      </c>
      <c r="G13" s="6">
        <f>+Inc!H25</f>
        <v>10408</v>
      </c>
      <c r="H13" s="6"/>
      <c r="I13" s="6">
        <v>9871</v>
      </c>
    </row>
    <row r="14" spans="2:9" ht="12.75">
      <c r="B14" t="s">
        <v>50</v>
      </c>
      <c r="G14" s="6"/>
      <c r="H14" s="6"/>
      <c r="I14" s="6"/>
    </row>
    <row r="15" spans="7:9" ht="12.75">
      <c r="G15" s="6"/>
      <c r="H15" s="6"/>
      <c r="I15" s="6"/>
    </row>
    <row r="16" spans="2:9" ht="12.75">
      <c r="B16" t="s">
        <v>51</v>
      </c>
      <c r="G16" s="6">
        <v>0</v>
      </c>
      <c r="H16" s="6"/>
      <c r="I16" s="6">
        <v>-221</v>
      </c>
    </row>
    <row r="17" spans="2:9" ht="12.75">
      <c r="B17" t="s">
        <v>52</v>
      </c>
      <c r="G17" s="6">
        <v>2028</v>
      </c>
      <c r="H17" s="6"/>
      <c r="I17" s="6">
        <v>1521</v>
      </c>
    </row>
    <row r="18" spans="2:9" ht="12.75">
      <c r="B18" t="s">
        <v>93</v>
      </c>
      <c r="G18" s="6">
        <v>0</v>
      </c>
      <c r="H18" s="6"/>
      <c r="I18" s="6">
        <v>12</v>
      </c>
    </row>
    <row r="19" spans="2:9" ht="12.75">
      <c r="B19" t="s">
        <v>76</v>
      </c>
      <c r="G19" s="6">
        <v>-112</v>
      </c>
      <c r="H19" s="6"/>
      <c r="I19" s="6">
        <v>-91</v>
      </c>
    </row>
    <row r="20" spans="2:9" ht="12.75">
      <c r="B20" t="s">
        <v>89</v>
      </c>
      <c r="G20" s="6">
        <v>-23</v>
      </c>
      <c r="H20" s="6"/>
      <c r="I20" s="6">
        <v>-10</v>
      </c>
    </row>
    <row r="21" spans="2:9" ht="12.75">
      <c r="B21" t="s">
        <v>53</v>
      </c>
      <c r="G21" s="6">
        <v>362</v>
      </c>
      <c r="H21" s="6"/>
      <c r="I21" s="6">
        <v>145</v>
      </c>
    </row>
    <row r="22" spans="2:9" ht="12.75">
      <c r="B22" t="s">
        <v>54</v>
      </c>
      <c r="G22" s="6">
        <v>-12</v>
      </c>
      <c r="H22" s="6"/>
      <c r="I22" s="6">
        <v>-11</v>
      </c>
    </row>
    <row r="23" spans="7:9" ht="12.75">
      <c r="G23" s="6"/>
      <c r="H23" s="6"/>
      <c r="I23" s="6"/>
    </row>
    <row r="24" spans="2:9" ht="12.75">
      <c r="B24" t="s">
        <v>55</v>
      </c>
      <c r="G24" s="8">
        <f>SUM(G13:G23)</f>
        <v>12651</v>
      </c>
      <c r="H24" s="6"/>
      <c r="I24" s="8">
        <f>SUM(I13:I23)</f>
        <v>11216</v>
      </c>
    </row>
    <row r="25" spans="7:9" ht="12.75">
      <c r="G25" s="6"/>
      <c r="H25" s="6"/>
      <c r="I25" s="6"/>
    </row>
    <row r="26" spans="2:9" ht="12.75">
      <c r="B26" t="s">
        <v>56</v>
      </c>
      <c r="G26" s="6"/>
      <c r="H26" s="6"/>
      <c r="I26" s="6"/>
    </row>
    <row r="27" spans="2:9" ht="12.75">
      <c r="B27" t="s">
        <v>57</v>
      </c>
      <c r="G27" s="6">
        <v>-2075</v>
      </c>
      <c r="H27" s="6"/>
      <c r="I27" s="6">
        <v>-3431</v>
      </c>
    </row>
    <row r="28" spans="2:9" ht="12.75">
      <c r="B28" t="s">
        <v>58</v>
      </c>
      <c r="G28" s="6">
        <v>-14619</v>
      </c>
      <c r="H28" s="6"/>
      <c r="I28" s="6">
        <v>-2197</v>
      </c>
    </row>
    <row r="29" spans="2:9" ht="12.75">
      <c r="B29" t="s">
        <v>59</v>
      </c>
      <c r="G29" s="6">
        <v>-564</v>
      </c>
      <c r="H29" s="6"/>
      <c r="I29" s="6">
        <v>4329</v>
      </c>
    </row>
    <row r="30" spans="7:9" ht="12.75">
      <c r="G30" s="6"/>
      <c r="H30" s="6"/>
      <c r="I30" s="6"/>
    </row>
    <row r="31" spans="2:9" ht="12.75">
      <c r="B31" t="s">
        <v>60</v>
      </c>
      <c r="G31" s="8">
        <f>SUM(G24:G30)</f>
        <v>-4607</v>
      </c>
      <c r="H31" s="6"/>
      <c r="I31" s="8">
        <f>SUM(I24:I30)</f>
        <v>9917</v>
      </c>
    </row>
    <row r="32" spans="7:9" ht="12.75">
      <c r="G32" s="6"/>
      <c r="H32" s="6"/>
      <c r="I32" s="6"/>
    </row>
    <row r="33" spans="2:9" ht="12.75">
      <c r="B33" t="s">
        <v>61</v>
      </c>
      <c r="G33" s="6">
        <v>-361</v>
      </c>
      <c r="H33" s="6"/>
      <c r="I33" s="6">
        <v>-145</v>
      </c>
    </row>
    <row r="34" spans="2:9" ht="12.75">
      <c r="B34" t="s">
        <v>62</v>
      </c>
      <c r="G34" s="6">
        <v>-1220</v>
      </c>
      <c r="H34" s="6"/>
      <c r="I34" s="6">
        <v>-769</v>
      </c>
    </row>
    <row r="35" spans="2:9" ht="12.75">
      <c r="B35" t="s">
        <v>132</v>
      </c>
      <c r="G35" s="6">
        <v>0</v>
      </c>
      <c r="H35" s="6"/>
      <c r="I35" s="6">
        <v>78</v>
      </c>
    </row>
    <row r="36" spans="2:9" ht="12.75">
      <c r="B36" t="s">
        <v>63</v>
      </c>
      <c r="G36" s="12">
        <f>SUM(G31:G35)</f>
        <v>-6188</v>
      </c>
      <c r="H36" s="6"/>
      <c r="I36" s="12">
        <f>SUM(I31:I35)</f>
        <v>9081</v>
      </c>
    </row>
    <row r="37" spans="7:9" ht="12.75">
      <c r="G37" s="6"/>
      <c r="H37" s="6"/>
      <c r="I37" s="6"/>
    </row>
    <row r="38" spans="1:9" ht="12.75">
      <c r="A38" s="3" t="s">
        <v>64</v>
      </c>
      <c r="G38" s="6"/>
      <c r="H38" s="6"/>
      <c r="I38" s="6"/>
    </row>
    <row r="39" spans="7:9" ht="12.75">
      <c r="G39" s="6"/>
      <c r="H39" s="6"/>
      <c r="I39" s="6"/>
    </row>
    <row r="40" spans="2:9" ht="12.75">
      <c r="B40" t="s">
        <v>65</v>
      </c>
      <c r="G40" s="6">
        <v>-11033</v>
      </c>
      <c r="H40" s="6"/>
      <c r="I40" s="6">
        <v>-13093</v>
      </c>
    </row>
    <row r="41" spans="2:9" ht="12.75">
      <c r="B41" t="s">
        <v>77</v>
      </c>
      <c r="G41" s="6">
        <v>141</v>
      </c>
      <c r="H41" s="6"/>
      <c r="I41" s="6">
        <v>266</v>
      </c>
    </row>
    <row r="42" spans="2:9" ht="12.75">
      <c r="B42" t="s">
        <v>122</v>
      </c>
      <c r="G42" s="6">
        <v>-510</v>
      </c>
      <c r="H42" s="6"/>
      <c r="I42" s="6">
        <v>0</v>
      </c>
    </row>
    <row r="43" spans="2:9" ht="12.75">
      <c r="B43" t="s">
        <v>66</v>
      </c>
      <c r="G43" s="6">
        <v>12</v>
      </c>
      <c r="H43" s="6"/>
      <c r="I43" s="6">
        <v>18</v>
      </c>
    </row>
    <row r="44" spans="2:9" ht="12.75">
      <c r="B44" t="s">
        <v>133</v>
      </c>
      <c r="G44" s="6">
        <v>0</v>
      </c>
      <c r="H44" s="6"/>
      <c r="I44" s="6">
        <v>49</v>
      </c>
    </row>
    <row r="45" spans="7:9" ht="12.75">
      <c r="G45" s="6"/>
      <c r="H45" s="6"/>
      <c r="I45" s="6"/>
    </row>
    <row r="46" spans="2:9" ht="12.75">
      <c r="B46" t="s">
        <v>67</v>
      </c>
      <c r="G46" s="12">
        <f>SUM(G40:G45)</f>
        <v>-11390</v>
      </c>
      <c r="H46" s="6"/>
      <c r="I46" s="12">
        <f>SUM(I40:I45)</f>
        <v>-12760</v>
      </c>
    </row>
    <row r="47" spans="7:9" ht="12.75">
      <c r="G47" s="6"/>
      <c r="H47" s="6"/>
      <c r="I47" s="6"/>
    </row>
    <row r="48" spans="1:9" ht="12.75">
      <c r="A48" s="3" t="s">
        <v>68</v>
      </c>
      <c r="G48" s="6"/>
      <c r="H48" s="6"/>
      <c r="I48" s="6"/>
    </row>
    <row r="49" spans="7:9" ht="12.75">
      <c r="G49" s="6"/>
      <c r="H49" s="6"/>
      <c r="I49" s="6"/>
    </row>
    <row r="50" spans="2:9" ht="12.75">
      <c r="B50" t="s">
        <v>31</v>
      </c>
      <c r="G50" s="6">
        <v>6472</v>
      </c>
      <c r="H50" s="6"/>
      <c r="I50" s="6">
        <v>4321</v>
      </c>
    </row>
    <row r="51" spans="2:9" ht="12.75">
      <c r="B51" t="s">
        <v>82</v>
      </c>
      <c r="G51" s="6">
        <v>0</v>
      </c>
      <c r="H51" s="6"/>
      <c r="I51" s="6">
        <v>166</v>
      </c>
    </row>
    <row r="52" spans="2:9" ht="12.75">
      <c r="B52" t="s">
        <v>30</v>
      </c>
      <c r="G52" s="6">
        <v>-135</v>
      </c>
      <c r="H52" s="6"/>
      <c r="I52" s="6">
        <v>-199</v>
      </c>
    </row>
    <row r="53" spans="2:9" ht="12.75">
      <c r="B53" t="s">
        <v>83</v>
      </c>
      <c r="G53" s="6">
        <v>11729</v>
      </c>
      <c r="H53" s="6"/>
      <c r="I53" s="6">
        <v>0</v>
      </c>
    </row>
    <row r="54" spans="2:9" ht="12.75">
      <c r="B54" t="s">
        <v>98</v>
      </c>
      <c r="G54" s="6">
        <v>-607</v>
      </c>
      <c r="H54" s="6"/>
      <c r="I54" s="6">
        <v>0</v>
      </c>
    </row>
    <row r="55" spans="7:9" ht="12.75">
      <c r="G55" s="6"/>
      <c r="H55" s="6"/>
      <c r="I55" s="6"/>
    </row>
    <row r="56" spans="2:9" ht="12.75">
      <c r="B56" t="s">
        <v>69</v>
      </c>
      <c r="G56" s="12">
        <f>SUM(G50:G55)</f>
        <v>17459</v>
      </c>
      <c r="H56" s="6"/>
      <c r="I56" s="12">
        <f>SUM(I50:I55)</f>
        <v>4288</v>
      </c>
    </row>
    <row r="57" spans="7:9" ht="12.75">
      <c r="G57" s="16"/>
      <c r="H57" s="6"/>
      <c r="I57" s="16"/>
    </row>
    <row r="58" spans="1:9" ht="12.75">
      <c r="A58" s="3" t="s">
        <v>99</v>
      </c>
      <c r="G58" s="16"/>
      <c r="H58" s="6"/>
      <c r="I58" s="16"/>
    </row>
    <row r="59" spans="1:9" ht="12.75">
      <c r="A59" s="3" t="s">
        <v>100</v>
      </c>
      <c r="G59" s="12">
        <v>0</v>
      </c>
      <c r="H59" s="6"/>
      <c r="I59" s="12">
        <v>0</v>
      </c>
    </row>
    <row r="60" spans="7:9" ht="12.75">
      <c r="G60" s="6"/>
      <c r="H60" s="6"/>
      <c r="I60" s="6"/>
    </row>
    <row r="61" spans="1:9" ht="12.75">
      <c r="A61" s="3" t="s">
        <v>95</v>
      </c>
      <c r="G61" s="6">
        <f>+G36+G46+G56+G59</f>
        <v>-119</v>
      </c>
      <c r="H61" s="6"/>
      <c r="I61" s="6">
        <f>+I36+I46+I56+I59</f>
        <v>609</v>
      </c>
    </row>
    <row r="62" spans="1:9" ht="13.5" thickBot="1">
      <c r="A62" s="3" t="s">
        <v>70</v>
      </c>
      <c r="G62" s="6">
        <v>-1218</v>
      </c>
      <c r="H62" s="6"/>
      <c r="I62" s="6">
        <v>8936</v>
      </c>
    </row>
    <row r="63" spans="1:9" ht="14.25" thickBot="1" thickTop="1">
      <c r="A63" s="3" t="s">
        <v>102</v>
      </c>
      <c r="G63" s="13">
        <f>SUM(G61:G62)</f>
        <v>-1337</v>
      </c>
      <c r="H63" s="6"/>
      <c r="I63" s="13">
        <f>SUM(I61:I62)</f>
        <v>9545</v>
      </c>
    </row>
    <row r="64" spans="1:8" ht="13.5" thickTop="1">
      <c r="A64" t="s">
        <v>71</v>
      </c>
      <c r="G64" s="6"/>
      <c r="H64" s="6"/>
    </row>
    <row r="65" spans="1:8" ht="12.75">
      <c r="A65" t="s">
        <v>105</v>
      </c>
      <c r="G65" s="6"/>
      <c r="H65" s="6"/>
    </row>
    <row r="66" spans="7:8" ht="12.75">
      <c r="G66" s="6"/>
      <c r="H66" s="6"/>
    </row>
    <row r="67" spans="1:8" ht="12.75">
      <c r="A67" s="11"/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  <row r="84" spans="7:8" ht="12.75">
      <c r="G84" s="6"/>
      <c r="H84" s="6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15" sqref="J15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123</v>
      </c>
    </row>
    <row r="5" ht="15">
      <c r="A5" s="4" t="s">
        <v>41</v>
      </c>
    </row>
    <row r="7" spans="4:11" ht="12.75">
      <c r="D7" s="3"/>
      <c r="E7" s="14" t="s">
        <v>114</v>
      </c>
      <c r="F7" s="3"/>
      <c r="G7" s="3" t="s">
        <v>43</v>
      </c>
      <c r="H7" s="3"/>
      <c r="I7" s="3"/>
      <c r="J7" s="3"/>
      <c r="K7" s="3"/>
    </row>
    <row r="8" spans="4:11" ht="12.75">
      <c r="D8" s="5" t="s">
        <v>42</v>
      </c>
      <c r="E8" s="5" t="s">
        <v>42</v>
      </c>
      <c r="F8" s="5" t="s">
        <v>86</v>
      </c>
      <c r="G8" s="5" t="s">
        <v>74</v>
      </c>
      <c r="H8" s="5"/>
      <c r="I8" s="5" t="s">
        <v>110</v>
      </c>
      <c r="J8" s="3" t="s">
        <v>107</v>
      </c>
      <c r="K8" s="3" t="s">
        <v>44</v>
      </c>
    </row>
    <row r="9" spans="4:11" ht="12.75">
      <c r="D9" s="5" t="s">
        <v>116</v>
      </c>
      <c r="E9" s="5" t="s">
        <v>115</v>
      </c>
      <c r="F9" s="5" t="s">
        <v>87</v>
      </c>
      <c r="G9" s="5" t="s">
        <v>113</v>
      </c>
      <c r="H9" s="5"/>
      <c r="I9" s="5" t="s">
        <v>111</v>
      </c>
      <c r="J9" s="3" t="s">
        <v>108</v>
      </c>
      <c r="K9" s="3" t="s">
        <v>109</v>
      </c>
    </row>
    <row r="10" spans="4:11" ht="12.75">
      <c r="D10" s="5"/>
      <c r="E10" s="5"/>
      <c r="F10" s="5" t="s">
        <v>88</v>
      </c>
      <c r="G10" s="5"/>
      <c r="H10" s="5"/>
      <c r="I10" s="5" t="s">
        <v>112</v>
      </c>
      <c r="J10" s="3"/>
      <c r="K10" s="3"/>
    </row>
    <row r="11" spans="4:11" ht="12.75">
      <c r="D11" s="5" t="s">
        <v>2</v>
      </c>
      <c r="E11" s="5" t="s">
        <v>2</v>
      </c>
      <c r="F11" s="5" t="s">
        <v>2</v>
      </c>
      <c r="G11" s="5" t="s">
        <v>2</v>
      </c>
      <c r="H11" s="5"/>
      <c r="I11" s="5" t="s">
        <v>2</v>
      </c>
      <c r="J11" s="5" t="s">
        <v>2</v>
      </c>
      <c r="K11" s="5" t="s">
        <v>2</v>
      </c>
    </row>
    <row r="12" spans="4:9" ht="12.75">
      <c r="D12" s="6"/>
      <c r="E12" s="6"/>
      <c r="F12" s="6"/>
      <c r="G12" s="6"/>
      <c r="H12" s="6"/>
      <c r="I12" s="6"/>
    </row>
    <row r="13" spans="1:11" ht="12.75">
      <c r="A13" t="s">
        <v>106</v>
      </c>
      <c r="D13" s="6">
        <v>66622</v>
      </c>
      <c r="E13" s="6">
        <v>4865</v>
      </c>
      <c r="F13" s="6">
        <v>17</v>
      </c>
      <c r="G13" s="6">
        <v>36376</v>
      </c>
      <c r="H13" s="6"/>
      <c r="I13" s="6">
        <f>SUM(D13:H13)</f>
        <v>107880</v>
      </c>
      <c r="J13" s="6">
        <v>0</v>
      </c>
      <c r="K13" s="6">
        <f>+I13+J13</f>
        <v>107880</v>
      </c>
    </row>
    <row r="14" spans="4:11" ht="12.75">
      <c r="D14" s="6"/>
      <c r="E14" s="6"/>
      <c r="F14" s="6"/>
      <c r="G14" s="6"/>
      <c r="H14" s="6"/>
      <c r="I14" s="6"/>
      <c r="J14" s="6"/>
      <c r="K14" s="6"/>
    </row>
    <row r="15" spans="1:11" ht="12.75">
      <c r="A15" t="s">
        <v>118</v>
      </c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119</v>
      </c>
      <c r="D16" s="6"/>
      <c r="E16" s="6"/>
      <c r="F16" s="6"/>
      <c r="G16" s="6">
        <v>6644</v>
      </c>
      <c r="H16" s="6"/>
      <c r="I16" s="6">
        <f>SUM(D16:H16)</f>
        <v>6644</v>
      </c>
      <c r="J16" s="6"/>
      <c r="K16" s="6">
        <f>+I16+J16</f>
        <v>6644</v>
      </c>
    </row>
    <row r="17" spans="1:11" ht="12.75">
      <c r="A17" t="s">
        <v>120</v>
      </c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117</v>
      </c>
      <c r="D19" s="6"/>
      <c r="E19" s="6"/>
      <c r="F19" s="6">
        <f>-10-13</f>
        <v>-23</v>
      </c>
      <c r="G19" s="6"/>
      <c r="H19" s="6"/>
      <c r="I19" s="6">
        <f>SUM(D19:H19)</f>
        <v>-23</v>
      </c>
      <c r="J19" s="6"/>
      <c r="K19" s="6">
        <f>+I19+J19</f>
        <v>-23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4:11" ht="12.75">
      <c r="D21" s="6"/>
      <c r="E21" s="6"/>
      <c r="F21" s="6"/>
      <c r="G21" s="6"/>
      <c r="H21" s="6"/>
      <c r="I21" s="6"/>
      <c r="J21" s="6"/>
      <c r="K21" s="6"/>
    </row>
    <row r="22" spans="1:11" ht="12.75">
      <c r="A22" t="s">
        <v>45</v>
      </c>
      <c r="D22" s="6"/>
      <c r="E22" s="6"/>
      <c r="F22" s="6"/>
      <c r="G22" s="6">
        <f>+Inc!H35</f>
        <v>9041</v>
      </c>
      <c r="H22" s="6"/>
      <c r="I22" s="6">
        <f>SUM(D22:H22)</f>
        <v>9041</v>
      </c>
      <c r="J22" s="6">
        <v>0</v>
      </c>
      <c r="K22" s="6">
        <f>+I22+J22</f>
        <v>9041</v>
      </c>
    </row>
    <row r="23" spans="4:11" ht="12.75">
      <c r="D23" s="6"/>
      <c r="E23" s="6"/>
      <c r="F23" s="6"/>
      <c r="G23" s="6"/>
      <c r="H23" s="6"/>
      <c r="I23" s="6"/>
      <c r="J23" s="6"/>
      <c r="K23" s="6"/>
    </row>
    <row r="24" spans="1:11" ht="12.75">
      <c r="A24" t="s">
        <v>94</v>
      </c>
      <c r="D24" s="6"/>
      <c r="E24" s="6"/>
      <c r="F24" s="6"/>
      <c r="G24" s="6"/>
      <c r="H24" s="6"/>
      <c r="I24" s="6">
        <f>SUM(D24:H24)</f>
        <v>0</v>
      </c>
      <c r="J24" s="6"/>
      <c r="K24" s="6">
        <f>+I24+J24</f>
        <v>0</v>
      </c>
    </row>
    <row r="25" spans="4:11" ht="12.75">
      <c r="D25" s="6"/>
      <c r="E25" s="6"/>
      <c r="F25" s="6"/>
      <c r="G25" s="6"/>
      <c r="H25" s="6"/>
      <c r="I25" s="6"/>
      <c r="J25" s="6"/>
      <c r="K25" s="6"/>
    </row>
    <row r="26" spans="1:11" ht="13.5" thickBot="1">
      <c r="A26" t="s">
        <v>129</v>
      </c>
      <c r="D26" s="9">
        <f>SUM(D13:D25)</f>
        <v>66622</v>
      </c>
      <c r="E26" s="9">
        <f>SUM(E13:E25)</f>
        <v>4865</v>
      </c>
      <c r="F26" s="9">
        <f>SUM(F13:F25)</f>
        <v>-6</v>
      </c>
      <c r="G26" s="9">
        <f>SUM(G13:G25)</f>
        <v>52061</v>
      </c>
      <c r="H26" s="6"/>
      <c r="I26" s="9">
        <f>SUM(I13:I25)</f>
        <v>123542</v>
      </c>
      <c r="J26" s="9">
        <f>SUM(J13:J25)</f>
        <v>0</v>
      </c>
      <c r="K26" s="9">
        <f>SUM(K13:K25)</f>
        <v>123542</v>
      </c>
    </row>
    <row r="27" spans="4:11" ht="13.5" thickTop="1">
      <c r="D27" s="6"/>
      <c r="E27" s="6"/>
      <c r="F27" s="6"/>
      <c r="G27" s="6"/>
      <c r="H27" s="6"/>
      <c r="I27" s="6"/>
      <c r="J27" s="6"/>
      <c r="K27" s="6"/>
    </row>
    <row r="28" spans="4:11" ht="12.75">
      <c r="D28" s="6"/>
      <c r="E28" s="6"/>
      <c r="F28" s="6"/>
      <c r="G28" s="6"/>
      <c r="H28" s="6"/>
      <c r="I28" s="6"/>
      <c r="J28" s="6"/>
      <c r="K28" s="6"/>
    </row>
    <row r="29" spans="1:11" ht="12.75">
      <c r="A29" t="s">
        <v>92</v>
      </c>
      <c r="D29" s="6">
        <v>66551</v>
      </c>
      <c r="E29" s="6">
        <v>4750</v>
      </c>
      <c r="F29" s="6">
        <v>12</v>
      </c>
      <c r="G29" s="6">
        <v>25457</v>
      </c>
      <c r="H29" s="6"/>
      <c r="I29" s="6">
        <f>SUM(D29:H29)</f>
        <v>96770</v>
      </c>
      <c r="J29" s="6">
        <v>17</v>
      </c>
      <c r="K29" s="6">
        <f>+I29+J29</f>
        <v>96787</v>
      </c>
    </row>
    <row r="30" spans="4:11" ht="12.75">
      <c r="D30" s="6"/>
      <c r="E30" s="6"/>
      <c r="F30" s="6"/>
      <c r="G30" s="6"/>
      <c r="H30" s="6"/>
      <c r="I30" s="6"/>
      <c r="J30" s="6"/>
      <c r="K30" s="6"/>
    </row>
    <row r="31" spans="1:11" ht="12.75">
      <c r="A31" t="s">
        <v>80</v>
      </c>
      <c r="D31" s="6">
        <v>63</v>
      </c>
      <c r="E31" s="6">
        <v>103</v>
      </c>
      <c r="F31" s="6"/>
      <c r="G31" s="6"/>
      <c r="H31" s="6"/>
      <c r="I31" s="6">
        <f>SUM(D31:H31)</f>
        <v>166</v>
      </c>
      <c r="J31" s="6"/>
      <c r="K31" s="6">
        <f>+I31+J31</f>
        <v>166</v>
      </c>
    </row>
    <row r="32" spans="1:11" ht="12.75">
      <c r="A32" t="s">
        <v>81</v>
      </c>
      <c r="D32" s="6"/>
      <c r="E32" s="6"/>
      <c r="F32" s="6"/>
      <c r="G32" s="6"/>
      <c r="H32" s="6"/>
      <c r="I32" s="6"/>
      <c r="J32" s="6"/>
      <c r="K32" s="6"/>
    </row>
    <row r="33" spans="4:11" ht="12.75">
      <c r="D33" s="6"/>
      <c r="E33" s="6"/>
      <c r="F33" s="6"/>
      <c r="G33" s="6"/>
      <c r="H33" s="6"/>
      <c r="I33" s="6"/>
      <c r="J33" s="6"/>
      <c r="K33" s="6"/>
    </row>
    <row r="34" spans="4:11" ht="12.75"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117</v>
      </c>
      <c r="D35" s="6"/>
      <c r="E35" s="6"/>
      <c r="F35" s="6">
        <v>-11</v>
      </c>
      <c r="G35" s="6"/>
      <c r="H35" s="6"/>
      <c r="I35" s="6">
        <f>SUM(D35:H35)</f>
        <v>-11</v>
      </c>
      <c r="J35" s="6"/>
      <c r="K35" s="6">
        <f>+I35+J35</f>
        <v>-11</v>
      </c>
    </row>
    <row r="36" spans="4:11" ht="12.75">
      <c r="D36" s="6"/>
      <c r="E36" s="6"/>
      <c r="F36" s="6"/>
      <c r="G36" s="6"/>
      <c r="H36" s="6"/>
      <c r="I36" s="6"/>
      <c r="J36" s="6"/>
      <c r="K36" s="6"/>
    </row>
    <row r="37" spans="1:11" ht="12.75">
      <c r="A37" t="s">
        <v>45</v>
      </c>
      <c r="D37" s="6"/>
      <c r="E37" s="6"/>
      <c r="F37" s="6"/>
      <c r="G37" s="6">
        <v>9039</v>
      </c>
      <c r="H37" s="6"/>
      <c r="I37" s="6">
        <f>SUM(D37:H37)</f>
        <v>9039</v>
      </c>
      <c r="J37" s="6">
        <v>-154</v>
      </c>
      <c r="K37" s="6">
        <f>+I37+J37</f>
        <v>8885</v>
      </c>
    </row>
    <row r="38" spans="4:11" ht="12.75">
      <c r="D38" s="6"/>
      <c r="E38" s="6"/>
      <c r="F38" s="6"/>
      <c r="G38" s="6"/>
      <c r="H38" s="6"/>
      <c r="I38" s="6"/>
      <c r="J38" s="6"/>
      <c r="K38" s="6"/>
    </row>
    <row r="39" spans="1:11" ht="13.5" thickBot="1">
      <c r="A39" t="s">
        <v>128</v>
      </c>
      <c r="D39" s="9">
        <f>SUM(D29:D38)</f>
        <v>66614</v>
      </c>
      <c r="E39" s="9">
        <f>SUM(E29:E38)</f>
        <v>4853</v>
      </c>
      <c r="F39" s="9">
        <f>SUM(F29:F38)</f>
        <v>1</v>
      </c>
      <c r="G39" s="9">
        <f>SUM(G29:G38)</f>
        <v>34496</v>
      </c>
      <c r="H39" s="6"/>
      <c r="I39" s="9">
        <f>SUM(I29:I38)</f>
        <v>105964</v>
      </c>
      <c r="J39" s="9">
        <f>SUM(J29:J38)</f>
        <v>-137</v>
      </c>
      <c r="K39" s="9">
        <f>SUM(K29:K38)</f>
        <v>105827</v>
      </c>
    </row>
    <row r="40" spans="4:11" ht="13.5" thickTop="1">
      <c r="D40" s="6"/>
      <c r="E40" s="6"/>
      <c r="F40" s="6"/>
      <c r="G40" s="6"/>
      <c r="H40" s="6"/>
      <c r="I40" s="6"/>
      <c r="J40" s="6"/>
      <c r="K40" s="6"/>
    </row>
    <row r="41" spans="4:11" ht="12.75">
      <c r="D41" s="6"/>
      <c r="E41" s="6"/>
      <c r="F41" s="6"/>
      <c r="G41" s="6"/>
      <c r="H41" s="6"/>
      <c r="I41" s="6"/>
      <c r="J41" s="6"/>
      <c r="K41" s="6"/>
    </row>
    <row r="42" spans="4:11" ht="12.75">
      <c r="D42" s="6"/>
      <c r="E42" s="6"/>
      <c r="F42" s="6"/>
      <c r="G42" s="6"/>
      <c r="H42" s="6"/>
      <c r="I42" s="6"/>
      <c r="J42" s="6"/>
      <c r="K42" s="6"/>
    </row>
    <row r="43" spans="4:11" ht="12.75">
      <c r="D43" s="6"/>
      <c r="E43" s="6"/>
      <c r="F43" s="6"/>
      <c r="G43" s="6"/>
      <c r="H43" s="6"/>
      <c r="I43" s="6"/>
      <c r="J43" s="6"/>
      <c r="K43" s="6"/>
    </row>
    <row r="44" spans="4:9" ht="12.75">
      <c r="D44" s="6"/>
      <c r="E44" s="6"/>
      <c r="F44" s="6"/>
      <c r="G44" s="6"/>
      <c r="H44" s="6"/>
      <c r="I44" s="6"/>
    </row>
    <row r="45" spans="1:9" ht="12.75">
      <c r="A45" t="s">
        <v>46</v>
      </c>
      <c r="D45" s="6"/>
      <c r="E45" s="6"/>
      <c r="F45" s="6"/>
      <c r="G45" s="6"/>
      <c r="H45" s="6"/>
      <c r="I45" s="6"/>
    </row>
    <row r="46" spans="1:9" ht="12.75">
      <c r="A46" t="s">
        <v>121</v>
      </c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1:9" ht="12.75">
      <c r="A48" s="11"/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  <row r="100" spans="4:9" ht="12.75">
      <c r="D100" s="6"/>
      <c r="E100" s="6"/>
      <c r="F100" s="6"/>
      <c r="G100" s="6"/>
      <c r="H100" s="6"/>
      <c r="I100" s="6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Yeoh Theam Seng</cp:lastModifiedBy>
  <cp:lastPrinted>2006-05-22T10:54:04Z</cp:lastPrinted>
  <dcterms:created xsi:type="dcterms:W3CDTF">1996-10-14T23:33:28Z</dcterms:created>
  <dcterms:modified xsi:type="dcterms:W3CDTF">2006-08-16T10:56:09Z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-1519955925</vt:i4>
  </property>
  <property fmtid="{D5CDD505-2E9C-101B-9397-08002B2CF9AE}" pid="4" name="_EmailSubje">
    <vt:lpwstr>Draft Announcement</vt:lpwstr>
  </property>
  <property fmtid="{D5CDD505-2E9C-101B-9397-08002B2CF9AE}" pid="5" name="_AuthorEma">
    <vt:lpwstr>tsyeoh@pentamaster.com.my</vt:lpwstr>
  </property>
  <property fmtid="{D5CDD505-2E9C-101B-9397-08002B2CF9AE}" pid="6" name="_AuthorEmailDisplayNa">
    <vt:lpwstr>Yeoh Theam Seng</vt:lpwstr>
  </property>
</Properties>
</file>