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5925" activeTab="4"/>
  </bookViews>
  <sheets>
    <sheet name="bs" sheetId="1" r:id="rId1"/>
    <sheet name="p&amp;l" sheetId="2" r:id="rId2"/>
    <sheet name="cashflow" sheetId="3" r:id="rId3"/>
    <sheet name="equity" sheetId="4" r:id="rId4"/>
    <sheet name="notes" sheetId="5" r:id="rId5"/>
  </sheets>
  <definedNames>
    <definedName name="_xlnm.Print_Area" localSheetId="0">'bs'!$A$1:$H$61</definedName>
    <definedName name="_xlnm.Print_Area" localSheetId="4">'notes'!$A$49:$G$100</definedName>
    <definedName name="_xlnm.Print_Area" localSheetId="1">'p&amp;l'!$A$1:$H$51</definedName>
  </definedNames>
  <calcPr fullCalcOnLoad="1"/>
</workbook>
</file>

<file path=xl/sharedStrings.xml><?xml version="1.0" encoding="utf-8"?>
<sst xmlns="http://schemas.openxmlformats.org/spreadsheetml/2006/main" count="618" uniqueCount="362">
  <si>
    <t xml:space="preserve">AS AT </t>
  </si>
  <si>
    <t xml:space="preserve">FINANCIAL </t>
  </si>
  <si>
    <t>RM' 000</t>
  </si>
  <si>
    <t xml:space="preserve">Share Premium </t>
  </si>
  <si>
    <t xml:space="preserve"> </t>
  </si>
  <si>
    <t>PRECEDING</t>
  </si>
  <si>
    <t>Fixed Deposits with licensed banks</t>
  </si>
  <si>
    <t>Cash &amp; Bank Balances</t>
  </si>
  <si>
    <t>YEAR ENDED</t>
  </si>
  <si>
    <t>UNAUDITED</t>
  </si>
  <si>
    <t>AUDITED</t>
  </si>
  <si>
    <t>CONDENSED CONSOLIDATED BALANCE SHEET</t>
  </si>
  <si>
    <t>Revenue</t>
  </si>
  <si>
    <t>Inventories</t>
  </si>
  <si>
    <t>Share</t>
  </si>
  <si>
    <t>Capital</t>
  </si>
  <si>
    <t>Premium</t>
  </si>
  <si>
    <t>Reserve</t>
  </si>
  <si>
    <t>Profits</t>
  </si>
  <si>
    <t>Total</t>
  </si>
  <si>
    <t>RM'000</t>
  </si>
  <si>
    <t>CASH FLOWS FROM OPERATING ACTIVITIES</t>
  </si>
  <si>
    <t>Adjustments For</t>
  </si>
  <si>
    <t>UNAUDITED CONDENSED CONSOLIDATED CASH FLOW STATEMENT</t>
  </si>
  <si>
    <t>-</t>
  </si>
  <si>
    <t>Foreign</t>
  </si>
  <si>
    <t>Exchange</t>
  </si>
  <si>
    <t>Cost Of Sales</t>
  </si>
  <si>
    <t>Finance Costs</t>
  </si>
  <si>
    <t xml:space="preserve">Bank Borrowings </t>
  </si>
  <si>
    <t>Shareholders' Equity</t>
  </si>
  <si>
    <t>Trade Receivables</t>
  </si>
  <si>
    <t xml:space="preserve">Other Receivables  </t>
  </si>
  <si>
    <t>Trade Payables</t>
  </si>
  <si>
    <t>Other Payables</t>
  </si>
  <si>
    <t>Current Assets</t>
  </si>
  <si>
    <t>Current Liabilities</t>
  </si>
  <si>
    <t>Share Capital</t>
  </si>
  <si>
    <t>Minority Interest</t>
  </si>
  <si>
    <t>AE MULTI HOLDINGS BERHAD</t>
  </si>
  <si>
    <t xml:space="preserve">     Individual Quarter</t>
  </si>
  <si>
    <t>Administration Expenses</t>
  </si>
  <si>
    <t>Attributable to:</t>
  </si>
  <si>
    <t>FINANCIAL</t>
  </si>
  <si>
    <t>Non-Current Liabilities</t>
  </si>
  <si>
    <t>Balance at 1/1/2006</t>
  </si>
  <si>
    <t>Minority</t>
  </si>
  <si>
    <t>Interest</t>
  </si>
  <si>
    <t>Retained</t>
  </si>
  <si>
    <t xml:space="preserve"> /(Loss)</t>
  </si>
  <si>
    <t>A1.</t>
  </si>
  <si>
    <t>A2.</t>
  </si>
  <si>
    <t>Qualified Audit Report</t>
  </si>
  <si>
    <t>A3.</t>
  </si>
  <si>
    <t>A4.</t>
  </si>
  <si>
    <t>Unusual Items</t>
  </si>
  <si>
    <t>There were no unusual items affecting assets, liabilities, equity, net income , or cash flows during the</t>
  </si>
  <si>
    <t>A5.</t>
  </si>
  <si>
    <t>Material Changes In Estimates Of Amount Reported</t>
  </si>
  <si>
    <t>There were no material changes in estimates of amounts reported in the prior financial year.</t>
  </si>
  <si>
    <t>A6.</t>
  </si>
  <si>
    <t>Debt And Equity Securities</t>
  </si>
  <si>
    <t>Fluctuation</t>
  </si>
  <si>
    <t>Long Term Borrowings</t>
  </si>
  <si>
    <t xml:space="preserve">Deferred Tax </t>
  </si>
  <si>
    <t>Investment In An Associated Company</t>
  </si>
  <si>
    <t>Other Investments</t>
  </si>
  <si>
    <t>Gross Profit /(Loss)</t>
  </si>
  <si>
    <t>Property, Plant &amp; Equipment</t>
  </si>
  <si>
    <t>Changes in working capital</t>
  </si>
  <si>
    <t xml:space="preserve">    Net change in current assets</t>
  </si>
  <si>
    <t xml:space="preserve">    Net change in current liabilities</t>
  </si>
  <si>
    <t>Cash generated from operation</t>
  </si>
  <si>
    <t>Interest paid</t>
  </si>
  <si>
    <t>Net cash from operating activities</t>
  </si>
  <si>
    <t>CASH FLOW FROM INVESTING ACTIVITIES</t>
  </si>
  <si>
    <t>Purchase of property , plant and equipment</t>
  </si>
  <si>
    <t>Net cash used in investing activities</t>
  </si>
  <si>
    <t>CASH FLOW FROM FINANCING ACTIVITIES</t>
  </si>
  <si>
    <t>Net change in bank borrowings</t>
  </si>
  <si>
    <t>Net cash from financing activities</t>
  </si>
  <si>
    <t>Net (Decrease)/Increase in cash and cash equivalents</t>
  </si>
  <si>
    <t xml:space="preserve">Cash and cash equivalents at beginning </t>
  </si>
  <si>
    <t xml:space="preserve">Cash and cash equivalents at end </t>
  </si>
  <si>
    <t>Cash and bank balances</t>
  </si>
  <si>
    <t>Overdraft</t>
  </si>
  <si>
    <t>Profit /(Loss) For The Period</t>
  </si>
  <si>
    <t xml:space="preserve">There were no issuances and repayment of debt and equity securities, shares buy-backs, share cancellation , </t>
  </si>
  <si>
    <t>A7.</t>
  </si>
  <si>
    <t>Dividends Paid</t>
  </si>
  <si>
    <t>No dividend has been paid for the financial period under review.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</si>
  <si>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</si>
  <si>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</si>
  <si>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</si>
  <si>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</si>
  <si>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</si>
  <si>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</si>
  <si>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</si>
  <si>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</si>
  <si>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Not applicable as no profit forecast was published.</t>
  </si>
  <si>
    <t>B5.</t>
  </si>
  <si>
    <t>Current</t>
  </si>
  <si>
    <t>Year</t>
  </si>
  <si>
    <t>Quarter</t>
  </si>
  <si>
    <t>Year to</t>
  </si>
  <si>
    <t>date</t>
  </si>
  <si>
    <t>Current year provision</t>
  </si>
  <si>
    <t>Deferred taxation</t>
  </si>
  <si>
    <t>B6.</t>
  </si>
  <si>
    <t>Sale of unquoted investments and properties</t>
  </si>
  <si>
    <t>B7.</t>
  </si>
  <si>
    <t>Purchase of disposal of quoted investments</t>
  </si>
  <si>
    <t>B8</t>
  </si>
  <si>
    <t>B9.</t>
  </si>
  <si>
    <t>Group borrowings and debt securities</t>
  </si>
  <si>
    <t>RM</t>
  </si>
  <si>
    <t>as at</t>
  </si>
  <si>
    <t>Thai Baht</t>
  </si>
  <si>
    <t xml:space="preserve">currency </t>
  </si>
  <si>
    <t>borrowings</t>
  </si>
  <si>
    <t xml:space="preserve">     Bank overdraft</t>
  </si>
  <si>
    <t xml:space="preserve">     Short term revolving credit</t>
  </si>
  <si>
    <t xml:space="preserve">     Hire purchase (current portion)</t>
  </si>
  <si>
    <t xml:space="preserve">     Term loan (current portion)</t>
  </si>
  <si>
    <t>sub-total</t>
  </si>
  <si>
    <t>Secured long term borrowings</t>
  </si>
  <si>
    <t xml:space="preserve">      Hire purchase</t>
  </si>
  <si>
    <t xml:space="preserve">      Term loan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</si>
  <si>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</si>
  <si>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</si>
  <si>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</si>
  <si>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</si>
  <si>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</si>
  <si>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</si>
  <si>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</si>
  <si>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</si>
  <si>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</si>
  <si>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Other Income</t>
  </si>
  <si>
    <t>Selling And Marketing Expenses</t>
  </si>
  <si>
    <t>Income Tax Expense</t>
  </si>
  <si>
    <t>Effects of changes in exchange rates</t>
  </si>
  <si>
    <t>Comparison with preceding quarter's results</t>
  </si>
  <si>
    <t>Status of corporate proposals and status of utilization of proceeds raised</t>
  </si>
  <si>
    <t>Seasonal or Cyclical Factors</t>
  </si>
  <si>
    <t>ASSETS</t>
  </si>
  <si>
    <t>TOTAL ASSETS</t>
  </si>
  <si>
    <t>EQUITY AND LIABILITIES</t>
  </si>
  <si>
    <t>TOTAL EQUITY AND LIABILITIES</t>
  </si>
  <si>
    <t>Total Liabilities</t>
  </si>
  <si>
    <t>Non-Current Assets</t>
  </si>
  <si>
    <t xml:space="preserve">                       Attributable To Equity Holders Of Parent</t>
  </si>
  <si>
    <t xml:space="preserve">The interim  financial  statements  are  unaudited  and  have  been  prepared in  compliance  with  Financial </t>
  </si>
  <si>
    <t>of Bursa Malaysia Securities Berhad ("Bursa Malaysia").</t>
  </si>
  <si>
    <t xml:space="preserve">Reporting Standards("FRS') 134 : Interim Financial Reporting and Paragraph 9.22 of the Listing Requirements </t>
  </si>
  <si>
    <t xml:space="preserve">The interim financial statements should be read in conjunction with the audited financial statements of the </t>
  </si>
  <si>
    <t xml:space="preserve">Part A - Explanatory notes in compliance with reporting requirements </t>
  </si>
  <si>
    <t>Secured short term borrowings</t>
  </si>
  <si>
    <t>Segment Revenue</t>
  </si>
  <si>
    <t>Printed Circuit Board</t>
  </si>
  <si>
    <t>Electronic Products</t>
  </si>
  <si>
    <t>Ink Related Business</t>
  </si>
  <si>
    <t>Investment Holdings</t>
  </si>
  <si>
    <t>Total Revenue including inter-segment sales</t>
  </si>
  <si>
    <t>Elimination of Inter-segment sales</t>
  </si>
  <si>
    <t>Segment Results</t>
  </si>
  <si>
    <t>Associate Results</t>
  </si>
  <si>
    <t>Equity</t>
  </si>
  <si>
    <t>as previously stated</t>
  </si>
  <si>
    <t xml:space="preserve">Foreign exchange </t>
  </si>
  <si>
    <t>Net loss for the period</t>
  </si>
  <si>
    <t>Equity Holders Of The Parent</t>
  </si>
  <si>
    <t>(Restated)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</si>
  <si>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</si>
  <si>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</si>
  <si>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</si>
  <si>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</si>
  <si>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</si>
  <si>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</si>
  <si>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</si>
  <si>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 xml:space="preserve">Changes In Contingent Liabilities </t>
  </si>
  <si>
    <t>The corporate guarantees issued by the Company for the banking facilities granted to its subsidiaries and</t>
  </si>
  <si>
    <t>A13.</t>
  </si>
  <si>
    <t>Capital Commitments</t>
  </si>
  <si>
    <t xml:space="preserve">A14. </t>
  </si>
  <si>
    <t>Related Party Transactions</t>
  </si>
  <si>
    <t>Purchases from a company in which a director of the Company has controlling interests</t>
  </si>
  <si>
    <t xml:space="preserve">   - Amallion Enterprise Corporation</t>
  </si>
  <si>
    <t>translation difference</t>
  </si>
  <si>
    <t>Profit / (Loss) Before Taxation</t>
  </si>
  <si>
    <t>explanatory notes attached to the interim financial statements.</t>
  </si>
  <si>
    <t xml:space="preserve">The unaudited Condensed Consolidated Income Statement should be read in conjunction with the </t>
  </si>
  <si>
    <t>Investment Property</t>
  </si>
  <si>
    <t>Prepaid Lease Payments</t>
  </si>
  <si>
    <t xml:space="preserve">The unaudited Condensed Consolidated Cash Flow  Statement should be read in conjunction with </t>
  </si>
  <si>
    <t>The unaudited Condensed Consolidated Statement  of Changes In Equity should be read in conjunction with the audited</t>
  </si>
  <si>
    <t>interim financial statements.</t>
  </si>
  <si>
    <t xml:space="preserve">   Non-cash items</t>
  </si>
  <si>
    <t xml:space="preserve">   Non-operating items</t>
  </si>
  <si>
    <t>Fixed deposit with license bank</t>
  </si>
  <si>
    <t>There were no disposals of unquoted investments and properties during the period under review.</t>
  </si>
  <si>
    <t>There were no material events subsequent to the end of  the current financial period.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</si>
  <si>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</si>
  <si>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</si>
  <si>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</si>
  <si>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</si>
  <si>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</si>
  <si>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>Of FRS 134 - Interim Financial Reporting</t>
  </si>
  <si>
    <t>Preceding</t>
  </si>
  <si>
    <t>There was no purchase or disposal of quoted securities for the current quarter and financial year to-date.</t>
  </si>
  <si>
    <t>Foreign currency</t>
  </si>
  <si>
    <t>translation</t>
  </si>
  <si>
    <t xml:space="preserve">   Cumulative Quarter</t>
  </si>
  <si>
    <t>Accumulated Losses</t>
  </si>
  <si>
    <t>Net Assets Per Share (RM)</t>
  </si>
  <si>
    <t>Year to date</t>
  </si>
  <si>
    <t>Profit/(loss) before taxation</t>
  </si>
  <si>
    <t>Proceeds from disposal of property,plant and machinery</t>
  </si>
  <si>
    <t xml:space="preserve">     Trade finance</t>
  </si>
  <si>
    <t>Represented by</t>
  </si>
  <si>
    <t>The unaudited Condensed Consolidated Balance Sheet should be read in conjunction with the</t>
  </si>
  <si>
    <t>notes attached to the interim financial statements.</t>
  </si>
  <si>
    <t>Performance Review</t>
  </si>
  <si>
    <t>UNAUDITED CONDENSED CONSOLIDATED INCOME STATEMENTS</t>
  </si>
  <si>
    <t>PERIOD ENDED</t>
  </si>
  <si>
    <t>UNAUDITED CONDENSED CONSOLIDATED STATEMENT OF CHANGES IN EQUITY</t>
  </si>
  <si>
    <t>Save as disclosed below, there was no other corporate proposal being carried out during the period under</t>
  </si>
  <si>
    <t>a private placement of up to 8,000,000 new ordinary shares of RM0.50 each, representing approximately 10%</t>
  </si>
  <si>
    <t>There were no financial instruments with off balance sheet risk as at the date of this report.</t>
  </si>
  <si>
    <t xml:space="preserve"> </t>
  </si>
  <si>
    <t xml:space="preserve"> Profit/(Loss) Per Share</t>
  </si>
  <si>
    <t>*Anti-dilutive in nature</t>
  </si>
  <si>
    <t>-</t>
  </si>
  <si>
    <t xml:space="preserve">The Company has placed out the first tranche of placement shares, comprising 4,000,000 ordinary shares at an </t>
  </si>
  <si>
    <t xml:space="preserve"> </t>
  </si>
  <si>
    <t>iii) MIMB and AEM to inform SC upon completion of the proposed private placement.</t>
  </si>
  <si>
    <t>Further , the Ministry of International Trade and Industry , had vide its letter dated 25 July 2006 stated that it</t>
  </si>
  <si>
    <t>has no objection to the proposed private placement subject to the SC's approval being obtained and compliance</t>
  </si>
  <si>
    <t>ii) MIMB and AEM to submit the effective equity structure of AEM, together with the audited financial accounts</t>
  </si>
  <si>
    <t xml:space="preserve">of AEM for the financial year ended 2006. (Further equity condition may be imposed after reviewing AEM's </t>
  </si>
  <si>
    <t xml:space="preserve">The proposed private placement has been approved by the Securities Commission(SC) vide its letter dated </t>
  </si>
  <si>
    <t xml:space="preserve"> </t>
  </si>
  <si>
    <t xml:space="preserve"> -</t>
  </si>
  <si>
    <t>-</t>
  </si>
  <si>
    <t>Net profit /(loss )for the period</t>
  </si>
  <si>
    <t>* anti-dilutive in nature</t>
  </si>
  <si>
    <t xml:space="preserve">Attributable To Equity Holders Of The Parent </t>
  </si>
  <si>
    <t>RM'000</t>
  </si>
  <si>
    <t>within 6 months from the date of the SC approval.</t>
  </si>
  <si>
    <t>Share Of Profit/(Loss) Of Associated</t>
  </si>
  <si>
    <t>Company</t>
  </si>
  <si>
    <t>18 July 2006 subject to the following conditions:-</t>
  </si>
  <si>
    <t xml:space="preserve">equity structure upon receipt of the audited financial accounts of AEM for the next financial year period </t>
  </si>
  <si>
    <t>ie. financial year ended 2006 ); and</t>
  </si>
  <si>
    <t>of the existing issued and paid-up capital of AE Multi Holdings Berhad (AEM)</t>
  </si>
  <si>
    <t>i) Malaysian International Merchant Bank (MIMB) and AEM to fully comply with the relevant provisions in</t>
  </si>
  <si>
    <t>of Securities, in implementing the Proposed Private Placement.</t>
  </si>
  <si>
    <t>Tax (paid) /refund</t>
  </si>
  <si>
    <t>Prospects</t>
  </si>
  <si>
    <t>shares shall be placed out in tranches to placees to be identified. The private placement should be completed</t>
  </si>
  <si>
    <t>Assets</t>
  </si>
  <si>
    <t>Revaluation</t>
  </si>
  <si>
    <t xml:space="preserve"> </t>
  </si>
  <si>
    <t>Reserve</t>
  </si>
  <si>
    <t xml:space="preserve">issue price of RM0.50 per placement share on 25 September 2006. The remainder 4,000,000 of the placement </t>
  </si>
  <si>
    <t>Taxation</t>
  </si>
  <si>
    <t>Basic Earnings /(Loss) Per Share</t>
  </si>
  <si>
    <t>Diluted Earnings /(Loss) Per Share*</t>
  </si>
  <si>
    <t>Earnings /(Loss) After Taxation</t>
  </si>
  <si>
    <t>Basic Earnings/( Loss) Per Share (sen)</t>
  </si>
  <si>
    <t>Diluted Earnings/(Loss) Per Share (sen)*</t>
  </si>
  <si>
    <t>31-12-2006</t>
  </si>
  <si>
    <t>audited financial statements for the year ended 31 December 2006 and accompanying explanatory</t>
  </si>
  <si>
    <t>Balance at 1/1/2007</t>
  </si>
  <si>
    <t>Financial Statements for the year ended 31 December 2006 and the accompanying explanatory notes attached to the</t>
  </si>
  <si>
    <t xml:space="preserve">the audited Financial Statements for the year ended 31 December 2006 and the accompanying </t>
  </si>
  <si>
    <t>audited financial statements for the year ended 31 December 2006 and the accompanying</t>
  </si>
  <si>
    <t>adopted by the Group in this report are consistent with those adopted in the financial statements for the</t>
  </si>
  <si>
    <t>year ended 31 December 2006.</t>
  </si>
  <si>
    <t>Reserves</t>
  </si>
  <si>
    <t>shares held as treasury shares or resale of treasury shares during the financial period.</t>
  </si>
  <si>
    <t xml:space="preserve">Group for the financial year ended 31 December 2006.  The accounting policies and methods of computation </t>
  </si>
  <si>
    <t>statements for the year ended 31 December 2006.</t>
  </si>
  <si>
    <t xml:space="preserve">RM0.50 each </t>
  </si>
  <si>
    <t>Basis of  preparation</t>
  </si>
  <si>
    <t xml:space="preserve">with Foreign Investment Committee's  Guideline on the Acquisition of interests , Mergers, and Take-Overs by </t>
  </si>
  <si>
    <t>There were no changes in the revaluation of property, plant and equipment since the last audited financial</t>
  </si>
  <si>
    <t>Local and Foreign Interests.</t>
  </si>
  <si>
    <t>review :-</t>
  </si>
  <si>
    <t>The provision for taxation of the Group is mainly due to a profitable subsidiary company.</t>
  </si>
  <si>
    <t>A) The Company had on 7 June 2006 announced to Bursa Securities that the Company is proposed to undertake</t>
  </si>
  <si>
    <t>Issue of shares to minority interest</t>
  </si>
  <si>
    <t xml:space="preserve">The proceeds received from the private placement shares have been used for the working capital of the </t>
  </si>
  <si>
    <t>Company and its subsidiary companies as well as to defray the expenses for the private placement.</t>
  </si>
  <si>
    <t>Printed Circuit Board (PCB)</t>
  </si>
  <si>
    <t xml:space="preserve">Earnings /(Loss) per share attributable </t>
  </si>
  <si>
    <t>to equity holders of the parent (sen)</t>
  </si>
  <si>
    <t>The auditors' report on the annual financial statements for the financial year ended 31 December 2006 was</t>
  </si>
  <si>
    <t>not qualified.</t>
  </si>
  <si>
    <t>The Group's operations are normally slower in the first quarter as compared to the rest of the year as the</t>
  </si>
  <si>
    <t>major festivals usually fall in this quarter.</t>
  </si>
  <si>
    <t>additional six (6) months from 18 July 2007 to 18 January 2008 to complete the private placement.</t>
  </si>
  <si>
    <t xml:space="preserve">B) The SC had via its letter dated 18 July 2007  approved our application for further extension of time for an </t>
  </si>
  <si>
    <t>Issued of shares for private placement</t>
  </si>
  <si>
    <t xml:space="preserve">effct of adoping FRS3 transfer </t>
  </si>
  <si>
    <t>reserve on consolidated to opening</t>
  </si>
  <si>
    <t>retained profits</t>
  </si>
  <si>
    <t>Interest received</t>
  </si>
  <si>
    <t>31/12/2007</t>
  </si>
  <si>
    <t>31/12/2006</t>
  </si>
  <si>
    <t>AS AT 31 DECEMBER 2007</t>
  </si>
  <si>
    <t>31-12-2007</t>
  </si>
  <si>
    <t>FOR THE QUARTER ENDED 31 DECEMBER 2007</t>
  </si>
  <si>
    <t>31.12.07</t>
  </si>
  <si>
    <t>31.12.06</t>
  </si>
  <si>
    <t>4th quarter ended</t>
  </si>
  <si>
    <t>31.12.2007</t>
  </si>
  <si>
    <t>As at 31/12/2007</t>
  </si>
  <si>
    <t>31.12.2006</t>
  </si>
  <si>
    <t>As at 31/12/2006</t>
  </si>
  <si>
    <t>financial period ended 31 December 2007.</t>
  </si>
  <si>
    <t>There were no changes in the composition of the Group for the current financial period ended 31 December 2007.</t>
  </si>
  <si>
    <t>December 2006 :Nil)</t>
  </si>
  <si>
    <t xml:space="preserve">No interim ordinary dividend was proposed or declared for the financial period ended 31 December 2007 (31 </t>
  </si>
  <si>
    <t>Private placement expenses</t>
  </si>
  <si>
    <t>Issued of shares to minority interest</t>
  </si>
  <si>
    <t>Net gain not recognised in the income</t>
  </si>
  <si>
    <t>statement</t>
  </si>
  <si>
    <t>Asset revaluation reserve</t>
  </si>
  <si>
    <t>Exercise expenses</t>
  </si>
  <si>
    <t>by the increase in printed circuit board ("PCB") sales  in our Thailand subsidiary company. Revenue from</t>
  </si>
  <si>
    <t>31 December  2007.</t>
  </si>
  <si>
    <t>the current quarter under review.  The decrease in revenue was mainly due to the lower sales of PCB products.</t>
  </si>
  <si>
    <t>taxation of RM0.31 million.The Group's softer performance for the period under review was mainly due to the</t>
  </si>
  <si>
    <t xml:space="preserve">In tandem with the improvement in PCB division, our Group managed to achieve a lower loss before taxation </t>
  </si>
  <si>
    <t>Date : 29 February 2008</t>
  </si>
  <si>
    <t>FOR THE PERIOD ENDED 31 DECEMBER 2007</t>
  </si>
  <si>
    <t>In view of  the uncertainty ahead and our drive for improvement, the Group will continue to focus on its core</t>
  </si>
  <si>
    <t>business , improve its product quality, increasing sales of higher value added products , expanding its customers</t>
  </si>
  <si>
    <t>base and enhance the efficiency of  operational in order to thrive on the current competitive market environment</t>
  </si>
  <si>
    <t xml:space="preserve">  </t>
  </si>
  <si>
    <t xml:space="preserve">guidance  Note 8C and  other relevant  requirements under  the SC 's  Policies  and Guidelines on Issue / Offer </t>
  </si>
  <si>
    <t xml:space="preserve">representing a 7% increase from RM73.51 million in the previous financial year. This was mainly contributed </t>
  </si>
  <si>
    <t>Net gain/(loss) not recognised in the</t>
  </si>
  <si>
    <t>income statement</t>
  </si>
  <si>
    <t xml:space="preserve">the PCB division was reduced from RM4.32 million in the preceding financial year to RM0.48 million in the </t>
  </si>
  <si>
    <t>current financial year, an improvement of  89%. The loss incurred for this financial year was mainly due to</t>
  </si>
  <si>
    <t>The Group posted a loss before taxation of RM0.76  million as compared to the preceding quarter profit before</t>
  </si>
  <si>
    <t xml:space="preserve">Thailand subsidiary contributed approximately 63% of our Group's revenue for  the financial year ended </t>
  </si>
  <si>
    <t>The Group's  revenue decreased by 39% from RM23.39 million in the preceding  quarter  to RM14.24 million  for</t>
  </si>
  <si>
    <t xml:space="preserve">C)The Company had on 18 January 2008 announced that the Company will not be placing the remaining </t>
  </si>
  <si>
    <t>4,000,000 ordinary shares of RM0.50 each in view of the market price has not been finding at an attractive</t>
  </si>
  <si>
    <t>level for investors to subscribe for the said placement shares.</t>
  </si>
  <si>
    <t>associated company amounting to RM35.90 million as at the date of this report.</t>
  </si>
  <si>
    <t>For the financial year ended 31 December  2007,the Group registered a consolidated revenue of RM78.86 million</t>
  </si>
  <si>
    <t>of RM0.63 million compared to RM 4.74 million in the preceding financial year. The loss before taxation from</t>
  </si>
  <si>
    <t>INTERIM FINANCIAL REPORT FOR THE FOURTH QUARTER ENDED 31 DECEMBER 2007</t>
  </si>
  <si>
    <t>the allowance for doubtful debts of  RM0.4 million.</t>
  </si>
  <si>
    <t>allowance for doubtful debts of RM0.4  million.</t>
  </si>
  <si>
    <t xml:space="preserve">recent turmoil arising from the US sub-prime mortgage crisis causes uncertainty to the general economic environment. </t>
  </si>
  <si>
    <t xml:space="preserve">The Group expects the result for the year 2008 to improve, however, it will remain challenging as it is fully aware of the </t>
  </si>
  <si>
    <t>Approved but not contracted for:</t>
  </si>
  <si>
    <t>- plant and machinery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</si>
</sst>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#,##0.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.00_);\(0.00\)"/>
    <numFmt numFmtId="195" formatCode="#,##0_ "/>
    <numFmt numFmtId="196" formatCode="0_ "/>
  </numFmts>
  <fonts count="2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85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right" wrapText="1"/>
    </xf>
    <xf numFmtId="3" fontId="15" fillId="0" borderId="0" xfId="0" applyNumberFormat="1" applyFont="1" applyAlignment="1">
      <alignment/>
    </xf>
    <xf numFmtId="3" fontId="15" fillId="0" borderId="4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5" fillId="0" borderId="0" xfId="0" applyNumberFormat="1" applyFont="1" applyAlignment="1">
      <alignment/>
    </xf>
    <xf numFmtId="194" fontId="15" fillId="0" borderId="0" xfId="0" applyNumberFormat="1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1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37" fontId="15" fillId="0" borderId="14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5" fontId="15" fillId="0" borderId="2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3" fontId="0" fillId="0" borderId="0" xfId="0" applyNumberFormat="1" applyAlignment="1">
      <alignment/>
    </xf>
    <xf numFmtId="194" fontId="2" fillId="0" borderId="0" xfId="0" applyNumberFormat="1" applyFont="1" applyAlignment="1">
      <alignment horizontal="center"/>
    </xf>
    <xf numFmtId="37" fontId="15" fillId="0" borderId="4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85" fontId="6" fillId="0" borderId="0" xfId="15" applyNumberFormat="1" applyFont="1" applyBorder="1" applyAlignment="1">
      <alignment/>
    </xf>
    <xf numFmtId="185" fontId="6" fillId="0" borderId="0" xfId="15" applyNumberFormat="1" applyFont="1" applyAlignment="1">
      <alignment/>
    </xf>
    <xf numFmtId="185" fontId="6" fillId="0" borderId="0" xfId="15" applyNumberFormat="1" applyFont="1" applyBorder="1" applyAlignment="1">
      <alignment horizontal="center"/>
    </xf>
    <xf numFmtId="185" fontId="6" fillId="0" borderId="0" xfId="15" applyNumberFormat="1" applyFont="1" applyAlignment="1">
      <alignment horizontal="center"/>
    </xf>
    <xf numFmtId="3" fontId="6" fillId="0" borderId="4" xfId="0" applyNumberFormat="1" applyFont="1" applyBorder="1" applyAlignment="1">
      <alignment/>
    </xf>
    <xf numFmtId="185" fontId="6" fillId="0" borderId="12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185" fontId="6" fillId="0" borderId="4" xfId="15" applyNumberFormat="1" applyFont="1" applyBorder="1" applyAlignment="1">
      <alignment/>
    </xf>
    <xf numFmtId="185" fontId="6" fillId="0" borderId="4" xfId="15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3" fontId="6" fillId="0" borderId="0" xfId="15" applyNumberFormat="1" applyFont="1" applyBorder="1" applyAlignment="1" quotePrefix="1">
      <alignment horizontal="right"/>
    </xf>
    <xf numFmtId="3" fontId="6" fillId="0" borderId="0" xfId="15" applyNumberFormat="1" applyFont="1" applyAlignment="1">
      <alignment horizontal="right"/>
    </xf>
    <xf numFmtId="185" fontId="6" fillId="0" borderId="0" xfId="15" applyNumberFormat="1" applyFont="1" applyBorder="1" applyAlignment="1">
      <alignment horizontal="right"/>
    </xf>
    <xf numFmtId="185" fontId="6" fillId="0" borderId="0" xfId="15" applyNumberFormat="1" applyFont="1" applyAlignment="1">
      <alignment horizontal="justify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3" fontId="7" fillId="0" borderId="14" xfId="0" applyNumberFormat="1" applyFont="1" applyBorder="1" applyAlignment="1">
      <alignment/>
    </xf>
    <xf numFmtId="185" fontId="7" fillId="0" borderId="0" xfId="15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94" fontId="15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185" fontId="6" fillId="0" borderId="12" xfId="15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94" fontId="15" fillId="0" borderId="0" xfId="0" applyNumberFormat="1" applyFont="1" applyAlignment="1">
      <alignment horizontal="right"/>
    </xf>
    <xf numFmtId="37" fontId="1" fillId="0" borderId="13" xfId="0" applyNumberFormat="1" applyFont="1" applyBorder="1" applyAlignment="1">
      <alignment horizontal="right"/>
    </xf>
    <xf numFmtId="15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5" fontId="15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85" fontId="6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15" fillId="0" borderId="4" xfId="0" applyNumberFormat="1" applyFont="1" applyBorder="1" applyAlignment="1">
      <alignment horizontal="center"/>
    </xf>
    <xf numFmtId="0" fontId="15" fillId="0" borderId="0" xfId="0" applyFont="1" applyAlignment="1" quotePrefix="1">
      <alignment/>
    </xf>
    <xf numFmtId="3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28575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9525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23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09875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67050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43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9552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71725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00375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609975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76200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248150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47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286500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47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896100" y="914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95250</xdr:rowOff>
    </xdr:from>
    <xdr:to>
      <xdr:col>1</xdr:col>
      <xdr:colOff>28575</xdr:colOff>
      <xdr:row>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53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809875" y="1015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50">
      <selection activeCell="F62" sqref="F62"/>
    </sheetView>
  </sheetViews>
  <sheetFormatPr defaultColWidth="9.140625" defaultRowHeight="12.75"/>
  <cols>
    <col min="4" max="5" width="15.57421875" style="0" customWidth="1"/>
    <col min="6" max="6" width="0.85546875" style="0" customWidth="1"/>
    <col min="7" max="7" width="14.57421875" style="0" customWidth="1"/>
  </cols>
  <sheetData>
    <row r="1" spans="2:7" ht="20.25">
      <c r="B1" s="31" t="s">
        <v>39</v>
      </c>
      <c r="E1" s="2"/>
      <c r="F1" s="2"/>
      <c r="G1" s="16"/>
    </row>
    <row r="2" spans="1:7" ht="15.75">
      <c r="A2" s="2"/>
      <c r="B2" s="18" t="s">
        <v>11</v>
      </c>
      <c r="C2" s="18"/>
      <c r="D2" s="8"/>
      <c r="E2" s="18"/>
      <c r="F2" s="18"/>
      <c r="G2" s="16"/>
    </row>
    <row r="3" spans="2:7" ht="15.75">
      <c r="B3" s="18" t="s">
        <v>309</v>
      </c>
      <c r="C3" s="18"/>
      <c r="D3" s="8"/>
      <c r="E3" s="36"/>
      <c r="F3" s="3"/>
      <c r="G3" s="14"/>
    </row>
    <row r="4" spans="1:7" ht="15">
      <c r="A4" s="2"/>
      <c r="B4" s="2"/>
      <c r="C4" s="2"/>
      <c r="D4" s="1"/>
      <c r="F4" s="3" t="s">
        <v>4</v>
      </c>
      <c r="G4" s="3" t="s">
        <v>10</v>
      </c>
    </row>
    <row r="5" spans="1:7" ht="15">
      <c r="A5" s="2"/>
      <c r="B5" s="2"/>
      <c r="C5" s="2"/>
      <c r="D5" s="1"/>
      <c r="E5" s="23" t="s">
        <v>9</v>
      </c>
      <c r="F5" s="3" t="s">
        <v>4</v>
      </c>
      <c r="G5" s="3" t="s">
        <v>0</v>
      </c>
    </row>
    <row r="6" spans="1:7" ht="15">
      <c r="A6" s="2"/>
      <c r="B6" s="2"/>
      <c r="C6" s="2"/>
      <c r="D6" s="1"/>
      <c r="E6" s="3" t="s">
        <v>0</v>
      </c>
      <c r="F6" s="3" t="s">
        <v>4</v>
      </c>
      <c r="G6" s="2" t="s">
        <v>5</v>
      </c>
    </row>
    <row r="7" spans="1:7" ht="15">
      <c r="A7" s="2"/>
      <c r="C7" s="2"/>
      <c r="D7" s="1"/>
      <c r="E7" s="3" t="s">
        <v>43</v>
      </c>
      <c r="F7" s="3" t="s">
        <v>4</v>
      </c>
      <c r="G7" s="3" t="s">
        <v>1</v>
      </c>
    </row>
    <row r="8" spans="1:7" ht="15">
      <c r="A8" s="2"/>
      <c r="B8" s="2"/>
      <c r="C8" s="2"/>
      <c r="D8" s="2"/>
      <c r="E8" s="3" t="s">
        <v>223</v>
      </c>
      <c r="F8" s="37"/>
      <c r="G8" s="3" t="s">
        <v>8</v>
      </c>
    </row>
    <row r="9" spans="1:7" ht="15.75">
      <c r="A9" s="16"/>
      <c r="B9" s="14"/>
      <c r="C9" s="14"/>
      <c r="D9" s="14"/>
      <c r="E9" s="38" t="s">
        <v>310</v>
      </c>
      <c r="F9" s="23"/>
      <c r="G9" s="38" t="s">
        <v>270</v>
      </c>
    </row>
    <row r="10" spans="1:7" ht="15.75">
      <c r="A10" s="15" t="s">
        <v>144</v>
      </c>
      <c r="B10" s="14"/>
      <c r="C10" s="14"/>
      <c r="D10" s="14"/>
      <c r="E10" s="23" t="s">
        <v>2</v>
      </c>
      <c r="F10" s="40"/>
      <c r="G10" s="23" t="s">
        <v>2</v>
      </c>
    </row>
    <row r="11" spans="1:7" ht="16.5" thickBot="1">
      <c r="A11" s="15" t="s">
        <v>149</v>
      </c>
      <c r="B11" s="14"/>
      <c r="C11" s="14"/>
      <c r="D11" s="14"/>
      <c r="E11" s="79"/>
      <c r="F11" s="40"/>
      <c r="G11" s="79" t="s">
        <v>171</v>
      </c>
    </row>
    <row r="12" spans="1:9" ht="15.75">
      <c r="A12" s="14" t="s">
        <v>68</v>
      </c>
      <c r="B12" s="14"/>
      <c r="C12" s="14"/>
      <c r="D12" s="14"/>
      <c r="E12" s="116">
        <v>33871</v>
      </c>
      <c r="F12" s="117"/>
      <c r="G12" s="118">
        <v>36104</v>
      </c>
      <c r="I12" s="112"/>
    </row>
    <row r="13" spans="1:9" ht="15.75">
      <c r="A13" s="14" t="s">
        <v>191</v>
      </c>
      <c r="B13" s="14"/>
      <c r="C13" s="14"/>
      <c r="D13" s="14"/>
      <c r="E13" s="116">
        <v>650</v>
      </c>
      <c r="F13" s="117"/>
      <c r="G13" s="118">
        <v>650</v>
      </c>
      <c r="I13" s="112"/>
    </row>
    <row r="14" spans="1:9" ht="15.75">
      <c r="A14" s="14" t="s">
        <v>192</v>
      </c>
      <c r="B14" s="14"/>
      <c r="C14" s="14"/>
      <c r="D14" s="14"/>
      <c r="E14" s="116">
        <v>1484</v>
      </c>
      <c r="F14" s="117"/>
      <c r="G14" s="118">
        <v>1513</v>
      </c>
      <c r="I14" s="112"/>
    </row>
    <row r="15" spans="1:9" ht="15.75">
      <c r="A15" s="14" t="s">
        <v>65</v>
      </c>
      <c r="B15" s="14"/>
      <c r="C15" s="14"/>
      <c r="D15" s="14"/>
      <c r="E15" s="116">
        <v>407</v>
      </c>
      <c r="F15" s="119"/>
      <c r="G15" s="120">
        <v>655</v>
      </c>
      <c r="I15" s="112"/>
    </row>
    <row r="16" spans="1:9" ht="15.75">
      <c r="A16" s="14" t="s">
        <v>66</v>
      </c>
      <c r="B16" s="14"/>
      <c r="C16" s="14"/>
      <c r="D16" s="14"/>
      <c r="E16" s="121">
        <v>778</v>
      </c>
      <c r="F16" s="119"/>
      <c r="G16" s="126">
        <v>788</v>
      </c>
      <c r="I16" s="112"/>
    </row>
    <row r="17" spans="1:9" ht="15.75">
      <c r="A17" s="14" t="s">
        <v>4</v>
      </c>
      <c r="B17" s="14"/>
      <c r="C17" s="14"/>
      <c r="D17" s="14"/>
      <c r="E17" s="122">
        <f>SUM(E12:E16)</f>
        <v>37190</v>
      </c>
      <c r="F17" s="117"/>
      <c r="G17" s="122">
        <f>SUM(G12:G16)</f>
        <v>39710</v>
      </c>
      <c r="I17" s="112"/>
    </row>
    <row r="18" spans="1:9" ht="15.75">
      <c r="A18" s="16"/>
      <c r="B18" s="16"/>
      <c r="C18" s="16"/>
      <c r="D18" s="16"/>
      <c r="E18" s="116"/>
      <c r="F18" s="17"/>
      <c r="G18" s="14"/>
      <c r="I18" s="112"/>
    </row>
    <row r="19" spans="1:9" ht="15.75">
      <c r="A19" s="15" t="s">
        <v>35</v>
      </c>
      <c r="B19" s="14"/>
      <c r="C19" s="14"/>
      <c r="D19" s="14"/>
      <c r="E19" s="116"/>
      <c r="F19" s="117"/>
      <c r="G19" s="118"/>
      <c r="I19" s="112"/>
    </row>
    <row r="20" spans="1:9" ht="15.75">
      <c r="A20" s="133" t="s">
        <v>13</v>
      </c>
      <c r="B20" s="133"/>
      <c r="C20" s="133"/>
      <c r="D20" s="133"/>
      <c r="E20" s="116">
        <v>26417</v>
      </c>
      <c r="F20" s="117"/>
      <c r="G20" s="118">
        <v>24837</v>
      </c>
      <c r="I20" s="112"/>
    </row>
    <row r="21" spans="1:9" ht="15.75">
      <c r="A21" s="133" t="s">
        <v>31</v>
      </c>
      <c r="B21" s="133"/>
      <c r="C21" s="133"/>
      <c r="D21" s="133"/>
      <c r="E21" s="116">
        <v>18749</v>
      </c>
      <c r="F21" s="117"/>
      <c r="G21" s="118">
        <v>16563</v>
      </c>
      <c r="I21" s="112"/>
    </row>
    <row r="22" spans="1:9" ht="15.75">
      <c r="A22" s="133" t="s">
        <v>32</v>
      </c>
      <c r="B22" s="133"/>
      <c r="C22" s="133"/>
      <c r="D22" s="133"/>
      <c r="E22" s="116">
        <v>3174</v>
      </c>
      <c r="F22" s="117"/>
      <c r="G22" s="118">
        <v>3692</v>
      </c>
      <c r="I22" s="112"/>
    </row>
    <row r="23" spans="1:10" ht="15.75">
      <c r="A23" s="133" t="s">
        <v>6</v>
      </c>
      <c r="B23" s="133"/>
      <c r="C23" s="133"/>
      <c r="D23" s="133"/>
      <c r="E23" s="116">
        <v>5</v>
      </c>
      <c r="F23" s="117"/>
      <c r="G23" s="118">
        <v>9</v>
      </c>
      <c r="I23" s="112"/>
      <c r="J23" t="s">
        <v>228</v>
      </c>
    </row>
    <row r="24" spans="1:9" ht="15.75">
      <c r="A24" s="133" t="s">
        <v>7</v>
      </c>
      <c r="B24" s="133"/>
      <c r="C24" s="133"/>
      <c r="D24" s="133"/>
      <c r="E24" s="121">
        <v>4070</v>
      </c>
      <c r="F24" s="117"/>
      <c r="G24" s="125">
        <v>2041</v>
      </c>
      <c r="I24" s="112"/>
    </row>
    <row r="25" spans="1:9" ht="15.75">
      <c r="A25" s="14"/>
      <c r="B25" s="14"/>
      <c r="C25" s="14"/>
      <c r="D25" s="14"/>
      <c r="E25" s="125">
        <f>SUM(E20:E24)</f>
        <v>52415</v>
      </c>
      <c r="F25" s="117"/>
      <c r="G25" s="125">
        <f>SUM(G20:G24)</f>
        <v>47142</v>
      </c>
      <c r="I25" s="112"/>
    </row>
    <row r="26" spans="1:9" ht="15.75">
      <c r="A26" s="14"/>
      <c r="B26" s="14"/>
      <c r="C26" s="14"/>
      <c r="D26" s="14"/>
      <c r="E26" s="117"/>
      <c r="F26" s="117"/>
      <c r="G26" s="117"/>
      <c r="I26" s="112"/>
    </row>
    <row r="27" spans="1:9" ht="16.5" thickBot="1">
      <c r="A27" s="15" t="s">
        <v>145</v>
      </c>
      <c r="B27" s="16"/>
      <c r="C27" s="16"/>
      <c r="D27" s="16"/>
      <c r="E27" s="134">
        <f>+E25+E16+E15+E14+E12+E13</f>
        <v>89605</v>
      </c>
      <c r="F27" s="15"/>
      <c r="G27" s="134">
        <f>+G25+G16+G15+G14+G12+G13</f>
        <v>86852</v>
      </c>
      <c r="I27" s="112"/>
    </row>
    <row r="28" ht="13.5" thickTop="1">
      <c r="I28" s="112"/>
    </row>
    <row r="29" spans="1:9" ht="15.75">
      <c r="A29" s="15" t="s">
        <v>146</v>
      </c>
      <c r="B29" s="14"/>
      <c r="C29" s="14"/>
      <c r="D29" s="14"/>
      <c r="E29" s="116"/>
      <c r="F29" s="117"/>
      <c r="G29" s="117"/>
      <c r="I29" s="112"/>
    </row>
    <row r="30" spans="1:9" ht="15.75">
      <c r="A30" s="14" t="s">
        <v>37</v>
      </c>
      <c r="B30" s="14"/>
      <c r="C30" s="14"/>
      <c r="D30" s="14"/>
      <c r="E30" s="116">
        <v>42248</v>
      </c>
      <c r="F30" s="117"/>
      <c r="G30" s="118">
        <v>42248</v>
      </c>
      <c r="I30" s="112"/>
    </row>
    <row r="31" spans="1:9" ht="15.75">
      <c r="A31" s="14" t="s">
        <v>3</v>
      </c>
      <c r="B31" s="14"/>
      <c r="C31" s="14"/>
      <c r="D31" s="14"/>
      <c r="E31" s="116">
        <v>5572</v>
      </c>
      <c r="F31" s="117"/>
      <c r="G31" s="118">
        <v>5572</v>
      </c>
      <c r="I31" s="112"/>
    </row>
    <row r="32" spans="1:9" ht="15.75">
      <c r="A32" s="14" t="s">
        <v>278</v>
      </c>
      <c r="B32" s="14"/>
      <c r="C32" s="14"/>
      <c r="D32" s="14"/>
      <c r="E32" s="123">
        <v>-361</v>
      </c>
      <c r="F32" s="117"/>
      <c r="G32" s="118">
        <v>-493</v>
      </c>
      <c r="I32" s="112"/>
    </row>
    <row r="33" spans="1:9" ht="15.75">
      <c r="A33" s="14" t="s">
        <v>212</v>
      </c>
      <c r="B33" s="14"/>
      <c r="C33" s="14"/>
      <c r="D33" s="14"/>
      <c r="E33" s="124">
        <v>-13342</v>
      </c>
      <c r="F33" s="117"/>
      <c r="G33" s="125">
        <v>-12599</v>
      </c>
      <c r="I33" s="112"/>
    </row>
    <row r="34" spans="1:9" ht="15.75">
      <c r="A34" s="15" t="s">
        <v>30</v>
      </c>
      <c r="B34" s="14"/>
      <c r="C34" s="14"/>
      <c r="D34" s="14"/>
      <c r="E34" s="118">
        <f>SUM(E30:E33)</f>
        <v>34117</v>
      </c>
      <c r="F34" s="117"/>
      <c r="G34" s="118">
        <f>SUM(G30:G33)</f>
        <v>34728</v>
      </c>
      <c r="I34" s="112"/>
    </row>
    <row r="35" spans="1:9" ht="15.75">
      <c r="A35" s="14"/>
      <c r="B35" s="14"/>
      <c r="C35" s="14"/>
      <c r="D35" s="14"/>
      <c r="E35" s="116"/>
      <c r="F35" s="117"/>
      <c r="G35" s="118"/>
      <c r="I35" s="112"/>
    </row>
    <row r="36" spans="1:9" ht="15.75">
      <c r="A36" s="15" t="s">
        <v>38</v>
      </c>
      <c r="B36" s="14"/>
      <c r="C36" s="14"/>
      <c r="D36" s="14"/>
      <c r="E36" s="121">
        <v>1340</v>
      </c>
      <c r="F36" s="117"/>
      <c r="G36" s="125">
        <v>1050</v>
      </c>
      <c r="I36" s="112"/>
    </row>
    <row r="37" spans="1:9" ht="15.75">
      <c r="A37" s="15" t="s">
        <v>4</v>
      </c>
      <c r="B37" s="14"/>
      <c r="C37" s="14"/>
      <c r="D37" s="14"/>
      <c r="E37" s="126">
        <f>+E36+E34</f>
        <v>35457</v>
      </c>
      <c r="F37" s="117"/>
      <c r="G37" s="125">
        <f>+G36+G34</f>
        <v>35778</v>
      </c>
      <c r="I37" s="112"/>
    </row>
    <row r="38" spans="1:9" ht="15.75">
      <c r="A38" s="15" t="s">
        <v>44</v>
      </c>
      <c r="B38" s="16"/>
      <c r="C38" s="16"/>
      <c r="D38" s="16"/>
      <c r="E38" s="14"/>
      <c r="F38" s="14"/>
      <c r="G38" s="14"/>
      <c r="I38" s="112"/>
    </row>
    <row r="39" spans="1:17" ht="15.75">
      <c r="A39" s="14" t="s">
        <v>63</v>
      </c>
      <c r="B39" s="14"/>
      <c r="C39" s="14"/>
      <c r="D39" s="14"/>
      <c r="E39" s="123">
        <v>6870</v>
      </c>
      <c r="F39" s="127"/>
      <c r="G39" s="117">
        <v>6029</v>
      </c>
      <c r="I39" s="112"/>
      <c r="K39" s="1" t="s">
        <v>4</v>
      </c>
      <c r="L39" s="2"/>
      <c r="M39" s="2"/>
      <c r="N39" s="2"/>
      <c r="O39" s="5"/>
      <c r="P39" s="41"/>
      <c r="Q39" s="39"/>
    </row>
    <row r="40" spans="1:9" ht="15.75">
      <c r="A40" s="14" t="s">
        <v>64</v>
      </c>
      <c r="B40" s="14"/>
      <c r="C40" s="14"/>
      <c r="D40" s="14"/>
      <c r="E40" s="124">
        <v>368</v>
      </c>
      <c r="F40" s="154"/>
      <c r="G40" s="125">
        <v>383</v>
      </c>
      <c r="I40" s="112"/>
    </row>
    <row r="41" spans="1:9" ht="15.75">
      <c r="A41" s="14" t="s">
        <v>4</v>
      </c>
      <c r="B41" s="14"/>
      <c r="C41" s="14"/>
      <c r="D41" s="14"/>
      <c r="E41" s="125">
        <f>+E40+E39</f>
        <v>7238</v>
      </c>
      <c r="F41" s="127"/>
      <c r="G41" s="125">
        <f>+G40+G39</f>
        <v>6412</v>
      </c>
      <c r="I41" s="112"/>
    </row>
    <row r="42" spans="1:9" ht="15.75">
      <c r="A42" s="15" t="s">
        <v>36</v>
      </c>
      <c r="B42" s="14"/>
      <c r="C42" s="14"/>
      <c r="D42" s="14"/>
      <c r="E42" s="14"/>
      <c r="F42" s="14"/>
      <c r="G42" s="118"/>
      <c r="I42" s="112"/>
    </row>
    <row r="43" spans="1:17" ht="15.75">
      <c r="A43" s="14" t="s">
        <v>29</v>
      </c>
      <c r="B43" s="14"/>
      <c r="C43" s="14"/>
      <c r="D43" s="14"/>
      <c r="E43" s="116">
        <v>30658</v>
      </c>
      <c r="F43" s="128"/>
      <c r="G43" s="129">
        <v>26292</v>
      </c>
      <c r="I43" s="112"/>
      <c r="K43" s="1"/>
      <c r="L43" s="2"/>
      <c r="M43" s="2"/>
      <c r="N43" s="2"/>
      <c r="O43" s="5"/>
      <c r="P43" s="41"/>
      <c r="Q43" s="39"/>
    </row>
    <row r="44" spans="1:9" ht="15.75">
      <c r="A44" s="14" t="s">
        <v>33</v>
      </c>
      <c r="B44" s="14"/>
      <c r="C44" s="14"/>
      <c r="D44" s="14"/>
      <c r="E44" s="116">
        <v>11211</v>
      </c>
      <c r="F44" s="130"/>
      <c r="G44" s="131">
        <v>15074</v>
      </c>
      <c r="H44" s="87" t="s">
        <v>4</v>
      </c>
      <c r="I44" s="112"/>
    </row>
    <row r="45" spans="1:9" ht="15.75">
      <c r="A45" s="14" t="s">
        <v>34</v>
      </c>
      <c r="B45" s="14"/>
      <c r="C45" s="14"/>
      <c r="D45" s="14"/>
      <c r="E45" s="121">
        <v>5041</v>
      </c>
      <c r="F45" s="117"/>
      <c r="G45" s="118">
        <v>3296</v>
      </c>
      <c r="I45" s="112"/>
    </row>
    <row r="46" spans="1:9" ht="15.75">
      <c r="A46" s="14"/>
      <c r="B46" s="14"/>
      <c r="C46" s="14"/>
      <c r="D46" s="14"/>
      <c r="E46" s="145">
        <f>SUM(E43:E45)</f>
        <v>46910</v>
      </c>
      <c r="F46" s="117"/>
      <c r="G46" s="122">
        <f>SUM(G43:G45)</f>
        <v>44662</v>
      </c>
      <c r="I46" s="112"/>
    </row>
    <row r="47" spans="1:9" ht="15.75">
      <c r="A47" s="14"/>
      <c r="B47" s="14"/>
      <c r="C47" s="14"/>
      <c r="D47" s="14"/>
      <c r="E47" s="116"/>
      <c r="F47" s="117"/>
      <c r="G47" s="118"/>
      <c r="I47" s="112"/>
    </row>
    <row r="48" spans="1:9" ht="15.75">
      <c r="A48" s="14" t="s">
        <v>148</v>
      </c>
      <c r="B48" s="14"/>
      <c r="C48" s="14"/>
      <c r="D48" s="14"/>
      <c r="E48" s="121">
        <f>+E46+E41</f>
        <v>54148</v>
      </c>
      <c r="F48" s="117"/>
      <c r="G48" s="121">
        <f>+G46+G41</f>
        <v>51074</v>
      </c>
      <c r="I48" s="112"/>
    </row>
    <row r="49" spans="1:9" ht="15.75">
      <c r="A49" s="14"/>
      <c r="B49" s="14"/>
      <c r="C49" s="14"/>
      <c r="D49" s="14"/>
      <c r="E49" s="13"/>
      <c r="F49" s="117"/>
      <c r="G49" s="116"/>
      <c r="H49" s="112" t="s">
        <v>4</v>
      </c>
      <c r="I49" s="112"/>
    </row>
    <row r="50" spans="1:9" ht="16.5" thickBot="1">
      <c r="A50" s="15" t="s">
        <v>147</v>
      </c>
      <c r="B50" s="14"/>
      <c r="C50" s="14"/>
      <c r="D50" s="14"/>
      <c r="E50" s="134">
        <f>+E48+E37</f>
        <v>89605</v>
      </c>
      <c r="F50" s="135"/>
      <c r="G50" s="134">
        <f>+G48+G37</f>
        <v>86852</v>
      </c>
      <c r="I50" s="112"/>
    </row>
    <row r="51" spans="1:8" ht="16.5" thickTop="1">
      <c r="A51" s="14"/>
      <c r="B51" s="14"/>
      <c r="C51" s="14"/>
      <c r="D51" s="14"/>
      <c r="E51" s="116" t="s">
        <v>4</v>
      </c>
      <c r="F51" s="117"/>
      <c r="G51" s="118"/>
      <c r="H51" s="87" t="s">
        <v>4</v>
      </c>
    </row>
    <row r="52" spans="1:7" ht="15.75">
      <c r="A52" s="15" t="s">
        <v>213</v>
      </c>
      <c r="B52" s="15"/>
      <c r="C52" s="15"/>
      <c r="D52" s="14"/>
      <c r="E52" s="132">
        <v>0.4</v>
      </c>
      <c r="F52" s="14"/>
      <c r="G52" s="132">
        <v>0.41</v>
      </c>
    </row>
    <row r="53" spans="5:7" ht="12.75">
      <c r="E53" s="76" t="s">
        <v>4</v>
      </c>
      <c r="F53" s="54"/>
      <c r="G53" s="76" t="s">
        <v>4</v>
      </c>
    </row>
    <row r="54" ht="12.75">
      <c r="A54" s="54" t="s">
        <v>219</v>
      </c>
    </row>
    <row r="55" ht="12.75">
      <c r="A55" s="54" t="s">
        <v>271</v>
      </c>
    </row>
    <row r="56" ht="12.75">
      <c r="A56" s="54" t="s">
        <v>220</v>
      </c>
    </row>
    <row r="57" ht="12.75">
      <c r="G57" s="100" t="s">
        <v>4</v>
      </c>
    </row>
    <row r="61" ht="12.75">
      <c r="G61" s="143" t="s">
        <v>4</v>
      </c>
    </row>
    <row r="74" ht="12.75">
      <c r="A74" t="s">
        <v>4</v>
      </c>
    </row>
  </sheetData>
  <printOptions/>
  <pageMargins left="1.25" right="0.5" top="0.5" bottom="0" header="0.5" footer="0.5"/>
  <pageSetup horizontalDpi="360" verticalDpi="36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28">
      <selection activeCell="D19" sqref="D19"/>
    </sheetView>
  </sheetViews>
  <sheetFormatPr defaultColWidth="9.140625" defaultRowHeight="12.75"/>
  <cols>
    <col min="3" max="3" width="14.140625" style="0" customWidth="1"/>
    <col min="4" max="4" width="14.28125" style="0" customWidth="1"/>
    <col min="5" max="5" width="13.8515625" style="0" customWidth="1"/>
    <col min="6" max="6" width="0.9921875" style="0" customWidth="1"/>
    <col min="7" max="7" width="13.57421875" style="0" customWidth="1"/>
    <col min="8" max="8" width="13.421875" style="0" customWidth="1"/>
  </cols>
  <sheetData>
    <row r="1" spans="1:8" ht="20.25">
      <c r="A1" s="1" t="s">
        <v>4</v>
      </c>
      <c r="B1" s="142" t="s">
        <v>39</v>
      </c>
      <c r="C1" s="18"/>
      <c r="D1" s="9"/>
      <c r="E1" s="18"/>
      <c r="F1" s="18"/>
      <c r="G1" s="2"/>
      <c r="H1" s="2"/>
    </row>
    <row r="2" spans="1:8" ht="15.75">
      <c r="A2" s="1" t="s">
        <v>4</v>
      </c>
      <c r="B2" s="15" t="s">
        <v>222</v>
      </c>
      <c r="C2" s="1"/>
      <c r="E2" s="1"/>
      <c r="F2" s="1"/>
      <c r="G2" s="2"/>
      <c r="H2" s="2"/>
    </row>
    <row r="3" spans="1:8" ht="15.75">
      <c r="A3" s="1" t="s">
        <v>4</v>
      </c>
      <c r="B3" s="15" t="s">
        <v>311</v>
      </c>
      <c r="C3" s="1"/>
      <c r="E3" s="1"/>
      <c r="F3" s="1"/>
      <c r="G3" s="2"/>
      <c r="H3" s="8" t="s">
        <v>228</v>
      </c>
    </row>
    <row r="4" spans="1:8" ht="15.75" thickBot="1">
      <c r="A4" s="2"/>
      <c r="B4" s="2"/>
      <c r="C4" s="2"/>
      <c r="D4" s="2" t="s">
        <v>4</v>
      </c>
      <c r="E4" s="2"/>
      <c r="F4" s="2" t="s">
        <v>4</v>
      </c>
      <c r="G4" s="2"/>
      <c r="H4" s="2"/>
    </row>
    <row r="5" spans="1:8" ht="16.5" thickBot="1">
      <c r="A5" s="2"/>
      <c r="B5" s="2"/>
      <c r="C5" s="2"/>
      <c r="D5" s="63" t="s">
        <v>40</v>
      </c>
      <c r="E5" s="63"/>
      <c r="F5" s="22" t="s">
        <v>4</v>
      </c>
      <c r="G5" s="63" t="s">
        <v>211</v>
      </c>
      <c r="H5" s="65"/>
    </row>
    <row r="6" spans="1:8" ht="15.75" thickBot="1">
      <c r="A6" s="2"/>
      <c r="B6" s="2"/>
      <c r="C6" s="2"/>
      <c r="D6" s="4" t="s">
        <v>312</v>
      </c>
      <c r="E6" s="4" t="s">
        <v>313</v>
      </c>
      <c r="F6" s="21"/>
      <c r="G6" s="44" t="s">
        <v>312</v>
      </c>
      <c r="H6" s="44" t="s">
        <v>313</v>
      </c>
    </row>
    <row r="7" spans="1:13" ht="15.75" thickBot="1">
      <c r="A7" s="2"/>
      <c r="B7" s="2"/>
      <c r="C7" s="2"/>
      <c r="D7" s="7" t="s">
        <v>20</v>
      </c>
      <c r="E7" s="7" t="s">
        <v>20</v>
      </c>
      <c r="F7" s="23" t="s">
        <v>4</v>
      </c>
      <c r="G7" s="7" t="s">
        <v>20</v>
      </c>
      <c r="H7" s="7" t="s">
        <v>20</v>
      </c>
      <c r="K7" s="9"/>
      <c r="L7" s="9"/>
      <c r="M7" s="9"/>
    </row>
    <row r="8" spans="1:13" ht="15">
      <c r="A8" s="2" t="s">
        <v>12</v>
      </c>
      <c r="B8" s="2"/>
      <c r="C8" s="2"/>
      <c r="D8" s="35">
        <v>14227</v>
      </c>
      <c r="E8" s="35">
        <v>18130</v>
      </c>
      <c r="F8" s="10"/>
      <c r="G8" s="35">
        <v>78861</v>
      </c>
      <c r="H8" s="35">
        <v>73513</v>
      </c>
      <c r="J8" s="10"/>
      <c r="K8" s="10"/>
      <c r="L8" s="9"/>
      <c r="M8" s="32"/>
    </row>
    <row r="9" spans="1:13" ht="15">
      <c r="A9" s="2"/>
      <c r="B9" s="2"/>
      <c r="C9" s="2"/>
      <c r="D9" s="35"/>
      <c r="E9" s="35"/>
      <c r="F9" s="10"/>
      <c r="G9" s="35"/>
      <c r="H9" s="35"/>
      <c r="J9" s="10"/>
      <c r="K9" s="10"/>
      <c r="L9" s="9"/>
      <c r="M9" s="9"/>
    </row>
    <row r="10" spans="1:13" ht="15.75" thickBot="1">
      <c r="A10" s="2" t="s">
        <v>27</v>
      </c>
      <c r="B10" s="2"/>
      <c r="C10" s="2"/>
      <c r="D10" s="45">
        <v>-12746</v>
      </c>
      <c r="E10" s="45">
        <v>-15885</v>
      </c>
      <c r="F10" s="46"/>
      <c r="G10" s="45">
        <v>-71631</v>
      </c>
      <c r="H10" s="45">
        <v>-68151</v>
      </c>
      <c r="J10" s="46"/>
      <c r="K10" s="46"/>
      <c r="L10" s="9"/>
      <c r="M10" s="32"/>
    </row>
    <row r="11" spans="1:13" ht="15">
      <c r="A11" s="2"/>
      <c r="B11" s="2"/>
      <c r="C11" s="2"/>
      <c r="D11" s="35"/>
      <c r="E11" s="35"/>
      <c r="F11" s="10"/>
      <c r="G11" s="35" t="s">
        <v>4</v>
      </c>
      <c r="H11" s="35"/>
      <c r="J11" s="10"/>
      <c r="K11" s="10"/>
      <c r="L11" s="9"/>
      <c r="M11" s="32"/>
    </row>
    <row r="12" spans="1:13" ht="15">
      <c r="A12" s="2" t="s">
        <v>67</v>
      </c>
      <c r="B12" s="2"/>
      <c r="C12" s="2"/>
      <c r="D12" s="35">
        <f>+D8+D10</f>
        <v>1481</v>
      </c>
      <c r="E12" s="47">
        <f>+E8+E10</f>
        <v>2245</v>
      </c>
      <c r="F12" s="10"/>
      <c r="G12" s="35">
        <f>+G10+G8</f>
        <v>7230</v>
      </c>
      <c r="H12" s="47">
        <f>+H8+H10</f>
        <v>5362</v>
      </c>
      <c r="J12" s="10"/>
      <c r="K12" s="10"/>
      <c r="L12" s="9"/>
      <c r="M12" s="32"/>
    </row>
    <row r="13" spans="1:13" ht="15">
      <c r="A13" s="2"/>
      <c r="B13" s="2"/>
      <c r="C13" s="2"/>
      <c r="D13" s="35" t="s">
        <v>4</v>
      </c>
      <c r="E13" s="35"/>
      <c r="F13" s="10"/>
      <c r="G13" s="35" t="str">
        <f>+D13</f>
        <v> </v>
      </c>
      <c r="H13" s="35"/>
      <c r="J13" s="10"/>
      <c r="K13" s="10"/>
      <c r="L13" s="9"/>
      <c r="M13" s="32"/>
    </row>
    <row r="14" spans="1:13" ht="15">
      <c r="A14" s="2" t="s">
        <v>137</v>
      </c>
      <c r="B14" s="2"/>
      <c r="C14" s="2"/>
      <c r="D14" s="35">
        <v>416</v>
      </c>
      <c r="E14" s="35">
        <v>465</v>
      </c>
      <c r="F14" s="10"/>
      <c r="G14" s="35">
        <v>1612</v>
      </c>
      <c r="H14" s="35">
        <v>1262</v>
      </c>
      <c r="J14" s="10"/>
      <c r="K14" s="10"/>
      <c r="L14" s="9"/>
      <c r="M14" s="32"/>
    </row>
    <row r="15" spans="1:13" ht="15">
      <c r="A15" s="2"/>
      <c r="B15" s="2"/>
      <c r="C15" s="2"/>
      <c r="D15" s="35" t="s">
        <v>4</v>
      </c>
      <c r="E15" s="35"/>
      <c r="F15" s="10"/>
      <c r="G15" s="35" t="str">
        <f>+D15</f>
        <v> </v>
      </c>
      <c r="H15" s="35"/>
      <c r="J15" s="10"/>
      <c r="K15" s="10"/>
      <c r="L15" s="9"/>
      <c r="M15" s="32"/>
    </row>
    <row r="16" spans="1:13" ht="15">
      <c r="A16" s="2" t="s">
        <v>41</v>
      </c>
      <c r="B16" s="2"/>
      <c r="C16" s="2"/>
      <c r="D16" s="47">
        <v>-1505</v>
      </c>
      <c r="E16" s="47">
        <v>-1933</v>
      </c>
      <c r="F16" s="46"/>
      <c r="G16" s="47">
        <f>-4264</f>
        <v>-4264</v>
      </c>
      <c r="H16" s="47">
        <v>-4438</v>
      </c>
      <c r="I16" s="141" t="s">
        <v>228</v>
      </c>
      <c r="J16" s="46"/>
      <c r="K16" s="46"/>
      <c r="L16" s="139"/>
      <c r="M16" s="32"/>
    </row>
    <row r="17" spans="1:13" ht="15">
      <c r="A17" s="2"/>
      <c r="B17" s="2"/>
      <c r="C17" s="2"/>
      <c r="D17" s="47" t="s">
        <v>4</v>
      </c>
      <c r="E17" s="47"/>
      <c r="F17" s="46"/>
      <c r="G17" s="47" t="str">
        <f>+D17</f>
        <v> </v>
      </c>
      <c r="H17" s="47"/>
      <c r="J17" s="46"/>
      <c r="K17" s="46"/>
      <c r="L17" s="9"/>
      <c r="M17" s="32"/>
    </row>
    <row r="18" spans="1:13" ht="15">
      <c r="A18" s="2" t="s">
        <v>138</v>
      </c>
      <c r="B18" s="2"/>
      <c r="C18" s="2"/>
      <c r="D18" s="47">
        <v>-933</v>
      </c>
      <c r="E18" s="47">
        <v>-3180</v>
      </c>
      <c r="F18" s="46"/>
      <c r="G18" s="47">
        <v>-2699</v>
      </c>
      <c r="H18" s="47">
        <v>-4794</v>
      </c>
      <c r="I18" s="141" t="s">
        <v>240</v>
      </c>
      <c r="J18" s="46"/>
      <c r="K18" s="46"/>
      <c r="L18" s="9"/>
      <c r="M18" s="32"/>
    </row>
    <row r="19" spans="4:13" ht="12.75">
      <c r="D19" s="64"/>
      <c r="E19" s="64"/>
      <c r="G19" s="64"/>
      <c r="H19" s="64"/>
      <c r="J19" s="9"/>
      <c r="K19" s="9"/>
      <c r="L19" s="9"/>
      <c r="M19" s="32"/>
    </row>
    <row r="20" spans="1:13" ht="15">
      <c r="A20" s="2" t="s">
        <v>28</v>
      </c>
      <c r="B20" s="2"/>
      <c r="C20" s="2"/>
      <c r="D20" s="47">
        <v>-237</v>
      </c>
      <c r="E20" s="47">
        <v>-278</v>
      </c>
      <c r="F20" s="46"/>
      <c r="G20" s="47">
        <v>-2258</v>
      </c>
      <c r="H20" s="47">
        <v>-2123</v>
      </c>
      <c r="I20" s="139" t="s">
        <v>240</v>
      </c>
      <c r="J20" s="46"/>
      <c r="K20" s="46"/>
      <c r="L20" s="9"/>
      <c r="M20" s="32"/>
    </row>
    <row r="21" spans="1:13" ht="15">
      <c r="A21" s="2"/>
      <c r="B21" s="2"/>
      <c r="C21" s="2"/>
      <c r="D21" s="35"/>
      <c r="E21" s="35"/>
      <c r="F21" s="10"/>
      <c r="G21" s="35" t="s">
        <v>4</v>
      </c>
      <c r="H21" s="35"/>
      <c r="J21" s="10"/>
      <c r="K21" s="10"/>
      <c r="L21" s="9"/>
      <c r="M21" s="32"/>
    </row>
    <row r="22" spans="1:13" ht="15">
      <c r="A22" s="2" t="s">
        <v>248</v>
      </c>
      <c r="B22" s="2"/>
      <c r="C22" s="2"/>
      <c r="D22" s="140" t="s">
        <v>240</v>
      </c>
      <c r="E22" s="35" t="s">
        <v>4</v>
      </c>
      <c r="F22" s="10"/>
      <c r="G22" s="35" t="s">
        <v>240</v>
      </c>
      <c r="H22" s="35" t="s">
        <v>228</v>
      </c>
      <c r="J22" s="10"/>
      <c r="K22" s="10"/>
      <c r="L22" s="9"/>
      <c r="M22" s="32"/>
    </row>
    <row r="23" spans="1:13" ht="15.75" thickBot="1">
      <c r="A23" s="2" t="s">
        <v>249</v>
      </c>
      <c r="B23" s="2"/>
      <c r="C23" s="2"/>
      <c r="D23" s="45">
        <v>20</v>
      </c>
      <c r="E23" s="45">
        <v>-34</v>
      </c>
      <c r="F23" s="10"/>
      <c r="G23" s="45">
        <v>-249</v>
      </c>
      <c r="H23" s="45">
        <v>-10</v>
      </c>
      <c r="J23" s="46"/>
      <c r="K23" s="46"/>
      <c r="L23" s="9"/>
      <c r="M23" s="32"/>
    </row>
    <row r="24" spans="1:13" ht="15">
      <c r="A24" s="2"/>
      <c r="B24" s="2"/>
      <c r="C24" s="2"/>
      <c r="D24" s="35"/>
      <c r="E24" s="35"/>
      <c r="F24" s="10"/>
      <c r="G24" s="35"/>
      <c r="H24" s="35"/>
      <c r="J24" s="10"/>
      <c r="K24" s="10"/>
      <c r="L24" s="9"/>
      <c r="M24" s="32"/>
    </row>
    <row r="25" spans="1:13" ht="15">
      <c r="A25" s="2" t="s">
        <v>188</v>
      </c>
      <c r="B25" s="2"/>
      <c r="C25" s="2"/>
      <c r="D25" s="47">
        <f>SUM(D12:D23)</f>
        <v>-758</v>
      </c>
      <c r="E25" s="47">
        <f>SUM(E12:E23)</f>
        <v>-2715</v>
      </c>
      <c r="F25" s="46"/>
      <c r="G25" s="47">
        <f>SUM(G12:G23)</f>
        <v>-628</v>
      </c>
      <c r="H25" s="47">
        <f>SUM(H12:H23)</f>
        <v>-4741</v>
      </c>
      <c r="J25" s="46"/>
      <c r="K25" s="46"/>
      <c r="L25" s="9"/>
      <c r="M25" s="32"/>
    </row>
    <row r="26" spans="1:13" ht="15">
      <c r="A26" s="2"/>
      <c r="B26" s="2"/>
      <c r="C26" s="2"/>
      <c r="D26" s="47" t="s">
        <v>240</v>
      </c>
      <c r="E26" s="47"/>
      <c r="F26" s="46"/>
      <c r="G26" s="47" t="s">
        <v>4</v>
      </c>
      <c r="H26" s="47"/>
      <c r="J26" s="46"/>
      <c r="K26" s="46"/>
      <c r="L26" s="9"/>
      <c r="M26" s="32"/>
    </row>
    <row r="27" spans="1:13" ht="15">
      <c r="A27" s="2" t="s">
        <v>139</v>
      </c>
      <c r="B27" s="2"/>
      <c r="C27" s="2"/>
      <c r="D27" s="47">
        <v>-90</v>
      </c>
      <c r="E27" s="47">
        <v>380</v>
      </c>
      <c r="F27" s="46"/>
      <c r="G27" s="47">
        <v>-96</v>
      </c>
      <c r="H27" s="47">
        <v>380</v>
      </c>
      <c r="J27" s="46"/>
      <c r="K27" s="46"/>
      <c r="L27" s="9"/>
      <c r="M27" s="32"/>
    </row>
    <row r="28" spans="1:13" ht="15">
      <c r="A28" s="2"/>
      <c r="B28" s="2"/>
      <c r="C28" s="2"/>
      <c r="D28" s="47"/>
      <c r="E28" s="47"/>
      <c r="F28" s="46"/>
      <c r="G28" s="47" t="s">
        <v>4</v>
      </c>
      <c r="H28" s="47"/>
      <c r="J28" s="46"/>
      <c r="K28" s="46"/>
      <c r="L28" s="9"/>
      <c r="M28" s="32"/>
    </row>
    <row r="29" spans="1:13" ht="15.75" thickBot="1">
      <c r="A29" s="2" t="s">
        <v>86</v>
      </c>
      <c r="B29" s="2"/>
      <c r="C29" s="2"/>
      <c r="D29" s="45">
        <f>+D25+D27</f>
        <v>-848</v>
      </c>
      <c r="E29" s="45">
        <f>+E25+E27</f>
        <v>-2335</v>
      </c>
      <c r="F29" s="46" t="s">
        <v>4</v>
      </c>
      <c r="G29" s="45">
        <f>+G25+G27</f>
        <v>-724</v>
      </c>
      <c r="H29" s="45">
        <f>+H25+H27</f>
        <v>-4361</v>
      </c>
      <c r="J29" s="46"/>
      <c r="K29" s="46"/>
      <c r="L29" s="9"/>
      <c r="M29" s="32"/>
    </row>
    <row r="30" spans="1:13" ht="15">
      <c r="A30" s="2"/>
      <c r="B30" s="2"/>
      <c r="C30" s="2"/>
      <c r="D30" s="10"/>
      <c r="E30" s="10"/>
      <c r="F30" s="10"/>
      <c r="G30" s="10"/>
      <c r="H30" s="23"/>
      <c r="J30" s="10"/>
      <c r="K30" s="10"/>
      <c r="L30" s="9"/>
      <c r="M30" s="32"/>
    </row>
    <row r="31" spans="1:13" ht="15">
      <c r="A31" s="1" t="s">
        <v>42</v>
      </c>
      <c r="B31" s="2"/>
      <c r="C31" s="2"/>
      <c r="D31" s="10" t="s">
        <v>4</v>
      </c>
      <c r="E31" s="10"/>
      <c r="F31" s="10"/>
      <c r="G31" s="10" t="s">
        <v>4</v>
      </c>
      <c r="H31" s="23"/>
      <c r="J31" s="10"/>
      <c r="K31" s="10"/>
      <c r="L31" s="9"/>
      <c r="M31" s="32"/>
    </row>
    <row r="32" spans="1:13" ht="15.75" thickBot="1">
      <c r="A32" s="2"/>
      <c r="B32" s="2"/>
      <c r="C32" s="2"/>
      <c r="D32" s="23"/>
      <c r="E32" s="23"/>
      <c r="F32" s="23"/>
      <c r="G32" s="23"/>
      <c r="H32" s="23"/>
      <c r="J32" s="23"/>
      <c r="K32" s="23"/>
      <c r="L32" s="9"/>
      <c r="M32" s="32"/>
    </row>
    <row r="33" spans="1:13" ht="15">
      <c r="A33" s="2" t="s">
        <v>170</v>
      </c>
      <c r="B33" s="2"/>
      <c r="C33" s="2"/>
      <c r="D33" s="48">
        <v>-873</v>
      </c>
      <c r="E33" s="49">
        <v>-2368</v>
      </c>
      <c r="F33" s="46"/>
      <c r="G33" s="48">
        <v>-751</v>
      </c>
      <c r="H33" s="49">
        <v>-4383</v>
      </c>
      <c r="J33" s="46"/>
      <c r="K33" s="46"/>
      <c r="L33" s="9"/>
      <c r="M33" s="32"/>
    </row>
    <row r="34" spans="1:13" ht="15">
      <c r="A34" s="2"/>
      <c r="B34" s="2"/>
      <c r="C34" s="2"/>
      <c r="D34" s="47" t="s">
        <v>4</v>
      </c>
      <c r="E34" s="50" t="s">
        <v>4</v>
      </c>
      <c r="F34" s="46"/>
      <c r="G34" s="47" t="s">
        <v>240</v>
      </c>
      <c r="H34" s="50" t="s">
        <v>4</v>
      </c>
      <c r="J34" s="46"/>
      <c r="K34" s="46"/>
      <c r="L34" s="9"/>
      <c r="M34" s="32"/>
    </row>
    <row r="35" spans="1:13" ht="15.75" thickBot="1">
      <c r="A35" s="2" t="s">
        <v>38</v>
      </c>
      <c r="B35" s="2"/>
      <c r="C35" s="2"/>
      <c r="D35" s="45">
        <v>25</v>
      </c>
      <c r="E35" s="51">
        <v>33</v>
      </c>
      <c r="F35" s="46"/>
      <c r="G35" s="45">
        <v>27</v>
      </c>
      <c r="H35" s="51">
        <v>22</v>
      </c>
      <c r="J35" s="46"/>
      <c r="K35" s="46"/>
      <c r="L35" s="9"/>
      <c r="M35" s="32"/>
    </row>
    <row r="36" spans="1:13" ht="15.75" thickBot="1">
      <c r="A36" s="2"/>
      <c r="B36" s="2"/>
      <c r="C36" s="2"/>
      <c r="D36" s="52">
        <f>+D35+D33</f>
        <v>-848</v>
      </c>
      <c r="E36" s="53">
        <f>+E35+E33</f>
        <v>-2335</v>
      </c>
      <c r="F36" s="46"/>
      <c r="G36" s="52">
        <f>+G35+G33</f>
        <v>-724</v>
      </c>
      <c r="H36" s="53">
        <f>+H35+H33</f>
        <v>-4361</v>
      </c>
      <c r="J36" s="46"/>
      <c r="K36" s="46"/>
      <c r="L36" s="9"/>
      <c r="M36" s="32"/>
    </row>
    <row r="37" spans="1:15" ht="16.5" thickTop="1">
      <c r="A37" s="2"/>
      <c r="B37" s="2"/>
      <c r="C37" s="2"/>
      <c r="D37" s="14"/>
      <c r="E37" s="14"/>
      <c r="F37" s="14"/>
      <c r="G37" s="14"/>
      <c r="H37" s="2"/>
      <c r="J37" s="9"/>
      <c r="K37" s="9"/>
      <c r="L37" s="9"/>
      <c r="M37" s="9"/>
      <c r="O37" t="s">
        <v>4</v>
      </c>
    </row>
    <row r="38" spans="1:13" ht="15.75">
      <c r="A38" s="2" t="s">
        <v>294</v>
      </c>
      <c r="B38" s="2"/>
      <c r="C38" s="2"/>
      <c r="D38" s="14"/>
      <c r="E38" s="14"/>
      <c r="F38" s="14"/>
      <c r="G38" s="14"/>
      <c r="H38" s="2"/>
      <c r="J38" s="9"/>
      <c r="K38" s="9"/>
      <c r="L38" s="9"/>
      <c r="M38" s="9"/>
    </row>
    <row r="39" spans="1:13" ht="15">
      <c r="A39" s="2" t="s">
        <v>295</v>
      </c>
      <c r="B39" s="2"/>
      <c r="C39" s="2"/>
      <c r="D39" s="99" t="s">
        <v>4</v>
      </c>
      <c r="E39" s="99" t="s">
        <v>4</v>
      </c>
      <c r="F39" s="99" t="s">
        <v>4</v>
      </c>
      <c r="G39" s="99" t="str">
        <f>+D39</f>
        <v> </v>
      </c>
      <c r="H39" s="99" t="s">
        <v>4</v>
      </c>
      <c r="J39" s="9"/>
      <c r="K39" s="9"/>
      <c r="L39" s="9"/>
      <c r="M39" s="9"/>
    </row>
    <row r="40" spans="1:10" ht="15">
      <c r="A40" s="2" t="s">
        <v>265</v>
      </c>
      <c r="B40" s="2"/>
      <c r="C40" s="2"/>
      <c r="D40" s="99">
        <v>-1.03</v>
      </c>
      <c r="E40" s="99">
        <v>-2.8</v>
      </c>
      <c r="F40" s="99"/>
      <c r="G40" s="99">
        <v>-0.89</v>
      </c>
      <c r="H40" s="99">
        <v>-5.37</v>
      </c>
      <c r="J40" s="9"/>
    </row>
    <row r="41" spans="1:8" ht="15">
      <c r="A41" s="2" t="s">
        <v>266</v>
      </c>
      <c r="B41" s="2"/>
      <c r="C41" s="2"/>
      <c r="D41" s="113" t="s">
        <v>241</v>
      </c>
      <c r="E41" s="113" t="s">
        <v>242</v>
      </c>
      <c r="F41" s="113"/>
      <c r="G41" s="113" t="s">
        <v>24</v>
      </c>
      <c r="H41" s="113" t="s">
        <v>242</v>
      </c>
    </row>
    <row r="42" spans="1:8" ht="15.75">
      <c r="A42" s="2"/>
      <c r="B42" s="2"/>
      <c r="C42" s="2"/>
      <c r="D42" s="14"/>
      <c r="E42" s="14"/>
      <c r="F42" s="14"/>
      <c r="G42" s="14"/>
      <c r="H42" s="2"/>
    </row>
    <row r="43" spans="1:8" ht="15.75">
      <c r="A43" s="2" t="s">
        <v>244</v>
      </c>
      <c r="B43" s="2"/>
      <c r="C43" s="2"/>
      <c r="D43" s="14"/>
      <c r="E43" s="14"/>
      <c r="F43" s="14"/>
      <c r="G43" s="14"/>
      <c r="H43" s="2"/>
    </row>
    <row r="44" spans="1:8" ht="15.75">
      <c r="A44" s="2"/>
      <c r="B44" s="2"/>
      <c r="C44" s="2"/>
      <c r="D44" s="14"/>
      <c r="E44" s="14"/>
      <c r="F44" s="14"/>
      <c r="G44" s="14"/>
      <c r="H44" s="2"/>
    </row>
    <row r="45" spans="1:8" ht="15.75">
      <c r="A45" s="2" t="s">
        <v>190</v>
      </c>
      <c r="B45" s="2"/>
      <c r="C45" s="2"/>
      <c r="D45" s="14"/>
      <c r="E45" s="14"/>
      <c r="F45" s="14"/>
      <c r="G45" s="14"/>
      <c r="H45" s="2"/>
    </row>
    <row r="46" spans="1:8" ht="15.75">
      <c r="A46" s="2" t="s">
        <v>275</v>
      </c>
      <c r="B46" s="2"/>
      <c r="C46" s="2"/>
      <c r="D46" s="14"/>
      <c r="E46" s="14"/>
      <c r="F46" s="14"/>
      <c r="G46" s="14"/>
      <c r="H46" s="2"/>
    </row>
    <row r="47" spans="1:8" ht="15.75">
      <c r="A47" s="2" t="s">
        <v>189</v>
      </c>
      <c r="B47" s="2"/>
      <c r="C47" s="2"/>
      <c r="D47" s="14"/>
      <c r="E47" s="14"/>
      <c r="F47" s="14"/>
      <c r="G47" s="14"/>
      <c r="H47" s="2"/>
    </row>
    <row r="48" spans="2:8" ht="15.75">
      <c r="B48" s="2"/>
      <c r="C48" s="2"/>
      <c r="D48" s="14" t="s">
        <v>4</v>
      </c>
      <c r="E48" s="14"/>
      <c r="F48" s="14"/>
      <c r="G48" s="14"/>
      <c r="H48" s="54" t="s">
        <v>4</v>
      </c>
    </row>
    <row r="50" spans="1:8" ht="15.75">
      <c r="A50" s="2"/>
      <c r="B50" s="2"/>
      <c r="C50" s="2"/>
      <c r="D50" s="14"/>
      <c r="E50" s="14"/>
      <c r="F50" s="14"/>
      <c r="G50" s="14"/>
      <c r="H50" s="2"/>
    </row>
    <row r="51" spans="1:7" ht="15.75">
      <c r="A51" s="2" t="s">
        <v>4</v>
      </c>
      <c r="B51" s="2"/>
      <c r="C51" s="2"/>
      <c r="D51" s="14"/>
      <c r="E51" s="14"/>
      <c r="F51" s="14"/>
      <c r="G51" s="14"/>
    </row>
    <row r="52" ht="12.75">
      <c r="H52" s="54" t="s">
        <v>4</v>
      </c>
    </row>
    <row r="56" spans="1:8" ht="15.75">
      <c r="A56" s="2"/>
      <c r="B56" s="2"/>
      <c r="C56" s="2"/>
      <c r="D56" s="14"/>
      <c r="E56" s="14"/>
      <c r="F56" s="14"/>
      <c r="G56" s="14"/>
      <c r="H56" s="2"/>
    </row>
    <row r="57" spans="4:7" ht="15.75">
      <c r="D57" s="16"/>
      <c r="E57" s="16"/>
      <c r="F57" s="16"/>
      <c r="G57" s="14"/>
    </row>
    <row r="59" ht="15">
      <c r="H59" s="2"/>
    </row>
    <row r="60" ht="15">
      <c r="H60" s="2"/>
    </row>
    <row r="61" ht="12.75">
      <c r="H61" s="19" t="s">
        <v>4</v>
      </c>
    </row>
  </sheetData>
  <printOptions/>
  <pageMargins left="1" right="0" top="0.5" bottom="0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workbookViewId="0" topLeftCell="A38">
      <selection activeCell="F59" sqref="F59"/>
    </sheetView>
  </sheetViews>
  <sheetFormatPr defaultColWidth="9.140625" defaultRowHeight="12.75"/>
  <cols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</cols>
  <sheetData>
    <row r="2" spans="1:6" ht="20.25">
      <c r="A2" s="15" t="s">
        <v>4</v>
      </c>
      <c r="B2" s="20" t="s">
        <v>39</v>
      </c>
      <c r="D2" s="1"/>
      <c r="E2" s="1"/>
      <c r="F2" s="1"/>
    </row>
    <row r="3" spans="2:7" ht="14.25">
      <c r="B3" s="1" t="s">
        <v>23</v>
      </c>
      <c r="D3" s="1"/>
      <c r="E3" s="1"/>
      <c r="F3" s="1"/>
      <c r="G3" s="1"/>
    </row>
    <row r="4" spans="2:7" ht="14.25">
      <c r="B4" s="1" t="s">
        <v>335</v>
      </c>
      <c r="D4" s="1"/>
      <c r="E4" s="1"/>
      <c r="F4" s="1"/>
      <c r="G4" s="1"/>
    </row>
    <row r="5" ht="14.25">
      <c r="G5" s="1"/>
    </row>
    <row r="6" spans="1:7" ht="15">
      <c r="A6" s="1" t="s">
        <v>21</v>
      </c>
      <c r="B6" s="2"/>
      <c r="C6" s="2"/>
      <c r="D6" s="2"/>
      <c r="E6" s="2"/>
      <c r="F6" s="146" t="s">
        <v>307</v>
      </c>
      <c r="G6" s="146" t="s">
        <v>308</v>
      </c>
    </row>
    <row r="7" spans="1:7" ht="15.75" thickBot="1">
      <c r="A7" s="2"/>
      <c r="B7" s="2"/>
      <c r="C7" s="2"/>
      <c r="D7" s="2"/>
      <c r="E7" s="2" t="s">
        <v>4</v>
      </c>
      <c r="F7" s="26" t="s">
        <v>20</v>
      </c>
      <c r="G7" s="26" t="s">
        <v>20</v>
      </c>
    </row>
    <row r="8" spans="1:7" ht="15">
      <c r="A8" s="2"/>
      <c r="B8" s="2"/>
      <c r="C8" s="2"/>
      <c r="D8" s="2"/>
      <c r="E8" s="2"/>
      <c r="F8" s="27"/>
      <c r="G8" s="27"/>
    </row>
    <row r="9" spans="1:7" ht="15">
      <c r="A9" s="1" t="s">
        <v>188</v>
      </c>
      <c r="B9" s="2"/>
      <c r="C9" s="2"/>
      <c r="D9" s="2"/>
      <c r="E9" s="2"/>
      <c r="F9" s="42">
        <f>+'p&amp;l'!G25</f>
        <v>-628</v>
      </c>
      <c r="G9" s="42">
        <v>-4741</v>
      </c>
    </row>
    <row r="10" spans="1:7" ht="15.75">
      <c r="A10" s="14" t="s">
        <v>22</v>
      </c>
      <c r="B10" s="14"/>
      <c r="C10" s="14"/>
      <c r="D10" s="14"/>
      <c r="E10" s="2"/>
      <c r="F10" s="42"/>
      <c r="G10" s="42"/>
    </row>
    <row r="11" spans="1:7" ht="15.75">
      <c r="A11" s="14" t="s">
        <v>196</v>
      </c>
      <c r="B11" s="14"/>
      <c r="C11" s="14"/>
      <c r="D11" s="14"/>
      <c r="E11" s="2"/>
      <c r="F11" s="42">
        <v>6328</v>
      </c>
      <c r="G11" s="42">
        <v>6659</v>
      </c>
    </row>
    <row r="12" spans="1:7" ht="15.75">
      <c r="A12" s="14" t="s">
        <v>197</v>
      </c>
      <c r="B12" s="14"/>
      <c r="C12" s="14"/>
      <c r="D12" s="14"/>
      <c r="E12" s="2"/>
      <c r="F12" s="43">
        <v>2924</v>
      </c>
      <c r="G12" s="43">
        <v>4882</v>
      </c>
    </row>
    <row r="13" spans="1:7" ht="15.75">
      <c r="A13" s="14" t="s">
        <v>4</v>
      </c>
      <c r="B13" s="14"/>
      <c r="C13" s="14"/>
      <c r="D13" s="14"/>
      <c r="E13" s="2"/>
      <c r="F13" s="42">
        <f>SUM(F9:F12)</f>
        <v>8624</v>
      </c>
      <c r="G13" s="42">
        <f>SUM(G9:G12)</f>
        <v>6800</v>
      </c>
    </row>
    <row r="14" spans="1:7" ht="15.75">
      <c r="A14" s="14" t="s">
        <v>69</v>
      </c>
      <c r="B14" s="14"/>
      <c r="C14" s="14"/>
      <c r="D14" s="14"/>
      <c r="E14" s="2"/>
      <c r="F14" s="42"/>
      <c r="G14" s="42"/>
    </row>
    <row r="15" spans="1:7" ht="15.75">
      <c r="A15" s="14" t="s">
        <v>70</v>
      </c>
      <c r="B15" s="14"/>
      <c r="C15" s="14"/>
      <c r="D15" s="14" t="s">
        <v>4</v>
      </c>
      <c r="E15" s="2"/>
      <c r="F15" s="42">
        <v>-3744</v>
      </c>
      <c r="G15" s="42">
        <v>-4891</v>
      </c>
    </row>
    <row r="16" spans="1:7" ht="15.75">
      <c r="A16" s="14" t="s">
        <v>71</v>
      </c>
      <c r="B16" s="14"/>
      <c r="C16" s="14"/>
      <c r="D16" s="14"/>
      <c r="E16" s="2"/>
      <c r="F16" s="43">
        <v>-2147</v>
      </c>
      <c r="G16" s="43">
        <v>-75</v>
      </c>
    </row>
    <row r="17" spans="1:7" ht="15.75">
      <c r="A17" s="14" t="s">
        <v>72</v>
      </c>
      <c r="B17" s="14"/>
      <c r="C17" s="14"/>
      <c r="D17" s="14"/>
      <c r="E17" s="2"/>
      <c r="F17" s="42">
        <f>SUM(F13:F16)</f>
        <v>2733</v>
      </c>
      <c r="G17" s="42">
        <f>+G16+G15+G13</f>
        <v>1834</v>
      </c>
    </row>
    <row r="18" spans="1:7" ht="15.75">
      <c r="A18" s="14" t="s">
        <v>73</v>
      </c>
      <c r="B18" s="14"/>
      <c r="C18" s="14"/>
      <c r="D18" s="16"/>
      <c r="F18" s="42">
        <v>-2258</v>
      </c>
      <c r="G18" s="42">
        <v>-2123</v>
      </c>
    </row>
    <row r="19" spans="1:7" ht="15.75">
      <c r="A19" s="14" t="s">
        <v>256</v>
      </c>
      <c r="B19" s="14"/>
      <c r="C19" s="14"/>
      <c r="D19" s="16"/>
      <c r="F19" s="43">
        <v>-6</v>
      </c>
      <c r="G19" s="43">
        <v>126</v>
      </c>
    </row>
    <row r="20" spans="1:7" ht="15.75">
      <c r="A20" s="15" t="s">
        <v>74</v>
      </c>
      <c r="B20" s="14"/>
      <c r="C20" s="14"/>
      <c r="D20" s="16"/>
      <c r="F20" s="42">
        <f>+F19+F18+F17</f>
        <v>469</v>
      </c>
      <c r="G20" s="42">
        <f>+G19+G18+G17</f>
        <v>-163</v>
      </c>
    </row>
    <row r="21" spans="1:7" ht="15.75">
      <c r="A21" s="14" t="s">
        <v>4</v>
      </c>
      <c r="B21" s="14"/>
      <c r="C21" s="14"/>
      <c r="D21" s="16"/>
      <c r="F21" s="42"/>
      <c r="G21" s="42" t="s">
        <v>4</v>
      </c>
    </row>
    <row r="22" spans="1:7" ht="15.75">
      <c r="A22" s="15" t="s">
        <v>75</v>
      </c>
      <c r="B22" s="14"/>
      <c r="C22" s="14"/>
      <c r="D22" s="16"/>
      <c r="F22" s="42"/>
      <c r="G22" s="42" t="s">
        <v>4</v>
      </c>
    </row>
    <row r="23" spans="1:7" ht="15.75">
      <c r="A23" s="14" t="s">
        <v>4</v>
      </c>
      <c r="B23" s="14"/>
      <c r="C23" s="14"/>
      <c r="D23" s="16"/>
      <c r="F23" s="42" t="s">
        <v>4</v>
      </c>
      <c r="G23" s="81" t="s">
        <v>4</v>
      </c>
    </row>
    <row r="24" spans="1:7" ht="15.75">
      <c r="A24" s="14" t="s">
        <v>306</v>
      </c>
      <c r="B24" s="14"/>
      <c r="C24" s="14"/>
      <c r="D24" s="16"/>
      <c r="F24" s="42">
        <v>44</v>
      </c>
      <c r="G24" s="81">
        <v>6</v>
      </c>
    </row>
    <row r="25" spans="1:8" ht="15.75">
      <c r="A25" s="14" t="s">
        <v>216</v>
      </c>
      <c r="B25" s="14"/>
      <c r="C25" s="14"/>
      <c r="D25" s="16"/>
      <c r="F25" s="108">
        <v>50</v>
      </c>
      <c r="G25" s="80">
        <v>760</v>
      </c>
      <c r="H25" s="9"/>
    </row>
    <row r="26" spans="1:9" ht="15.75">
      <c r="A26" s="14" t="s">
        <v>76</v>
      </c>
      <c r="B26" s="14"/>
      <c r="C26" s="14"/>
      <c r="D26" s="14"/>
      <c r="E26" s="2"/>
      <c r="F26" s="43">
        <v>-3818</v>
      </c>
      <c r="G26" s="43">
        <v>-1543</v>
      </c>
      <c r="H26" s="9" t="s">
        <v>240</v>
      </c>
      <c r="I26" t="s">
        <v>4</v>
      </c>
    </row>
    <row r="27" spans="1:7" ht="15.75">
      <c r="A27" s="14" t="s">
        <v>77</v>
      </c>
      <c r="B27" s="14"/>
      <c r="C27" s="14"/>
      <c r="D27" s="14"/>
      <c r="E27" s="2"/>
      <c r="F27" s="108">
        <f>+F26+F25+F24</f>
        <v>-3724</v>
      </c>
      <c r="G27" s="108">
        <f>SUM(G24:G26)</f>
        <v>-777</v>
      </c>
    </row>
    <row r="28" spans="1:11" ht="15.75">
      <c r="A28" s="14"/>
      <c r="B28" s="14"/>
      <c r="C28" s="14"/>
      <c r="D28" s="14"/>
      <c r="E28" s="2"/>
      <c r="F28" s="42"/>
      <c r="G28" s="108"/>
      <c r="J28" t="s">
        <v>240</v>
      </c>
      <c r="K28" t="s">
        <v>240</v>
      </c>
    </row>
    <row r="29" spans="1:11" ht="15.75">
      <c r="A29" s="15" t="s">
        <v>78</v>
      </c>
      <c r="B29" s="14"/>
      <c r="C29" s="14"/>
      <c r="D29" s="14"/>
      <c r="E29" s="2"/>
      <c r="F29" s="42"/>
      <c r="G29" s="108"/>
      <c r="K29" t="s">
        <v>240</v>
      </c>
    </row>
    <row r="30" spans="1:8" ht="15.75">
      <c r="A30" s="14" t="s">
        <v>79</v>
      </c>
      <c r="B30" s="14"/>
      <c r="C30" s="14"/>
      <c r="D30" s="14"/>
      <c r="E30" s="2"/>
      <c r="F30" s="108">
        <v>5091</v>
      </c>
      <c r="G30" s="108">
        <v>2853</v>
      </c>
      <c r="H30" s="9"/>
    </row>
    <row r="31" spans="1:8" ht="15.75">
      <c r="A31" s="14" t="s">
        <v>323</v>
      </c>
      <c r="B31" s="14"/>
      <c r="C31" s="14"/>
      <c r="D31" s="14"/>
      <c r="E31" s="2"/>
      <c r="F31" s="43">
        <v>0</v>
      </c>
      <c r="G31" s="43">
        <v>-32</v>
      </c>
      <c r="H31" s="9"/>
    </row>
    <row r="32" spans="1:8" ht="15.75">
      <c r="A32" s="15" t="s">
        <v>80</v>
      </c>
      <c r="B32" s="14"/>
      <c r="C32" s="14"/>
      <c r="D32" s="14"/>
      <c r="E32" s="2"/>
      <c r="F32" s="108">
        <f>SUM(F30:F31)</f>
        <v>5091</v>
      </c>
      <c r="G32" s="108">
        <f>SUM(G30:G31)</f>
        <v>2821</v>
      </c>
      <c r="H32" s="9"/>
    </row>
    <row r="33" spans="6:7" ht="15">
      <c r="F33" s="2"/>
      <c r="G33" s="2"/>
    </row>
    <row r="34" spans="1:7" ht="15.75">
      <c r="A34" s="14" t="s">
        <v>140</v>
      </c>
      <c r="B34" s="14"/>
      <c r="C34" s="14"/>
      <c r="D34" s="14" t="s">
        <v>4</v>
      </c>
      <c r="E34" s="2"/>
      <c r="F34" s="42">
        <v>44</v>
      </c>
      <c r="G34" s="108">
        <v>-838</v>
      </c>
    </row>
    <row r="35" spans="1:7" ht="15.75">
      <c r="A35" s="14" t="s">
        <v>4</v>
      </c>
      <c r="B35" s="14"/>
      <c r="C35" s="14"/>
      <c r="D35" s="14" t="s">
        <v>4</v>
      </c>
      <c r="E35" s="2"/>
      <c r="F35" s="43"/>
      <c r="G35" s="43" t="s">
        <v>4</v>
      </c>
    </row>
    <row r="36" spans="1:7" ht="15.75">
      <c r="A36" s="22" t="s">
        <v>81</v>
      </c>
      <c r="B36" s="17"/>
      <c r="C36" s="17"/>
      <c r="D36" s="17"/>
      <c r="E36" s="8"/>
      <c r="F36" s="108">
        <f>+F34+F32+F27+F20</f>
        <v>1880</v>
      </c>
      <c r="G36" s="108">
        <f>+G34+G32+G27+G20</f>
        <v>1043</v>
      </c>
    </row>
    <row r="37" spans="1:7" ht="15.75">
      <c r="A37" s="17" t="s">
        <v>82</v>
      </c>
      <c r="B37" s="17"/>
      <c r="C37" s="17"/>
      <c r="D37" s="17"/>
      <c r="E37" s="8"/>
      <c r="F37" s="43">
        <v>1947</v>
      </c>
      <c r="G37" s="43">
        <v>904</v>
      </c>
    </row>
    <row r="38" spans="1:7" ht="16.5" thickBot="1">
      <c r="A38" s="17" t="s">
        <v>83</v>
      </c>
      <c r="B38" s="17"/>
      <c r="C38" s="17"/>
      <c r="D38" s="17"/>
      <c r="E38" s="8"/>
      <c r="F38" s="109">
        <f>+F37+F36</f>
        <v>3827</v>
      </c>
      <c r="G38" s="109">
        <f>+G37+G36</f>
        <v>1947</v>
      </c>
    </row>
    <row r="39" spans="1:7" ht="16.5" thickTop="1">
      <c r="A39" s="17"/>
      <c r="B39" s="17"/>
      <c r="C39" s="17"/>
      <c r="D39" s="17"/>
      <c r="E39" s="8"/>
      <c r="F39" s="108"/>
      <c r="G39" s="108"/>
    </row>
    <row r="40" spans="1:7" ht="15.75">
      <c r="A40" s="17" t="s">
        <v>218</v>
      </c>
      <c r="B40" s="17"/>
      <c r="C40" s="17"/>
      <c r="D40" s="17"/>
      <c r="E40" s="8"/>
      <c r="F40" s="108"/>
      <c r="G40" s="108"/>
    </row>
    <row r="41" spans="1:7" ht="15.75">
      <c r="A41" s="17" t="s">
        <v>198</v>
      </c>
      <c r="B41" s="17"/>
      <c r="C41" s="17"/>
      <c r="D41" s="17"/>
      <c r="E41" s="8"/>
      <c r="F41" s="108">
        <v>5</v>
      </c>
      <c r="G41" s="108">
        <v>9</v>
      </c>
    </row>
    <row r="42" spans="1:7" ht="15.75">
      <c r="A42" s="17" t="s">
        <v>84</v>
      </c>
      <c r="B42" s="17"/>
      <c r="C42" s="17"/>
      <c r="D42" s="17"/>
      <c r="E42" s="8"/>
      <c r="F42" s="108">
        <v>4070</v>
      </c>
      <c r="G42" s="108">
        <v>2041</v>
      </c>
    </row>
    <row r="43" spans="1:7" ht="15.75">
      <c r="A43" s="17" t="s">
        <v>85</v>
      </c>
      <c r="B43" s="17"/>
      <c r="C43" s="17"/>
      <c r="D43" s="17"/>
      <c r="E43" s="8"/>
      <c r="F43" s="43">
        <v>-248</v>
      </c>
      <c r="G43" s="43">
        <v>-103</v>
      </c>
    </row>
    <row r="44" spans="1:7" ht="16.5" thickBot="1">
      <c r="A44" s="17"/>
      <c r="B44" s="17"/>
      <c r="C44" s="17"/>
      <c r="D44" s="17"/>
      <c r="E44" s="8"/>
      <c r="F44" s="109">
        <f>+F43+F42+F41</f>
        <v>3827</v>
      </c>
      <c r="G44" s="109">
        <f>+G43+G42+G41</f>
        <v>1947</v>
      </c>
    </row>
    <row r="45" spans="1:7" ht="16.5" thickTop="1">
      <c r="A45" s="17"/>
      <c r="B45" s="17"/>
      <c r="C45" s="17"/>
      <c r="D45" s="17"/>
      <c r="E45" s="8"/>
      <c r="F45" s="97" t="s">
        <v>4</v>
      </c>
      <c r="G45" s="97"/>
    </row>
    <row r="46" spans="1:7" ht="15.75">
      <c r="A46" s="2" t="s">
        <v>193</v>
      </c>
      <c r="B46" s="17"/>
      <c r="C46" s="17"/>
      <c r="D46" s="17"/>
      <c r="E46" s="8"/>
      <c r="F46" s="87"/>
      <c r="G46" s="32"/>
    </row>
    <row r="47" spans="1:7" ht="15.75">
      <c r="A47" s="2" t="s">
        <v>274</v>
      </c>
      <c r="B47" s="17"/>
      <c r="C47" s="17"/>
      <c r="D47" s="17"/>
      <c r="E47" s="8"/>
      <c r="F47" s="9"/>
      <c r="G47" s="32"/>
    </row>
    <row r="48" spans="1:7" ht="15.75">
      <c r="A48" s="2" t="s">
        <v>189</v>
      </c>
      <c r="B48" s="17"/>
      <c r="C48" s="17"/>
      <c r="D48" s="17"/>
      <c r="E48" s="8"/>
      <c r="F48" s="9"/>
      <c r="G48" s="32"/>
    </row>
    <row r="49" spans="1:6" ht="12.75">
      <c r="A49" s="9"/>
      <c r="B49" s="9"/>
      <c r="C49" s="9"/>
      <c r="D49" s="9"/>
      <c r="E49" s="9"/>
      <c r="F49" s="153" t="s">
        <v>4</v>
      </c>
    </row>
    <row r="50" ht="12.75">
      <c r="G50" s="100" t="s">
        <v>4</v>
      </c>
    </row>
    <row r="55" spans="1:7" ht="15.75">
      <c r="A55" s="17"/>
      <c r="B55" s="17"/>
      <c r="C55" s="17"/>
      <c r="D55" s="17"/>
      <c r="E55" s="8"/>
      <c r="F55" s="9"/>
      <c r="G55" s="13"/>
    </row>
    <row r="56" spans="1:6" ht="15.75">
      <c r="A56" s="17"/>
      <c r="B56" s="17"/>
      <c r="C56" s="17"/>
      <c r="D56" s="17"/>
      <c r="E56" s="8"/>
      <c r="F56" s="9"/>
    </row>
    <row r="57" spans="1:7" ht="15.75">
      <c r="A57" s="22"/>
      <c r="B57" s="17"/>
      <c r="C57" s="17"/>
      <c r="D57" s="17"/>
      <c r="E57" s="8"/>
      <c r="F57" s="9"/>
      <c r="G57" s="32"/>
    </row>
    <row r="58" ht="12.75">
      <c r="G58" s="144" t="s">
        <v>4</v>
      </c>
    </row>
    <row r="60" spans="1:7" ht="15.75">
      <c r="A60" s="17"/>
      <c r="B60" s="17"/>
      <c r="C60" s="17"/>
      <c r="D60" s="17"/>
      <c r="E60" s="8"/>
      <c r="F60" s="9"/>
      <c r="G60" s="32"/>
    </row>
    <row r="62" spans="1:7" ht="15.75">
      <c r="A62" s="17"/>
      <c r="B62" s="17"/>
      <c r="C62" s="17"/>
      <c r="D62" s="17"/>
      <c r="E62" s="8"/>
      <c r="F62" s="9"/>
      <c r="G62" s="32"/>
    </row>
    <row r="65" spans="1:7" ht="15.75">
      <c r="A65" s="17"/>
      <c r="B65" s="17"/>
      <c r="C65" s="17"/>
      <c r="D65" s="17"/>
      <c r="E65" s="8"/>
      <c r="F65" s="9"/>
      <c r="G65" s="32"/>
    </row>
    <row r="68" spans="1:7" ht="15.75">
      <c r="A68" s="17"/>
      <c r="B68" s="17"/>
      <c r="C68" s="17"/>
      <c r="D68" s="17"/>
      <c r="E68" s="8"/>
      <c r="F68" s="9"/>
      <c r="G68" s="32"/>
    </row>
    <row r="69" spans="1:7" ht="15.75">
      <c r="A69" s="17"/>
      <c r="B69" s="17"/>
      <c r="C69" s="17"/>
      <c r="D69" s="17"/>
      <c r="E69" s="8"/>
      <c r="F69" s="9"/>
      <c r="G69" s="32"/>
    </row>
    <row r="70" spans="1:7" ht="15.75">
      <c r="A70" s="17"/>
      <c r="B70" s="17"/>
      <c r="C70" s="17"/>
      <c r="D70" s="17"/>
      <c r="E70" s="8"/>
      <c r="F70" s="9"/>
      <c r="G70" s="33"/>
    </row>
    <row r="71" spans="1:7" ht="15.75">
      <c r="A71" s="17"/>
      <c r="B71" s="17"/>
      <c r="C71" s="17"/>
      <c r="D71" s="17"/>
      <c r="E71" s="8"/>
      <c r="F71" s="9"/>
      <c r="G71" s="32"/>
    </row>
    <row r="72" spans="1:8" ht="15.75">
      <c r="A72" s="17"/>
      <c r="B72" s="17"/>
      <c r="C72" s="17"/>
      <c r="D72" s="17"/>
      <c r="E72" s="8"/>
      <c r="F72" s="9"/>
      <c r="G72" s="9"/>
      <c r="H72" s="32"/>
    </row>
    <row r="73" spans="1:8" ht="15.75">
      <c r="A73" s="17"/>
      <c r="B73" s="17"/>
      <c r="C73" s="17"/>
      <c r="D73" s="17"/>
      <c r="E73" s="8"/>
      <c r="F73" s="9"/>
      <c r="G73" s="9"/>
      <c r="H73" s="32"/>
    </row>
    <row r="74" spans="1:8" ht="15.75">
      <c r="A74" s="22"/>
      <c r="B74" s="17"/>
      <c r="C74" s="17"/>
      <c r="D74" s="17"/>
      <c r="E74" s="8"/>
      <c r="F74" s="9"/>
      <c r="G74" s="9"/>
      <c r="H74" s="33"/>
    </row>
    <row r="75" spans="1:8" ht="15.75">
      <c r="A75" s="22"/>
      <c r="B75" s="17"/>
      <c r="C75" s="17"/>
      <c r="D75" s="17"/>
      <c r="E75" s="8"/>
      <c r="F75" s="9"/>
      <c r="G75" s="9"/>
      <c r="H75" s="32"/>
    </row>
    <row r="76" spans="1:8" ht="12.75">
      <c r="A76" s="9"/>
      <c r="B76" s="9"/>
      <c r="C76" s="9"/>
      <c r="D76" s="9"/>
      <c r="E76" s="9"/>
      <c r="F76" s="9"/>
      <c r="G76" s="9"/>
      <c r="H76" s="32"/>
    </row>
    <row r="77" spans="1:8" ht="15.75">
      <c r="A77" s="22"/>
      <c r="B77" s="17"/>
      <c r="C77" s="17"/>
      <c r="D77" s="17"/>
      <c r="E77" s="8"/>
      <c r="F77" s="9"/>
      <c r="G77" s="9"/>
      <c r="H77" s="32"/>
    </row>
    <row r="78" spans="1:8" ht="15.75">
      <c r="A78" s="17"/>
      <c r="B78" s="17"/>
      <c r="C78" s="17"/>
      <c r="D78" s="17"/>
      <c r="E78" s="8"/>
      <c r="F78" s="9"/>
      <c r="G78" s="9"/>
      <c r="H78" s="32"/>
    </row>
    <row r="79" spans="1:8" ht="15.75">
      <c r="A79" s="22"/>
      <c r="B79" s="17"/>
      <c r="C79" s="17"/>
      <c r="D79" s="17"/>
      <c r="E79" s="8"/>
      <c r="F79" s="9"/>
      <c r="G79" s="9"/>
      <c r="H79" s="34"/>
    </row>
    <row r="80" spans="1:8" ht="15.75">
      <c r="A80" s="17"/>
      <c r="B80" s="17"/>
      <c r="C80" s="17"/>
      <c r="D80" s="17"/>
      <c r="E80" s="8"/>
      <c r="F80" s="9"/>
      <c r="G80" s="9"/>
      <c r="H80" s="32"/>
    </row>
    <row r="81" spans="1:8" ht="15.75">
      <c r="A81" s="22"/>
      <c r="B81" s="17"/>
      <c r="C81" s="17"/>
      <c r="D81" s="17"/>
      <c r="E81" s="8"/>
      <c r="F81" s="9"/>
      <c r="G81" s="9"/>
      <c r="H81" s="32"/>
    </row>
    <row r="82" spans="1:8" ht="15.75">
      <c r="A82" s="17"/>
      <c r="B82" s="17"/>
      <c r="C82" s="17"/>
      <c r="D82" s="17"/>
      <c r="E82" s="8"/>
      <c r="F82" s="9"/>
      <c r="G82" s="9"/>
      <c r="H82" s="32"/>
    </row>
    <row r="83" spans="1:8" ht="15.75">
      <c r="A83" s="17"/>
      <c r="B83" s="17"/>
      <c r="C83" s="17"/>
      <c r="D83" s="17"/>
      <c r="E83" s="8"/>
      <c r="F83" s="9"/>
      <c r="G83" s="9"/>
      <c r="H83" s="32"/>
    </row>
    <row r="84" spans="1:8" ht="15.75">
      <c r="A84" s="17"/>
      <c r="B84" s="17"/>
      <c r="C84" s="17"/>
      <c r="D84" s="17"/>
      <c r="E84" s="8"/>
      <c r="F84" s="9"/>
      <c r="G84" s="9"/>
      <c r="H84" s="32"/>
    </row>
    <row r="85" spans="1:8" ht="15.75">
      <c r="A85" s="17"/>
      <c r="B85" s="9"/>
      <c r="C85" s="9"/>
      <c r="D85" s="9"/>
      <c r="E85" s="9"/>
      <c r="F85" s="9"/>
      <c r="G85" s="9"/>
      <c r="H85" s="9"/>
    </row>
  </sheetData>
  <printOptions/>
  <pageMargins left="1.25" right="0" top="0.5" bottom="0.25" header="0.5" footer="0.5"/>
  <pageSetup fitToHeight="1" fitToWidth="1" horizontalDpi="360" verticalDpi="36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workbookViewId="0" topLeftCell="A50">
      <selection activeCell="J67" sqref="J67"/>
    </sheetView>
  </sheetViews>
  <sheetFormatPr defaultColWidth="9.140625" defaultRowHeight="12.75"/>
  <cols>
    <col min="2" max="2" width="23.57421875" style="0" customWidth="1"/>
    <col min="3" max="3" width="9.421875" style="0" customWidth="1"/>
    <col min="5" max="5" width="9.57421875" style="0" customWidth="1"/>
    <col min="6" max="6" width="11.28125" style="0" customWidth="1"/>
    <col min="7" max="7" width="10.28125" style="0" customWidth="1"/>
    <col min="8" max="8" width="9.00390625" style="0" customWidth="1"/>
    <col min="11" max="11" width="10.00390625" style="0" customWidth="1"/>
  </cols>
  <sheetData>
    <row r="2" spans="1:6" ht="20.25">
      <c r="A2" s="1" t="s">
        <v>4</v>
      </c>
      <c r="B2" s="20" t="s">
        <v>39</v>
      </c>
      <c r="D2" s="1"/>
      <c r="E2" s="1"/>
      <c r="F2" s="1"/>
    </row>
    <row r="3" spans="2:8" ht="14.25">
      <c r="B3" s="1" t="s">
        <v>224</v>
      </c>
      <c r="D3" s="1"/>
      <c r="E3" s="1"/>
      <c r="F3" s="1"/>
      <c r="H3" s="1"/>
    </row>
    <row r="4" spans="2:8" ht="14.25">
      <c r="B4" s="1" t="s">
        <v>311</v>
      </c>
      <c r="D4" s="1"/>
      <c r="E4" s="1"/>
      <c r="F4" s="1"/>
      <c r="G4" s="1"/>
      <c r="H4" s="1"/>
    </row>
    <row r="5" ht="14.25">
      <c r="G5" s="1"/>
    </row>
    <row r="6" spans="1:8" ht="15.75" thickBot="1">
      <c r="A6" s="2"/>
      <c r="B6" s="2"/>
      <c r="C6" s="24" t="s">
        <v>150</v>
      </c>
      <c r="D6" s="25"/>
      <c r="E6" s="25"/>
      <c r="F6" s="25"/>
      <c r="G6" s="25"/>
      <c r="H6" s="25"/>
    </row>
    <row r="7" spans="1:10" ht="15">
      <c r="A7" s="2"/>
      <c r="B7" s="2"/>
      <c r="C7" s="2"/>
      <c r="D7" s="2"/>
      <c r="E7" s="3" t="s">
        <v>25</v>
      </c>
      <c r="F7" s="3" t="s">
        <v>4</v>
      </c>
      <c r="G7" s="3" t="s">
        <v>4</v>
      </c>
      <c r="H7" s="2"/>
      <c r="I7" s="2"/>
      <c r="J7" s="2"/>
    </row>
    <row r="8" spans="1:10" ht="15">
      <c r="A8" s="1" t="s">
        <v>4</v>
      </c>
      <c r="B8" s="1"/>
      <c r="C8" s="2"/>
      <c r="D8" s="2"/>
      <c r="E8" s="3" t="s">
        <v>26</v>
      </c>
      <c r="F8" s="151" t="s">
        <v>259</v>
      </c>
      <c r="G8" s="3" t="s">
        <v>48</v>
      </c>
      <c r="H8" s="2"/>
      <c r="I8" s="2"/>
      <c r="J8" s="2"/>
    </row>
    <row r="9" spans="1:10" ht="15">
      <c r="A9" s="1"/>
      <c r="B9" s="1"/>
      <c r="C9" s="3" t="s">
        <v>14</v>
      </c>
      <c r="D9" s="3" t="s">
        <v>14</v>
      </c>
      <c r="E9" s="3" t="s">
        <v>62</v>
      </c>
      <c r="F9" s="3" t="s">
        <v>260</v>
      </c>
      <c r="G9" s="3" t="s">
        <v>18</v>
      </c>
      <c r="H9" s="2"/>
      <c r="I9" s="3" t="s">
        <v>46</v>
      </c>
      <c r="J9" s="3" t="s">
        <v>19</v>
      </c>
    </row>
    <row r="10" spans="1:10" ht="15">
      <c r="A10" s="1" t="s">
        <v>314</v>
      </c>
      <c r="B10" s="1"/>
      <c r="C10" s="3" t="s">
        <v>15</v>
      </c>
      <c r="D10" s="3" t="s">
        <v>16</v>
      </c>
      <c r="E10" s="3" t="s">
        <v>17</v>
      </c>
      <c r="F10" s="3" t="s">
        <v>262</v>
      </c>
      <c r="G10" s="3" t="s">
        <v>49</v>
      </c>
      <c r="H10" s="3" t="s">
        <v>19</v>
      </c>
      <c r="I10" s="3" t="s">
        <v>47</v>
      </c>
      <c r="J10" s="3" t="s">
        <v>166</v>
      </c>
    </row>
    <row r="11" spans="1:10" ht="15.75" thickBot="1">
      <c r="A11" s="11" t="s">
        <v>315</v>
      </c>
      <c r="B11" s="12"/>
      <c r="C11" s="79" t="s">
        <v>20</v>
      </c>
      <c r="D11" s="79" t="s">
        <v>20</v>
      </c>
      <c r="E11" s="79" t="s">
        <v>20</v>
      </c>
      <c r="F11" s="79" t="s">
        <v>20</v>
      </c>
      <c r="G11" s="79" t="s">
        <v>20</v>
      </c>
      <c r="H11" s="79" t="s">
        <v>20</v>
      </c>
      <c r="I11" s="79" t="s">
        <v>20</v>
      </c>
      <c r="J11" s="79" t="s">
        <v>20</v>
      </c>
    </row>
    <row r="12" spans="1:10" ht="15">
      <c r="A12" s="2"/>
      <c r="B12" s="2"/>
      <c r="C12" s="6"/>
      <c r="I12" s="6"/>
      <c r="J12" s="6"/>
    </row>
    <row r="13" spans="1:2" ht="15">
      <c r="A13" s="2" t="s">
        <v>272</v>
      </c>
      <c r="B13" s="2"/>
    </row>
    <row r="14" spans="1:10" ht="15">
      <c r="A14" s="2" t="s">
        <v>167</v>
      </c>
      <c r="B14" s="2"/>
      <c r="C14" s="81">
        <v>42248</v>
      </c>
      <c r="D14" s="81">
        <v>5572</v>
      </c>
      <c r="E14" s="81">
        <v>-880</v>
      </c>
      <c r="F14" s="81">
        <v>387</v>
      </c>
      <c r="G14" s="81">
        <v>-12599</v>
      </c>
      <c r="H14" s="81">
        <f>SUM(C14:G14)</f>
        <v>34728</v>
      </c>
      <c r="I14" s="81">
        <v>1050</v>
      </c>
      <c r="J14" s="81">
        <f>+I14+H14</f>
        <v>35778</v>
      </c>
    </row>
    <row r="15" spans="1:10" ht="15">
      <c r="A15" s="2" t="s">
        <v>4</v>
      </c>
      <c r="B15" s="2"/>
      <c r="C15" s="82" t="s">
        <v>4</v>
      </c>
      <c r="D15" s="85"/>
      <c r="E15" s="82" t="s">
        <v>4</v>
      </c>
      <c r="G15" s="85"/>
      <c r="H15" s="85"/>
      <c r="I15" s="82" t="s">
        <v>4</v>
      </c>
      <c r="J15" s="82" t="s">
        <v>4</v>
      </c>
    </row>
    <row r="16" spans="1:10" ht="15">
      <c r="A16" s="2" t="s">
        <v>342</v>
      </c>
      <c r="B16" s="2"/>
      <c r="C16" s="82"/>
      <c r="D16" s="85"/>
      <c r="E16" s="82"/>
      <c r="F16" s="88">
        <v>-8</v>
      </c>
      <c r="G16" s="85">
        <v>8</v>
      </c>
      <c r="H16" s="85"/>
      <c r="I16" s="82"/>
      <c r="J16" s="82">
        <v>0</v>
      </c>
    </row>
    <row r="17" spans="1:10" ht="15">
      <c r="A17" s="2" t="s">
        <v>343</v>
      </c>
      <c r="B17" s="2"/>
      <c r="C17" s="82"/>
      <c r="D17" s="85"/>
      <c r="E17" s="82"/>
      <c r="G17" s="85"/>
      <c r="H17" s="85"/>
      <c r="I17" s="82"/>
      <c r="J17" s="82"/>
    </row>
    <row r="18" spans="1:10" ht="15">
      <c r="A18" s="2"/>
      <c r="B18" s="2"/>
      <c r="C18" s="82"/>
      <c r="D18" s="85"/>
      <c r="E18" s="82"/>
      <c r="G18" s="85"/>
      <c r="H18" s="85"/>
      <c r="I18" s="82"/>
      <c r="J18" s="82"/>
    </row>
    <row r="19" spans="1:10" ht="15">
      <c r="A19" s="2" t="s">
        <v>209</v>
      </c>
      <c r="B19" s="2"/>
      <c r="C19" s="81"/>
      <c r="D19" s="81"/>
      <c r="E19" s="81">
        <v>140</v>
      </c>
      <c r="G19" s="81"/>
      <c r="H19" s="81">
        <f>+E19</f>
        <v>140</v>
      </c>
      <c r="I19" s="81"/>
      <c r="J19" s="81">
        <f>+E19</f>
        <v>140</v>
      </c>
    </row>
    <row r="20" spans="1:10" ht="15">
      <c r="A20" s="2" t="s">
        <v>210</v>
      </c>
      <c r="B20" s="2"/>
      <c r="C20" s="81" t="s">
        <v>4</v>
      </c>
      <c r="D20" s="81"/>
      <c r="E20" s="81" t="s">
        <v>4</v>
      </c>
      <c r="G20" s="81"/>
      <c r="H20" s="81" t="str">
        <f>+E20</f>
        <v> </v>
      </c>
      <c r="I20" s="81" t="s">
        <v>4</v>
      </c>
      <c r="J20" s="81" t="str">
        <f>+H20</f>
        <v> </v>
      </c>
    </row>
    <row r="21" spans="1:10" ht="15">
      <c r="A21" s="2"/>
      <c r="B21" s="2"/>
      <c r="C21" s="81"/>
      <c r="D21" s="81"/>
      <c r="E21" s="81" t="s">
        <v>240</v>
      </c>
      <c r="G21" s="81"/>
      <c r="H21" s="81"/>
      <c r="I21" s="81"/>
      <c r="J21" s="81"/>
    </row>
    <row r="22" spans="1:10" ht="15">
      <c r="A22" s="2" t="s">
        <v>290</v>
      </c>
      <c r="B22" s="2"/>
      <c r="C22" s="81"/>
      <c r="D22" s="81"/>
      <c r="E22" s="81"/>
      <c r="G22" s="81"/>
      <c r="H22" s="81"/>
      <c r="I22" s="81">
        <v>263</v>
      </c>
      <c r="J22" s="81">
        <f>+I22</f>
        <v>263</v>
      </c>
    </row>
    <row r="23" spans="1:10" ht="15">
      <c r="A23" s="2"/>
      <c r="B23" s="2"/>
      <c r="C23" s="81"/>
      <c r="D23" s="81"/>
      <c r="E23" s="81"/>
      <c r="G23" s="81"/>
      <c r="H23" s="81"/>
      <c r="I23" s="81"/>
      <c r="J23" s="81"/>
    </row>
    <row r="24" spans="1:10" ht="15">
      <c r="A24" s="2" t="s">
        <v>243</v>
      </c>
      <c r="B24" s="2"/>
      <c r="C24" s="80" t="s">
        <v>4</v>
      </c>
      <c r="D24" s="81"/>
      <c r="E24" s="81"/>
      <c r="G24" s="80">
        <v>-751</v>
      </c>
      <c r="H24" s="81">
        <f>+G24</f>
        <v>-751</v>
      </c>
      <c r="I24" s="80">
        <v>27</v>
      </c>
      <c r="J24" s="80">
        <f>+I24+H24</f>
        <v>-724</v>
      </c>
    </row>
    <row r="25" spans="1:10" ht="15.75" thickBot="1">
      <c r="A25" s="2"/>
      <c r="B25" s="2"/>
      <c r="C25" s="80"/>
      <c r="D25" s="81"/>
      <c r="E25" s="81"/>
      <c r="G25" s="80"/>
      <c r="H25" s="81"/>
      <c r="I25" s="80"/>
      <c r="J25" s="80"/>
    </row>
    <row r="26" spans="1:10" ht="15.75" thickBot="1">
      <c r="A26" s="8" t="s">
        <v>316</v>
      </c>
      <c r="B26" s="8"/>
      <c r="C26" s="84">
        <f aca="true" t="shared" si="0" ref="C26:J26">SUM(C14:C25)</f>
        <v>42248</v>
      </c>
      <c r="D26" s="84">
        <f t="shared" si="0"/>
        <v>5572</v>
      </c>
      <c r="E26" s="149">
        <f t="shared" si="0"/>
        <v>-740</v>
      </c>
      <c r="F26" s="84">
        <f t="shared" si="0"/>
        <v>379</v>
      </c>
      <c r="G26" s="149">
        <f t="shared" si="0"/>
        <v>-13342</v>
      </c>
      <c r="H26" s="84">
        <f t="shared" si="0"/>
        <v>34117</v>
      </c>
      <c r="I26" s="84">
        <f t="shared" si="0"/>
        <v>1340</v>
      </c>
      <c r="J26" s="84">
        <f t="shared" si="0"/>
        <v>35457</v>
      </c>
    </row>
    <row r="27" spans="1:10" ht="18.75" customHeight="1">
      <c r="A27" s="2"/>
      <c r="B27" s="2"/>
      <c r="C27" s="82"/>
      <c r="D27" s="111"/>
      <c r="E27" s="111"/>
      <c r="G27" s="111"/>
      <c r="H27" s="111"/>
      <c r="I27" s="82"/>
      <c r="J27" s="85"/>
    </row>
    <row r="28" spans="1:11" ht="15">
      <c r="A28" s="2"/>
      <c r="B28" s="2"/>
      <c r="C28" s="5"/>
      <c r="J28" s="5"/>
      <c r="K28" s="2"/>
    </row>
    <row r="29" spans="1:11" ht="15">
      <c r="A29" s="8"/>
      <c r="B29" s="8"/>
      <c r="C29" s="8"/>
      <c r="D29" s="9"/>
      <c r="E29" s="9"/>
      <c r="F29" s="9"/>
      <c r="H29" s="9"/>
      <c r="I29" s="9"/>
      <c r="J29" s="9"/>
      <c r="K29" s="9"/>
    </row>
    <row r="30" spans="1:10" ht="15.75" thickBot="1">
      <c r="A30" s="2"/>
      <c r="B30" s="2"/>
      <c r="C30" s="24" t="s">
        <v>150</v>
      </c>
      <c r="D30" s="24"/>
      <c r="E30" s="24"/>
      <c r="F30" s="24"/>
      <c r="G30" s="24"/>
      <c r="H30" s="24"/>
      <c r="I30" s="2"/>
      <c r="J30" s="2"/>
    </row>
    <row r="31" spans="1:10" ht="15">
      <c r="A31" s="2"/>
      <c r="B31" s="2"/>
      <c r="C31" s="2"/>
      <c r="D31" s="2"/>
      <c r="E31" s="3" t="s">
        <v>25</v>
      </c>
      <c r="F31" s="3" t="s">
        <v>4</v>
      </c>
      <c r="G31" s="3" t="s">
        <v>4</v>
      </c>
      <c r="H31" s="2"/>
      <c r="I31" s="2"/>
      <c r="J31" s="2"/>
    </row>
    <row r="32" spans="1:10" ht="15">
      <c r="A32" s="1" t="s">
        <v>4</v>
      </c>
      <c r="B32" s="1"/>
      <c r="C32" s="2"/>
      <c r="D32" s="2"/>
      <c r="E32" s="3" t="s">
        <v>26</v>
      </c>
      <c r="F32" s="3" t="s">
        <v>17</v>
      </c>
      <c r="G32" s="3" t="s">
        <v>48</v>
      </c>
      <c r="H32" s="2"/>
      <c r="I32" s="2"/>
      <c r="J32" s="2"/>
    </row>
    <row r="33" spans="1:10" ht="15">
      <c r="A33" s="1"/>
      <c r="B33" s="1"/>
      <c r="C33" s="3" t="s">
        <v>14</v>
      </c>
      <c r="D33" s="3" t="s">
        <v>14</v>
      </c>
      <c r="E33" s="3" t="s">
        <v>62</v>
      </c>
      <c r="F33" s="3" t="s">
        <v>4</v>
      </c>
      <c r="G33" s="3" t="s">
        <v>18</v>
      </c>
      <c r="H33" s="2"/>
      <c r="I33" s="3" t="s">
        <v>46</v>
      </c>
      <c r="J33" s="3" t="s">
        <v>19</v>
      </c>
    </row>
    <row r="34" spans="1:10" ht="15">
      <c r="A34" s="1" t="s">
        <v>314</v>
      </c>
      <c r="B34" s="1"/>
      <c r="C34" s="3" t="s">
        <v>15</v>
      </c>
      <c r="D34" s="3" t="s">
        <v>16</v>
      </c>
      <c r="E34" s="3" t="s">
        <v>17</v>
      </c>
      <c r="F34" s="3" t="s">
        <v>4</v>
      </c>
      <c r="G34" s="3" t="s">
        <v>49</v>
      </c>
      <c r="H34" s="3" t="s">
        <v>19</v>
      </c>
      <c r="I34" s="3" t="s">
        <v>47</v>
      </c>
      <c r="J34" s="3" t="s">
        <v>166</v>
      </c>
    </row>
    <row r="35" spans="1:10" ht="15.75" thickBot="1">
      <c r="A35" s="11" t="s">
        <v>317</v>
      </c>
      <c r="B35" s="12"/>
      <c r="C35" s="79" t="s">
        <v>20</v>
      </c>
      <c r="D35" s="79" t="s">
        <v>20</v>
      </c>
      <c r="E35" s="79" t="s">
        <v>20</v>
      </c>
      <c r="F35" s="79" t="s">
        <v>20</v>
      </c>
      <c r="G35" s="79" t="s">
        <v>20</v>
      </c>
      <c r="H35" s="79" t="s">
        <v>20</v>
      </c>
      <c r="I35" s="79" t="s">
        <v>20</v>
      </c>
      <c r="J35" s="79" t="s">
        <v>20</v>
      </c>
    </row>
    <row r="36" spans="1:10" ht="15">
      <c r="A36" s="2"/>
      <c r="B36" s="2"/>
      <c r="C36" s="6"/>
      <c r="I36" s="6"/>
      <c r="J36" s="6"/>
    </row>
    <row r="37" spans="1:2" ht="15">
      <c r="A37" s="2" t="s">
        <v>45</v>
      </c>
      <c r="B37" s="2"/>
    </row>
    <row r="38" spans="1:10" ht="15">
      <c r="A38" s="2" t="s">
        <v>167</v>
      </c>
      <c r="B38" s="2"/>
      <c r="C38" s="81">
        <v>40248</v>
      </c>
      <c r="D38" s="81">
        <v>5604</v>
      </c>
      <c r="E38" s="81">
        <v>-1017</v>
      </c>
      <c r="F38" s="81">
        <v>4566</v>
      </c>
      <c r="G38" s="81">
        <v>-12791</v>
      </c>
      <c r="H38" s="81">
        <f>SUM(C38:G38)</f>
        <v>36610</v>
      </c>
      <c r="I38" s="81">
        <v>252</v>
      </c>
      <c r="J38" s="81">
        <f>+I38+H38</f>
        <v>36862</v>
      </c>
    </row>
    <row r="39" spans="1:10" ht="15">
      <c r="A39" s="2"/>
      <c r="B39" s="2"/>
      <c r="C39" s="81"/>
      <c r="D39" s="81"/>
      <c r="E39" s="81"/>
      <c r="F39" s="81"/>
      <c r="G39" s="81"/>
      <c r="H39" s="81"/>
      <c r="I39" s="81"/>
      <c r="J39" s="81"/>
    </row>
    <row r="40" spans="1:10" ht="15">
      <c r="A40" s="2" t="s">
        <v>303</v>
      </c>
      <c r="B40" s="2"/>
      <c r="C40" s="81"/>
      <c r="D40" s="81"/>
      <c r="E40" s="81"/>
      <c r="F40" s="81"/>
      <c r="G40" s="81"/>
      <c r="H40" s="81"/>
      <c r="I40" s="81"/>
      <c r="J40" s="81"/>
    </row>
    <row r="41" spans="1:10" ht="15">
      <c r="A41" s="2" t="s">
        <v>304</v>
      </c>
      <c r="B41" s="2"/>
      <c r="C41" s="81"/>
      <c r="D41" s="81"/>
      <c r="E41" s="81"/>
      <c r="F41" s="81"/>
      <c r="G41" s="81"/>
      <c r="H41" s="81"/>
      <c r="I41" s="81"/>
      <c r="J41" s="81"/>
    </row>
    <row r="42" spans="1:10" ht="15">
      <c r="A42" s="2" t="s">
        <v>305</v>
      </c>
      <c r="B42" s="2"/>
      <c r="C42" s="155" t="s">
        <v>4</v>
      </c>
      <c r="D42" s="156"/>
      <c r="E42" s="155" t="s">
        <v>4</v>
      </c>
      <c r="F42" s="157">
        <v>-4566</v>
      </c>
      <c r="G42" s="155">
        <v>4566</v>
      </c>
      <c r="H42" s="156"/>
      <c r="I42" s="155" t="s">
        <v>4</v>
      </c>
      <c r="J42" s="155" t="s">
        <v>4</v>
      </c>
    </row>
    <row r="43" spans="1:10" ht="15">
      <c r="A43" s="2"/>
      <c r="B43" s="2"/>
      <c r="C43" s="81">
        <f>+C38</f>
        <v>40248</v>
      </c>
      <c r="D43" s="81">
        <f aca="true" t="shared" si="1" ref="D43:J43">+D38</f>
        <v>5604</v>
      </c>
      <c r="E43" s="81">
        <f t="shared" si="1"/>
        <v>-1017</v>
      </c>
      <c r="F43" s="81">
        <f>+F42+F38</f>
        <v>0</v>
      </c>
      <c r="G43" s="81">
        <f>+G42+G38</f>
        <v>-8225</v>
      </c>
      <c r="H43" s="81">
        <f t="shared" si="1"/>
        <v>36610</v>
      </c>
      <c r="I43" s="81">
        <f t="shared" si="1"/>
        <v>252</v>
      </c>
      <c r="J43" s="81">
        <f t="shared" si="1"/>
        <v>36862</v>
      </c>
    </row>
    <row r="44" spans="1:10" ht="15">
      <c r="A44" s="2" t="s">
        <v>168</v>
      </c>
      <c r="B44" s="2"/>
      <c r="C44" s="80"/>
      <c r="D44" s="80"/>
      <c r="E44" s="80"/>
      <c r="F44" s="80"/>
      <c r="G44" s="80"/>
      <c r="H44" s="80"/>
      <c r="I44" s="80"/>
      <c r="J44" s="80"/>
    </row>
    <row r="45" spans="1:10" ht="15">
      <c r="A45" s="2" t="s">
        <v>187</v>
      </c>
      <c r="B45" s="2"/>
      <c r="C45" s="80"/>
      <c r="D45" s="80"/>
      <c r="E45" s="80">
        <v>137</v>
      </c>
      <c r="F45" s="80"/>
      <c r="G45" s="80" t="s">
        <v>4</v>
      </c>
      <c r="H45" s="80">
        <f>+E45</f>
        <v>137</v>
      </c>
      <c r="I45" s="80"/>
      <c r="J45" s="80">
        <f>+H45</f>
        <v>137</v>
      </c>
    </row>
    <row r="46" spans="1:10" ht="15">
      <c r="A46" s="2"/>
      <c r="B46" s="2"/>
      <c r="C46" s="80"/>
      <c r="D46" s="80"/>
      <c r="E46" s="80"/>
      <c r="F46" s="80"/>
      <c r="G46" s="80"/>
      <c r="H46" s="80"/>
      <c r="I46" s="80"/>
      <c r="J46" s="80"/>
    </row>
    <row r="47" spans="1:10" ht="15">
      <c r="A47" s="2" t="s">
        <v>327</v>
      </c>
      <c r="B47" s="2"/>
      <c r="C47" s="80"/>
      <c r="D47" s="80"/>
      <c r="E47" s="80"/>
      <c r="F47" s="80">
        <v>395</v>
      </c>
      <c r="G47" s="80"/>
      <c r="H47" s="80">
        <f>+F47</f>
        <v>395</v>
      </c>
      <c r="I47" s="80"/>
      <c r="J47" s="80">
        <f>+H47</f>
        <v>395</v>
      </c>
    </row>
    <row r="49" spans="1:11" ht="15">
      <c r="A49" s="2" t="s">
        <v>325</v>
      </c>
      <c r="F49" s="42">
        <v>-8</v>
      </c>
      <c r="G49">
        <v>8</v>
      </c>
      <c r="H49" s="87">
        <f>+G49+F49</f>
        <v>0</v>
      </c>
      <c r="J49" s="87">
        <f>+H49</f>
        <v>0</v>
      </c>
      <c r="K49" t="s">
        <v>4</v>
      </c>
    </row>
    <row r="50" ht="15">
      <c r="A50" s="2" t="s">
        <v>326</v>
      </c>
    </row>
    <row r="52" spans="1:10" ht="15">
      <c r="A52" s="2" t="s">
        <v>302</v>
      </c>
      <c r="C52" s="5">
        <v>2000</v>
      </c>
      <c r="H52" s="5">
        <f>+C52</f>
        <v>2000</v>
      </c>
      <c r="I52" s="2"/>
      <c r="J52" s="5">
        <f>+H52</f>
        <v>2000</v>
      </c>
    </row>
    <row r="54" spans="1:10" ht="15">
      <c r="A54" s="2" t="s">
        <v>169</v>
      </c>
      <c r="B54" s="2"/>
      <c r="C54" s="80" t="s">
        <v>4</v>
      </c>
      <c r="D54" s="81"/>
      <c r="E54" s="81"/>
      <c r="F54" s="81"/>
      <c r="G54" s="80">
        <v>-4382</v>
      </c>
      <c r="H54" s="81">
        <f>+G54</f>
        <v>-4382</v>
      </c>
      <c r="I54" s="80">
        <v>22</v>
      </c>
      <c r="J54" s="80">
        <f>+I54+G54</f>
        <v>-4360</v>
      </c>
    </row>
    <row r="55" spans="1:10" ht="15">
      <c r="A55" s="2"/>
      <c r="B55" s="2"/>
      <c r="C55" s="80"/>
      <c r="D55" s="81"/>
      <c r="E55" s="81"/>
      <c r="F55" s="81"/>
      <c r="G55" s="80"/>
      <c r="H55" s="81"/>
      <c r="I55" s="80"/>
      <c r="J55" s="80"/>
    </row>
    <row r="56" spans="1:10" ht="15">
      <c r="A56" s="2" t="s">
        <v>324</v>
      </c>
      <c r="B56" s="2"/>
      <c r="C56" s="80"/>
      <c r="D56" s="81"/>
      <c r="E56" s="81"/>
      <c r="F56" s="81"/>
      <c r="G56" s="80"/>
      <c r="H56" s="81"/>
      <c r="I56" s="80">
        <v>776</v>
      </c>
      <c r="J56" s="80">
        <f>+I56</f>
        <v>776</v>
      </c>
    </row>
    <row r="57" spans="1:10" ht="15">
      <c r="A57" s="2"/>
      <c r="B57" s="2"/>
      <c r="C57" s="80"/>
      <c r="D57" s="81"/>
      <c r="E57" s="81"/>
      <c r="F57" s="81"/>
      <c r="G57" s="80"/>
      <c r="H57" s="81"/>
      <c r="I57" s="80"/>
      <c r="J57" s="80"/>
    </row>
    <row r="58" spans="1:10" ht="15.75" thickBot="1">
      <c r="A58" s="2" t="s">
        <v>328</v>
      </c>
      <c r="B58" s="2"/>
      <c r="C58" s="83"/>
      <c r="D58" s="158">
        <v>-32</v>
      </c>
      <c r="E58" s="110"/>
      <c r="F58" s="110"/>
      <c r="G58" s="110"/>
      <c r="H58" s="81">
        <f>+D58</f>
        <v>-32</v>
      </c>
      <c r="I58" s="83"/>
      <c r="J58" s="158">
        <f>+H58</f>
        <v>-32</v>
      </c>
    </row>
    <row r="59" spans="1:10" ht="15.75" thickBot="1">
      <c r="A59" s="8" t="s">
        <v>318</v>
      </c>
      <c r="B59" s="8"/>
      <c r="C59" s="84">
        <f>+C52+C43</f>
        <v>42248</v>
      </c>
      <c r="D59" s="84">
        <f>+D58+D43</f>
        <v>5572</v>
      </c>
      <c r="E59" s="149">
        <f>+E45+E43</f>
        <v>-880</v>
      </c>
      <c r="F59" s="84">
        <f>SUM(F43:F49)</f>
        <v>387</v>
      </c>
      <c r="G59" s="149">
        <f>+G54+G43</f>
        <v>-12607</v>
      </c>
      <c r="H59" s="84">
        <f>SUM(H43:H58)</f>
        <v>34728</v>
      </c>
      <c r="I59" s="84">
        <f>+I54+I43+I56</f>
        <v>1050</v>
      </c>
      <c r="J59" s="84">
        <f>SUM(J43:J58)</f>
        <v>35778</v>
      </c>
    </row>
    <row r="60" spans="1:10" ht="15">
      <c r="A60" s="8"/>
      <c r="B60" s="8"/>
      <c r="C60" s="86"/>
      <c r="D60" s="8"/>
      <c r="E60" s="86"/>
      <c r="F60" s="8"/>
      <c r="G60" s="8"/>
      <c r="H60" s="8"/>
      <c r="I60" s="86"/>
      <c r="J60" s="86"/>
    </row>
    <row r="61" spans="1:10" ht="15">
      <c r="A61" s="8"/>
      <c r="B61" s="8"/>
      <c r="C61" s="86"/>
      <c r="D61" s="9"/>
      <c r="E61" s="86"/>
      <c r="F61" s="9"/>
      <c r="G61" s="9"/>
      <c r="H61" s="9"/>
      <c r="I61" s="86"/>
      <c r="J61" s="86"/>
    </row>
    <row r="62" spans="1:10" ht="15">
      <c r="A62" s="2" t="s">
        <v>194</v>
      </c>
      <c r="B62" s="8"/>
      <c r="C62" s="86"/>
      <c r="D62" s="9"/>
      <c r="E62" s="86"/>
      <c r="F62" s="9"/>
      <c r="G62" s="9"/>
      <c r="H62" s="9"/>
      <c r="I62" s="86"/>
      <c r="J62" s="86"/>
    </row>
    <row r="63" spans="1:10" ht="15">
      <c r="A63" s="2" t="s">
        <v>273</v>
      </c>
      <c r="B63" s="8"/>
      <c r="C63" s="86"/>
      <c r="D63" s="9"/>
      <c r="E63" s="86"/>
      <c r="F63" s="9"/>
      <c r="G63" s="9"/>
      <c r="H63" s="9"/>
      <c r="I63" s="86"/>
      <c r="J63" s="86"/>
    </row>
    <row r="64" spans="1:10" ht="15">
      <c r="A64" s="2" t="s">
        <v>195</v>
      </c>
      <c r="B64" s="8"/>
      <c r="C64" s="86"/>
      <c r="D64" s="9"/>
      <c r="E64" s="86"/>
      <c r="F64" s="9"/>
      <c r="G64" s="9"/>
      <c r="H64" s="9"/>
      <c r="I64" s="86"/>
      <c r="J64" s="86"/>
    </row>
    <row r="65" spans="1:10" ht="15">
      <c r="A65" s="2"/>
      <c r="B65" s="8"/>
      <c r="C65" s="86"/>
      <c r="D65" s="9"/>
      <c r="E65" s="86"/>
      <c r="F65" s="9"/>
      <c r="G65" s="9"/>
      <c r="H65" s="9"/>
      <c r="I65" s="86"/>
      <c r="J65" s="86"/>
    </row>
    <row r="66" spans="1:10" ht="15">
      <c r="A66" s="8"/>
      <c r="B66" s="8"/>
      <c r="C66" s="86"/>
      <c r="D66" s="9"/>
      <c r="E66" s="86"/>
      <c r="F66" s="9"/>
      <c r="G66" s="9"/>
      <c r="H66" s="9"/>
      <c r="I66" s="86"/>
      <c r="J66" s="104" t="s">
        <v>4</v>
      </c>
    </row>
    <row r="67" spans="1:10" ht="15">
      <c r="A67" s="8"/>
      <c r="B67" s="8"/>
      <c r="C67" s="86"/>
      <c r="D67" s="9"/>
      <c r="E67" s="86"/>
      <c r="F67" s="9"/>
      <c r="G67" s="9"/>
      <c r="H67" s="9"/>
      <c r="I67" s="86"/>
      <c r="J67" s="86"/>
    </row>
    <row r="68" spans="1:10" ht="15">
      <c r="A68" s="8"/>
      <c r="B68" s="8"/>
      <c r="C68" s="9"/>
      <c r="D68" s="66"/>
      <c r="E68" s="9"/>
      <c r="F68" s="9"/>
      <c r="G68" s="66"/>
      <c r="H68" s="9"/>
      <c r="I68" s="66"/>
      <c r="J68" s="9"/>
    </row>
    <row r="73" spans="1:9" ht="15">
      <c r="A73" s="2"/>
      <c r="B73" s="2"/>
      <c r="D73" s="2"/>
      <c r="F73" s="2"/>
      <c r="G73" s="2"/>
      <c r="I73" s="2"/>
    </row>
    <row r="74" spans="1:9" ht="15">
      <c r="A74" s="2"/>
      <c r="B74" s="2"/>
      <c r="D74" s="2"/>
      <c r="F74" s="2"/>
      <c r="G74" s="2"/>
      <c r="I74" s="2"/>
    </row>
    <row r="77" spans="2:8" ht="15">
      <c r="B77" s="2"/>
      <c r="D77" s="2"/>
      <c r="F77" s="2"/>
      <c r="G77" s="2"/>
      <c r="H77" s="2"/>
    </row>
    <row r="88" spans="2:8" ht="15">
      <c r="B88" s="2"/>
      <c r="D88" s="2"/>
      <c r="F88" s="2"/>
      <c r="G88" s="2"/>
      <c r="H88" s="2"/>
    </row>
    <row r="90" ht="12.75">
      <c r="A90" t="s">
        <v>228</v>
      </c>
    </row>
  </sheetData>
  <printOptions/>
  <pageMargins left="1" right="0" top="0.5" bottom="0" header="0.5" footer="0.5"/>
  <pageSetup fitToHeight="1" fitToWidth="1" horizontalDpi="360" verticalDpi="36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377"/>
  <sheetViews>
    <sheetView tabSelected="1" workbookViewId="0" topLeftCell="A76">
      <selection activeCell="G93" sqref="G93"/>
    </sheetView>
  </sheetViews>
  <sheetFormatPr defaultColWidth="9.140625" defaultRowHeight="12.75"/>
  <cols>
    <col min="1" max="1" width="3.8515625" style="0" customWidth="1"/>
    <col min="2" max="2" width="42.42187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1.140625" style="0" customWidth="1"/>
    <col min="7" max="7" width="9.7109375" style="0" customWidth="1"/>
    <col min="8" max="8" width="8.7109375" style="0" customWidth="1"/>
    <col min="10" max="10" width="10.8515625" style="0" customWidth="1"/>
  </cols>
  <sheetData>
    <row r="2" ht="19.5">
      <c r="B2" s="29" t="s">
        <v>136</v>
      </c>
    </row>
    <row r="3" ht="12.75">
      <c r="B3" s="55" t="s">
        <v>205</v>
      </c>
    </row>
    <row r="4" ht="12.75">
      <c r="B4" s="30"/>
    </row>
    <row r="5" ht="14.25">
      <c r="A5" s="1" t="s">
        <v>355</v>
      </c>
    </row>
    <row r="6" ht="12.75">
      <c r="B6" s="55"/>
    </row>
    <row r="7" spans="1:8" ht="18.75">
      <c r="A7" s="28" t="s">
        <v>155</v>
      </c>
      <c r="C7" s="28"/>
      <c r="D7" s="28"/>
      <c r="E7" s="28"/>
      <c r="F7" s="28"/>
      <c r="G7" s="28"/>
      <c r="H7" s="28"/>
    </row>
    <row r="8" spans="1:8" ht="18.75" customHeight="1">
      <c r="A8" s="28" t="s">
        <v>206</v>
      </c>
      <c r="C8" s="20"/>
      <c r="D8" s="20"/>
      <c r="E8" s="20"/>
      <c r="F8" s="20"/>
      <c r="G8" s="20"/>
      <c r="H8" s="20"/>
    </row>
    <row r="10" spans="1:2" ht="12.75">
      <c r="A10" s="55" t="s">
        <v>50</v>
      </c>
      <c r="B10" s="55" t="s">
        <v>283</v>
      </c>
    </row>
    <row r="11" spans="1:2" ht="12.75">
      <c r="A11" s="54"/>
      <c r="B11" s="54"/>
    </row>
    <row r="12" spans="1:2" ht="12.75">
      <c r="A12" s="54"/>
      <c r="B12" s="54" t="s">
        <v>151</v>
      </c>
    </row>
    <row r="13" spans="1:2" ht="12.75">
      <c r="A13" s="54"/>
      <c r="B13" s="54" t="s">
        <v>153</v>
      </c>
    </row>
    <row r="14" spans="1:2" ht="12.75">
      <c r="A14" s="54"/>
      <c r="B14" s="54" t="s">
        <v>152</v>
      </c>
    </row>
    <row r="15" spans="1:2" ht="12.75">
      <c r="A15" s="54"/>
      <c r="B15" s="54"/>
    </row>
    <row r="16" spans="1:2" ht="12.75">
      <c r="A16" s="54"/>
      <c r="B16" s="54" t="s">
        <v>154</v>
      </c>
    </row>
    <row r="17" spans="1:2" ht="12.75">
      <c r="A17" s="54"/>
      <c r="B17" s="54" t="s">
        <v>280</v>
      </c>
    </row>
    <row r="18" spans="1:2" ht="12.75">
      <c r="A18" s="54"/>
      <c r="B18" s="54" t="s">
        <v>276</v>
      </c>
    </row>
    <row r="19" spans="1:2" ht="12.75">
      <c r="A19" s="54"/>
      <c r="B19" s="54" t="s">
        <v>277</v>
      </c>
    </row>
    <row r="20" spans="1:2" ht="12.75">
      <c r="A20" s="54"/>
      <c r="B20" s="54" t="s">
        <v>4</v>
      </c>
    </row>
    <row r="21" spans="1:5" ht="12.75">
      <c r="A21" s="55" t="s">
        <v>51</v>
      </c>
      <c r="B21" s="55" t="s">
        <v>52</v>
      </c>
      <c r="C21" s="55"/>
      <c r="D21" s="55"/>
      <c r="E21" s="54"/>
    </row>
    <row r="22" spans="1:2" ht="12.75">
      <c r="A22" s="54"/>
      <c r="B22" s="54"/>
    </row>
    <row r="23" spans="1:2" ht="12.75">
      <c r="A23" s="54"/>
      <c r="B23" s="54" t="s">
        <v>296</v>
      </c>
    </row>
    <row r="24" spans="1:2" ht="12.75">
      <c r="A24" s="54"/>
      <c r="B24" s="54" t="s">
        <v>297</v>
      </c>
    </row>
    <row r="25" spans="1:2" ht="12.75">
      <c r="A25" s="54"/>
      <c r="B25" s="54"/>
    </row>
    <row r="26" spans="1:4" ht="12.75">
      <c r="A26" s="55" t="s">
        <v>53</v>
      </c>
      <c r="B26" s="55" t="s">
        <v>143</v>
      </c>
      <c r="C26" s="30"/>
      <c r="D26" s="30"/>
    </row>
    <row r="27" spans="1:2" ht="12.75">
      <c r="A27" s="54"/>
      <c r="B27" s="54"/>
    </row>
    <row r="28" spans="1:2" ht="12.75">
      <c r="A28" s="54"/>
      <c r="B28" s="54" t="s">
        <v>298</v>
      </c>
    </row>
    <row r="29" spans="1:2" ht="12.75">
      <c r="A29" s="54"/>
      <c r="B29" s="54" t="s">
        <v>299</v>
      </c>
    </row>
    <row r="30" spans="1:2" ht="12.75">
      <c r="A30" s="54"/>
      <c r="B30" s="54"/>
    </row>
    <row r="31" spans="1:2" ht="12.75">
      <c r="A31" s="55" t="s">
        <v>54</v>
      </c>
      <c r="B31" s="55" t="s">
        <v>55</v>
      </c>
    </row>
    <row r="32" spans="1:2" ht="12.75">
      <c r="A32" s="54"/>
      <c r="B32" s="54" t="s">
        <v>4</v>
      </c>
    </row>
    <row r="33" spans="1:2" ht="12.75">
      <c r="A33" s="54"/>
      <c r="B33" s="54" t="s">
        <v>56</v>
      </c>
    </row>
    <row r="34" spans="1:2" ht="12.75">
      <c r="A34" s="54"/>
      <c r="B34" s="54" t="s">
        <v>319</v>
      </c>
    </row>
    <row r="35" spans="1:2" ht="12.75">
      <c r="A35" s="54"/>
      <c r="B35" s="54"/>
    </row>
    <row r="36" spans="1:6" ht="12.75">
      <c r="A36" s="55" t="s">
        <v>57</v>
      </c>
      <c r="B36" s="55" t="s">
        <v>58</v>
      </c>
      <c r="C36" s="30"/>
      <c r="D36" s="30"/>
      <c r="E36" s="30"/>
      <c r="F36" s="30"/>
    </row>
    <row r="37" spans="1:2" ht="12.75">
      <c r="A37" s="54"/>
      <c r="B37" s="54"/>
    </row>
    <row r="38" spans="1:2" ht="12.75">
      <c r="A38" s="54"/>
      <c r="B38" s="54" t="s">
        <v>59</v>
      </c>
    </row>
    <row r="39" spans="1:2" ht="12.75">
      <c r="A39" s="54"/>
      <c r="B39" s="54"/>
    </row>
    <row r="40" spans="1:4" ht="12.75">
      <c r="A40" s="55" t="s">
        <v>60</v>
      </c>
      <c r="B40" s="55" t="s">
        <v>61</v>
      </c>
      <c r="C40" s="30"/>
      <c r="D40" s="30"/>
    </row>
    <row r="41" spans="1:2" ht="12.75">
      <c r="A41" s="54"/>
      <c r="B41" s="54"/>
    </row>
    <row r="42" spans="1:2" ht="12.75">
      <c r="A42" s="54"/>
      <c r="B42" s="54" t="s">
        <v>87</v>
      </c>
    </row>
    <row r="43" spans="1:2" ht="12.75">
      <c r="A43" s="54"/>
      <c r="B43" s="54" t="s">
        <v>279</v>
      </c>
    </row>
    <row r="45" spans="1:2" ht="12.75">
      <c r="A45" s="55" t="s">
        <v>88</v>
      </c>
      <c r="B45" s="55" t="s">
        <v>89</v>
      </c>
    </row>
    <row r="46" spans="1:2" ht="12.75">
      <c r="A46" s="54"/>
      <c r="B46" s="54"/>
    </row>
    <row r="47" spans="1:2" ht="12.75">
      <c r="A47" s="54"/>
      <c r="B47" s="54" t="s">
        <v>90</v>
      </c>
    </row>
    <row r="49" spans="1:9" ht="12.75">
      <c r="A49" s="55" t="s">
        <v>91</v>
      </c>
      <c r="B49" s="55" t="s">
        <v>92</v>
      </c>
      <c r="C49" s="32" t="s">
        <v>4</v>
      </c>
      <c r="I49" s="100"/>
    </row>
    <row r="50" spans="1:9" ht="25.5">
      <c r="A50" s="54"/>
      <c r="B50" s="57"/>
      <c r="C50" s="94" t="s">
        <v>307</v>
      </c>
      <c r="D50" s="94" t="s">
        <v>308</v>
      </c>
      <c r="I50" s="100"/>
    </row>
    <row r="51" spans="1:9" ht="12.75">
      <c r="A51" s="54"/>
      <c r="B51" s="55" t="s">
        <v>157</v>
      </c>
      <c r="C51" s="95"/>
      <c r="D51" s="95"/>
      <c r="E51" s="95"/>
      <c r="F51" s="93"/>
      <c r="I51" s="100"/>
    </row>
    <row r="52" spans="1:6" ht="12.75">
      <c r="A52" s="54"/>
      <c r="B52" s="54"/>
      <c r="C52" s="91" t="s">
        <v>20</v>
      </c>
      <c r="D52" s="91" t="s">
        <v>20</v>
      </c>
      <c r="E52" s="95"/>
      <c r="F52" s="95"/>
    </row>
    <row r="53" spans="1:7" ht="12.75">
      <c r="A53" s="54"/>
      <c r="B53" s="54" t="s">
        <v>293</v>
      </c>
      <c r="C53" s="76">
        <v>73714</v>
      </c>
      <c r="D53" s="76">
        <v>68039</v>
      </c>
      <c r="F53" s="95" t="s">
        <v>228</v>
      </c>
      <c r="G53" t="s">
        <v>228</v>
      </c>
    </row>
    <row r="54" spans="1:6" ht="12.75">
      <c r="A54" s="54"/>
      <c r="B54" s="54" t="s">
        <v>159</v>
      </c>
      <c r="C54" s="76">
        <v>4259</v>
      </c>
      <c r="D54" s="76">
        <v>2138</v>
      </c>
      <c r="F54" t="s">
        <v>228</v>
      </c>
    </row>
    <row r="55" spans="1:4" ht="12.75">
      <c r="A55" s="54"/>
      <c r="B55" s="54" t="s">
        <v>160</v>
      </c>
      <c r="C55" s="76">
        <v>4823</v>
      </c>
      <c r="D55" s="76">
        <v>3937</v>
      </c>
    </row>
    <row r="56" spans="1:8" ht="12.75">
      <c r="A56" s="54"/>
      <c r="B56" s="54" t="s">
        <v>161</v>
      </c>
      <c r="C56" s="77">
        <v>100</v>
      </c>
      <c r="D56" s="77">
        <v>100</v>
      </c>
      <c r="H56" t="s">
        <v>339</v>
      </c>
    </row>
    <row r="57" spans="1:8" ht="12.75">
      <c r="A57" s="54"/>
      <c r="B57" s="54" t="s">
        <v>162</v>
      </c>
      <c r="C57" s="76">
        <f>SUM(C53:C56)</f>
        <v>82896</v>
      </c>
      <c r="D57" s="76">
        <f>SUM(D53:D56)</f>
        <v>74214</v>
      </c>
      <c r="H57" t="s">
        <v>4</v>
      </c>
    </row>
    <row r="58" spans="1:8" ht="14.25" customHeight="1">
      <c r="A58" s="54"/>
      <c r="B58" s="54" t="s">
        <v>163</v>
      </c>
      <c r="C58" s="77">
        <v>4035</v>
      </c>
      <c r="D58" s="77">
        <v>701</v>
      </c>
      <c r="H58" t="s">
        <v>4</v>
      </c>
    </row>
    <row r="59" spans="1:9" ht="15.75" customHeight="1" thickBot="1">
      <c r="A59" s="54"/>
      <c r="B59" s="54" t="s">
        <v>4</v>
      </c>
      <c r="C59" s="107">
        <f>+C57-C58</f>
        <v>78861</v>
      </c>
      <c r="D59" s="107">
        <f>+D57-D58</f>
        <v>73513</v>
      </c>
      <c r="H59" t="s">
        <v>4</v>
      </c>
      <c r="I59" t="s">
        <v>261</v>
      </c>
    </row>
    <row r="60" spans="1:4" ht="13.5" thickTop="1">
      <c r="A60" s="54"/>
      <c r="B60" s="55" t="s">
        <v>164</v>
      </c>
      <c r="C60" s="76"/>
      <c r="D60" s="76"/>
    </row>
    <row r="61" spans="1:4" ht="12.75">
      <c r="A61" s="54"/>
      <c r="B61" s="54"/>
      <c r="C61" s="76"/>
      <c r="D61" s="76"/>
    </row>
    <row r="62" spans="1:4" ht="12.75">
      <c r="A62" s="54"/>
      <c r="B62" s="54" t="s">
        <v>158</v>
      </c>
      <c r="C62" s="88">
        <v>-482</v>
      </c>
      <c r="D62" s="88">
        <v>-4320</v>
      </c>
    </row>
    <row r="63" spans="1:4" ht="12.75">
      <c r="A63" s="54"/>
      <c r="B63" s="54" t="s">
        <v>159</v>
      </c>
      <c r="C63" s="88">
        <v>131</v>
      </c>
      <c r="D63" s="88">
        <v>-351</v>
      </c>
    </row>
    <row r="64" spans="1:4" ht="12.75">
      <c r="A64" s="54"/>
      <c r="B64" s="54" t="s">
        <v>160</v>
      </c>
      <c r="C64" s="88">
        <v>66</v>
      </c>
      <c r="D64" s="88">
        <v>45</v>
      </c>
    </row>
    <row r="65" spans="1:4" ht="12.75">
      <c r="A65" s="54"/>
      <c r="B65" s="54" t="s">
        <v>161</v>
      </c>
      <c r="C65" s="114">
        <v>-194</v>
      </c>
      <c r="D65" s="114">
        <v>-105</v>
      </c>
    </row>
    <row r="66" spans="1:4" ht="12.75">
      <c r="A66" s="54"/>
      <c r="B66" s="54"/>
      <c r="C66" s="88">
        <f>SUM(C62:C65)</f>
        <v>-479</v>
      </c>
      <c r="D66" s="88">
        <f>SUM(D62:D65)</f>
        <v>-4731</v>
      </c>
    </row>
    <row r="67" spans="1:4" ht="12.75">
      <c r="A67" s="54"/>
      <c r="B67" s="54" t="s">
        <v>93</v>
      </c>
      <c r="C67" s="114">
        <v>100</v>
      </c>
      <c r="D67" s="114">
        <v>0</v>
      </c>
    </row>
    <row r="68" spans="1:4" ht="12.75">
      <c r="A68" s="54"/>
      <c r="B68" s="54"/>
      <c r="C68" s="88">
        <f>+C67+C66</f>
        <v>-379</v>
      </c>
      <c r="D68" s="88">
        <f>+D67+D66</f>
        <v>-4731</v>
      </c>
    </row>
    <row r="69" spans="1:4" ht="12.75">
      <c r="A69" s="54"/>
      <c r="B69" s="54" t="s">
        <v>165</v>
      </c>
      <c r="C69" s="114">
        <v>-249</v>
      </c>
      <c r="D69" s="114">
        <v>-10</v>
      </c>
    </row>
    <row r="70" spans="1:4" ht="13.5" thickBot="1">
      <c r="A70" s="54"/>
      <c r="B70" s="54" t="s">
        <v>215</v>
      </c>
      <c r="C70" s="115">
        <f>+C68+C69</f>
        <v>-628</v>
      </c>
      <c r="D70" s="115">
        <f>+D69+D68</f>
        <v>-4741</v>
      </c>
    </row>
    <row r="71" ht="13.5" thickTop="1"/>
    <row r="72" spans="1:3" ht="12.75">
      <c r="A72" s="55" t="s">
        <v>172</v>
      </c>
      <c r="B72" s="55" t="s">
        <v>173</v>
      </c>
      <c r="C72" s="58"/>
    </row>
    <row r="73" spans="1:2" ht="12.75">
      <c r="A73" s="54"/>
      <c r="B73" s="54"/>
    </row>
    <row r="74" spans="1:2" ht="12.75">
      <c r="A74" s="54"/>
      <c r="B74" s="54" t="s">
        <v>285</v>
      </c>
    </row>
    <row r="75" spans="1:2" ht="12.75">
      <c r="A75" s="54"/>
      <c r="B75" s="54" t="s">
        <v>281</v>
      </c>
    </row>
    <row r="76" spans="1:2" ht="12.75">
      <c r="A76" s="54"/>
      <c r="B76" s="54" t="s">
        <v>4</v>
      </c>
    </row>
    <row r="77" spans="1:2" ht="12.75">
      <c r="A77" s="55" t="s">
        <v>174</v>
      </c>
      <c r="B77" s="55" t="s">
        <v>175</v>
      </c>
    </row>
    <row r="78" spans="1:2" ht="12.75">
      <c r="A78" s="54"/>
      <c r="B78" s="54"/>
    </row>
    <row r="79" spans="1:2" ht="12.75">
      <c r="A79" s="54"/>
      <c r="B79" s="54" t="s">
        <v>200</v>
      </c>
    </row>
    <row r="80" spans="1:2" ht="12.75">
      <c r="A80" s="54"/>
      <c r="B80" s="54"/>
    </row>
    <row r="81" spans="1:3" ht="12.75">
      <c r="A81" s="55" t="s">
        <v>176</v>
      </c>
      <c r="B81" s="55" t="s">
        <v>177</v>
      </c>
      <c r="C81" s="58"/>
    </row>
    <row r="82" spans="1:2" ht="12.75">
      <c r="A82" s="54"/>
      <c r="B82" s="54" t="s">
        <v>4</v>
      </c>
    </row>
    <row r="83" spans="1:2" ht="12.75">
      <c r="A83" s="54"/>
      <c r="B83" s="54" t="s">
        <v>320</v>
      </c>
    </row>
    <row r="84" spans="1:2" ht="12.75">
      <c r="A84" s="54" t="s">
        <v>4</v>
      </c>
      <c r="B84" s="147" t="s">
        <v>4</v>
      </c>
    </row>
    <row r="85" spans="1:2" ht="12.75">
      <c r="A85" s="55" t="s">
        <v>178</v>
      </c>
      <c r="B85" s="55" t="s">
        <v>179</v>
      </c>
    </row>
    <row r="86" spans="1:2" ht="12.75">
      <c r="A86" s="54"/>
      <c r="B86" s="54"/>
    </row>
    <row r="87" spans="1:2" ht="12.75">
      <c r="A87" s="54"/>
      <c r="B87" s="54" t="s">
        <v>180</v>
      </c>
    </row>
    <row r="88" spans="1:7" ht="12.75">
      <c r="A88" s="54"/>
      <c r="B88" s="54" t="s">
        <v>352</v>
      </c>
      <c r="G88" s="30"/>
    </row>
    <row r="90" spans="1:6" ht="12.75">
      <c r="A90" s="55" t="s">
        <v>181</v>
      </c>
      <c r="B90" s="55" t="s">
        <v>182</v>
      </c>
      <c r="F90" s="62" t="s">
        <v>307</v>
      </c>
    </row>
    <row r="91" spans="1:6" ht="13.5" thickBot="1">
      <c r="A91" s="54"/>
      <c r="B91" s="54"/>
      <c r="F91" s="90" t="s">
        <v>20</v>
      </c>
    </row>
    <row r="92" spans="1:6" ht="12.75">
      <c r="A92" s="54"/>
      <c r="B92" s="54" t="s">
        <v>360</v>
      </c>
      <c r="F92" s="161"/>
    </row>
    <row r="93" spans="1:6" ht="12.75">
      <c r="A93" s="54"/>
      <c r="B93" s="160" t="s">
        <v>361</v>
      </c>
      <c r="F93" s="161">
        <v>1774</v>
      </c>
    </row>
    <row r="94" spans="1:2" ht="12.75">
      <c r="A94" s="54"/>
      <c r="B94" s="54"/>
    </row>
    <row r="95" spans="1:6" ht="12.75">
      <c r="A95" s="55" t="s">
        <v>183</v>
      </c>
      <c r="B95" s="55" t="s">
        <v>184</v>
      </c>
      <c r="F95" s="62" t="s">
        <v>307</v>
      </c>
    </row>
    <row r="96" spans="1:6" ht="13.5" thickBot="1">
      <c r="A96" s="54"/>
      <c r="B96" s="54"/>
      <c r="F96" s="90" t="s">
        <v>20</v>
      </c>
    </row>
    <row r="97" spans="1:6" ht="12.75">
      <c r="A97" s="54"/>
      <c r="B97" s="54" t="s">
        <v>185</v>
      </c>
      <c r="F97" s="61"/>
    </row>
    <row r="98" spans="1:6" ht="12.75">
      <c r="A98" s="54"/>
      <c r="B98" s="54" t="s">
        <v>186</v>
      </c>
      <c r="F98" s="61">
        <v>46</v>
      </c>
    </row>
    <row r="99" spans="1:6" ht="12.75">
      <c r="A99" s="54"/>
      <c r="B99" s="54"/>
      <c r="F99" s="61"/>
    </row>
    <row r="100" spans="1:6" ht="12.75">
      <c r="A100" s="54"/>
      <c r="B100" s="54" t="s">
        <v>4</v>
      </c>
      <c r="F100" s="61"/>
    </row>
    <row r="101" spans="1:4" ht="18.75">
      <c r="A101" s="28" t="s">
        <v>203</v>
      </c>
      <c r="B101" s="55"/>
      <c r="C101" s="58"/>
      <c r="D101" s="58"/>
    </row>
    <row r="102" spans="1:4" ht="18.75">
      <c r="A102" s="28" t="s">
        <v>204</v>
      </c>
      <c r="C102" s="58"/>
      <c r="D102" s="58"/>
    </row>
    <row r="103" spans="1:3" ht="12.75">
      <c r="A103" s="54"/>
      <c r="B103" s="54"/>
      <c r="C103" t="s">
        <v>4</v>
      </c>
    </row>
    <row r="104" spans="1:4" ht="12.75">
      <c r="A104" s="55" t="s">
        <v>94</v>
      </c>
      <c r="B104" s="55" t="s">
        <v>221</v>
      </c>
      <c r="C104" s="58"/>
      <c r="D104" s="58"/>
    </row>
    <row r="105" spans="1:2" ht="12.75">
      <c r="A105" s="54"/>
      <c r="B105" s="54"/>
    </row>
    <row r="106" spans="1:2" ht="12.75">
      <c r="A106" s="54"/>
      <c r="B106" s="54" t="s">
        <v>353</v>
      </c>
    </row>
    <row r="107" spans="1:2" ht="12.75">
      <c r="A107" s="54"/>
      <c r="B107" s="54" t="s">
        <v>341</v>
      </c>
    </row>
    <row r="108" spans="1:2" ht="12.75">
      <c r="A108" s="54"/>
      <c r="B108" s="54" t="s">
        <v>329</v>
      </c>
    </row>
    <row r="109" spans="1:2" ht="12.75">
      <c r="A109" s="54"/>
      <c r="B109" s="54" t="s">
        <v>347</v>
      </c>
    </row>
    <row r="110" spans="1:2" ht="12.75">
      <c r="A110" s="54"/>
      <c r="B110" s="54" t="s">
        <v>330</v>
      </c>
    </row>
    <row r="111" spans="1:2" ht="12.75">
      <c r="A111" s="54"/>
      <c r="B111" s="54"/>
    </row>
    <row r="112" spans="1:2" ht="12.75">
      <c r="A112" s="54"/>
      <c r="B112" s="54" t="s">
        <v>333</v>
      </c>
    </row>
    <row r="113" spans="1:2" ht="12.75">
      <c r="A113" s="54"/>
      <c r="B113" s="54" t="s">
        <v>354</v>
      </c>
    </row>
    <row r="114" spans="1:2" ht="12.75">
      <c r="A114" s="54"/>
      <c r="B114" s="54" t="s">
        <v>344</v>
      </c>
    </row>
    <row r="115" spans="1:2" ht="12.75">
      <c r="A115" s="54"/>
      <c r="B115" s="54" t="s">
        <v>345</v>
      </c>
    </row>
    <row r="116" spans="1:2" ht="12.75">
      <c r="A116" s="54"/>
      <c r="B116" s="54" t="s">
        <v>356</v>
      </c>
    </row>
    <row r="117" ht="12.75">
      <c r="A117" s="54"/>
    </row>
    <row r="118" spans="1:2" ht="12.75">
      <c r="A118" s="55" t="s">
        <v>95</v>
      </c>
      <c r="B118" s="55" t="s">
        <v>141</v>
      </c>
    </row>
    <row r="119" spans="1:2" ht="12.75">
      <c r="A119" s="54"/>
      <c r="B119" s="54"/>
    </row>
    <row r="120" spans="1:2" ht="12.75">
      <c r="A120" s="54"/>
      <c r="B120" s="54" t="s">
        <v>348</v>
      </c>
    </row>
    <row r="121" spans="1:7" ht="12.75">
      <c r="A121" s="54"/>
      <c r="B121" s="54" t="s">
        <v>331</v>
      </c>
      <c r="G121" t="s">
        <v>4</v>
      </c>
    </row>
    <row r="122" spans="1:2" ht="12.75">
      <c r="A122" s="54"/>
      <c r="B122" s="54" t="s">
        <v>346</v>
      </c>
    </row>
    <row r="123" spans="1:2" ht="12.75">
      <c r="A123" s="54"/>
      <c r="B123" s="54" t="s">
        <v>332</v>
      </c>
    </row>
    <row r="124" spans="1:2" ht="12.75">
      <c r="A124" s="54"/>
      <c r="B124" s="54" t="s">
        <v>357</v>
      </c>
    </row>
    <row r="125" spans="1:2" ht="12.75">
      <c r="A125" s="54"/>
      <c r="B125" s="54"/>
    </row>
    <row r="126" spans="1:2" ht="12.75">
      <c r="A126" s="55" t="s">
        <v>97</v>
      </c>
      <c r="B126" s="55" t="s">
        <v>257</v>
      </c>
    </row>
    <row r="127" spans="1:2" ht="12.75">
      <c r="A127" s="54"/>
      <c r="B127" s="54"/>
    </row>
    <row r="128" spans="1:2" ht="12.75">
      <c r="A128" s="54"/>
      <c r="B128" s="54" t="s">
        <v>359</v>
      </c>
    </row>
    <row r="129" spans="1:2" ht="12.75">
      <c r="A129" s="54"/>
      <c r="B129" s="54" t="s">
        <v>358</v>
      </c>
    </row>
    <row r="130" spans="1:2" ht="12.75">
      <c r="A130" s="54"/>
      <c r="B130" s="54" t="s">
        <v>336</v>
      </c>
    </row>
    <row r="131" spans="1:2" ht="12.75">
      <c r="A131" s="54"/>
      <c r="B131" s="54" t="s">
        <v>337</v>
      </c>
    </row>
    <row r="132" spans="1:2" ht="12.75">
      <c r="A132" s="54"/>
      <c r="B132" s="54" t="s">
        <v>338</v>
      </c>
    </row>
    <row r="133" spans="2:8" ht="12.75">
      <c r="B133" s="54"/>
      <c r="H133" t="s">
        <v>228</v>
      </c>
    </row>
    <row r="134" ht="12.75">
      <c r="B134" s="54"/>
    </row>
    <row r="136" spans="1:2" ht="12.75">
      <c r="A136" s="55" t="s">
        <v>96</v>
      </c>
      <c r="B136" s="55" t="s">
        <v>98</v>
      </c>
    </row>
    <row r="137" spans="1:2" ht="12.75">
      <c r="A137" s="54"/>
      <c r="B137" s="54"/>
    </row>
    <row r="138" spans="1:2" ht="12.75">
      <c r="A138" s="54"/>
      <c r="B138" s="54" t="s">
        <v>99</v>
      </c>
    </row>
    <row r="139" spans="1:2" ht="12.75">
      <c r="A139" s="54"/>
      <c r="B139" s="54"/>
    </row>
    <row r="141" spans="1:6" ht="12.75">
      <c r="A141" s="55" t="s">
        <v>100</v>
      </c>
      <c r="B141" s="55" t="s">
        <v>264</v>
      </c>
      <c r="C141" s="61" t="s">
        <v>4</v>
      </c>
      <c r="D141" s="61" t="s">
        <v>101</v>
      </c>
      <c r="E141" s="59"/>
      <c r="F141" s="59"/>
    </row>
    <row r="142" spans="1:6" ht="12.75">
      <c r="A142" s="54"/>
      <c r="B142" s="54"/>
      <c r="C142" s="61" t="s">
        <v>101</v>
      </c>
      <c r="D142" s="61" t="s">
        <v>104</v>
      </c>
      <c r="E142" s="59"/>
      <c r="F142" s="59"/>
    </row>
    <row r="143" spans="1:6" ht="12.75">
      <c r="A143" s="54"/>
      <c r="B143" s="54"/>
      <c r="C143" s="61" t="s">
        <v>103</v>
      </c>
      <c r="D143" s="61" t="s">
        <v>105</v>
      </c>
      <c r="E143" s="59"/>
      <c r="F143" s="59"/>
    </row>
    <row r="144" spans="1:6" ht="12.75">
      <c r="A144" s="54"/>
      <c r="B144" s="54"/>
      <c r="C144" s="105" t="s">
        <v>307</v>
      </c>
      <c r="D144" s="105" t="s">
        <v>307</v>
      </c>
      <c r="E144" s="59"/>
      <c r="F144" s="59"/>
    </row>
    <row r="145" spans="1:6" ht="12.75">
      <c r="A145" s="54" t="s">
        <v>4</v>
      </c>
      <c r="B145" s="54"/>
      <c r="C145" s="91" t="s">
        <v>20</v>
      </c>
      <c r="D145" s="91" t="s">
        <v>20</v>
      </c>
      <c r="E145" s="59"/>
      <c r="F145" s="59"/>
    </row>
    <row r="146" spans="1:6" ht="12.75">
      <c r="A146" s="54"/>
      <c r="B146" s="54" t="s">
        <v>106</v>
      </c>
      <c r="C146" s="98">
        <v>105</v>
      </c>
      <c r="D146" s="98">
        <v>111</v>
      </c>
      <c r="E146" s="59"/>
      <c r="F146" s="59"/>
    </row>
    <row r="147" spans="1:6" ht="12.75">
      <c r="A147" s="54"/>
      <c r="B147" s="54" t="s">
        <v>107</v>
      </c>
      <c r="C147" s="159">
        <v>-15</v>
      </c>
      <c r="D147" s="159">
        <v>-15</v>
      </c>
      <c r="E147" s="59"/>
      <c r="F147" s="59"/>
    </row>
    <row r="148" spans="1:10" ht="13.5" thickBot="1">
      <c r="A148" s="54"/>
      <c r="B148" s="54" t="s">
        <v>4</v>
      </c>
      <c r="C148" s="106">
        <f>+C147+C146</f>
        <v>90</v>
      </c>
      <c r="D148" s="106">
        <f>+D147+D146</f>
        <v>96</v>
      </c>
      <c r="E148" s="59"/>
      <c r="F148" s="59"/>
      <c r="J148" t="s">
        <v>4</v>
      </c>
    </row>
    <row r="149" spans="1:6" ht="13.5" thickTop="1">
      <c r="A149" s="54"/>
      <c r="B149" s="54"/>
      <c r="C149" s="101" t="s">
        <v>4</v>
      </c>
      <c r="D149" s="101" t="s">
        <v>4</v>
      </c>
      <c r="E149" s="59"/>
      <c r="F149" s="59"/>
    </row>
    <row r="150" spans="1:6" ht="12.75">
      <c r="A150" s="54"/>
      <c r="B150" s="54" t="s">
        <v>288</v>
      </c>
      <c r="C150" s="101"/>
      <c r="D150" s="101"/>
      <c r="E150" s="59"/>
      <c r="F150" s="59"/>
    </row>
    <row r="151" spans="1:8" ht="12.75">
      <c r="A151" s="54"/>
      <c r="B151" s="54" t="s">
        <v>4</v>
      </c>
      <c r="F151" s="59"/>
      <c r="H151" t="s">
        <v>228</v>
      </c>
    </row>
    <row r="152" spans="1:6" ht="12.75">
      <c r="A152" s="55" t="s">
        <v>108</v>
      </c>
      <c r="B152" s="55" t="s">
        <v>109</v>
      </c>
      <c r="C152" s="59"/>
      <c r="D152" s="59"/>
      <c r="E152" s="59"/>
      <c r="F152" s="59"/>
    </row>
    <row r="153" spans="1:8" ht="12.75">
      <c r="A153" s="54"/>
      <c r="B153" s="54"/>
      <c r="C153" s="59"/>
      <c r="D153" s="59"/>
      <c r="E153" s="59"/>
      <c r="F153" s="59"/>
      <c r="H153" s="93"/>
    </row>
    <row r="154" spans="1:8" ht="12.75">
      <c r="A154" s="54"/>
      <c r="B154" s="54" t="s">
        <v>199</v>
      </c>
      <c r="C154" s="59"/>
      <c r="D154" s="59"/>
      <c r="E154" s="59"/>
      <c r="F154" s="59"/>
      <c r="H154" s="95"/>
    </row>
    <row r="155" spans="1:8" ht="12.75">
      <c r="A155" s="54"/>
      <c r="B155" s="54"/>
      <c r="C155" s="59"/>
      <c r="D155" s="59"/>
      <c r="E155" s="59"/>
      <c r="H155" s="95"/>
    </row>
    <row r="156" spans="1:6" ht="12.75">
      <c r="A156" s="55" t="s">
        <v>110</v>
      </c>
      <c r="B156" s="55" t="s">
        <v>111</v>
      </c>
      <c r="C156" s="59"/>
      <c r="D156" s="59"/>
      <c r="E156" s="59"/>
      <c r="F156" s="59"/>
    </row>
    <row r="157" spans="1:6" ht="12.75">
      <c r="A157" s="54"/>
      <c r="B157" s="54"/>
      <c r="C157" s="59"/>
      <c r="D157" s="59"/>
      <c r="E157" s="59"/>
      <c r="F157" s="59"/>
    </row>
    <row r="158" spans="1:6" ht="12.75">
      <c r="A158" s="54"/>
      <c r="B158" s="54" t="s">
        <v>208</v>
      </c>
      <c r="C158" s="59"/>
      <c r="D158" s="59"/>
      <c r="E158" s="59"/>
      <c r="F158" s="59"/>
    </row>
    <row r="159" spans="1:6" ht="12.75">
      <c r="A159" s="54"/>
      <c r="B159" s="54"/>
      <c r="C159" s="59"/>
      <c r="D159" s="59"/>
      <c r="E159" s="59"/>
      <c r="F159" s="59"/>
    </row>
    <row r="160" spans="1:6" ht="12.75">
      <c r="A160" s="55" t="s">
        <v>112</v>
      </c>
      <c r="B160" s="55" t="s">
        <v>142</v>
      </c>
      <c r="C160" s="59"/>
      <c r="D160" s="59"/>
      <c r="E160" s="59"/>
      <c r="F160" s="59"/>
    </row>
    <row r="161" spans="1:6" ht="12.75">
      <c r="A161" s="54"/>
      <c r="B161" s="54"/>
      <c r="C161" s="59"/>
      <c r="D161" s="59"/>
      <c r="E161" s="59"/>
      <c r="F161" s="59"/>
    </row>
    <row r="162" spans="1:6" ht="12.75">
      <c r="A162" s="54"/>
      <c r="B162" s="54" t="s">
        <v>225</v>
      </c>
      <c r="C162" s="59"/>
      <c r="D162" s="59"/>
      <c r="E162" s="59"/>
      <c r="F162" s="59"/>
    </row>
    <row r="163" spans="1:6" ht="12.75">
      <c r="A163" s="54"/>
      <c r="B163" s="54" t="s">
        <v>287</v>
      </c>
      <c r="C163" s="59"/>
      <c r="D163" s="59"/>
      <c r="E163" s="59"/>
      <c r="F163" s="59"/>
    </row>
    <row r="164" spans="1:6" ht="12.75">
      <c r="A164" s="54"/>
      <c r="B164" s="54" t="s">
        <v>289</v>
      </c>
      <c r="C164" s="59"/>
      <c r="D164" s="59"/>
      <c r="E164" s="59"/>
      <c r="F164" s="59"/>
    </row>
    <row r="165" spans="1:6" ht="12.75">
      <c r="A165" s="54"/>
      <c r="B165" s="54" t="s">
        <v>226</v>
      </c>
      <c r="C165" s="59"/>
      <c r="D165" s="59"/>
      <c r="E165" s="59"/>
      <c r="F165" s="59"/>
    </row>
    <row r="166" spans="1:6" ht="12.75">
      <c r="A166" s="54"/>
      <c r="B166" s="54" t="s">
        <v>253</v>
      </c>
      <c r="C166" s="59"/>
      <c r="D166" s="59"/>
      <c r="E166" s="59"/>
      <c r="F166" s="59"/>
    </row>
    <row r="167" spans="1:9" ht="15.75">
      <c r="A167" s="54"/>
      <c r="B167" s="54"/>
      <c r="C167" s="59"/>
      <c r="D167" s="59"/>
      <c r="E167" s="59"/>
      <c r="F167" s="59"/>
      <c r="I167" s="56"/>
    </row>
    <row r="168" spans="1:9" ht="12.75">
      <c r="A168" s="54"/>
      <c r="B168" s="54" t="s">
        <v>239</v>
      </c>
      <c r="C168" s="59"/>
      <c r="D168" s="59"/>
      <c r="E168" s="59"/>
      <c r="F168" s="59"/>
      <c r="I168" s="95"/>
    </row>
    <row r="169" spans="1:9" ht="12.75">
      <c r="A169" s="54"/>
      <c r="B169" s="54" t="s">
        <v>250</v>
      </c>
      <c r="C169" s="59"/>
      <c r="D169" s="59"/>
      <c r="E169" s="59"/>
      <c r="F169" s="59"/>
      <c r="I169" s="95"/>
    </row>
    <row r="170" spans="1:9" ht="15.75">
      <c r="A170" s="54"/>
      <c r="B170" s="54" t="s">
        <v>233</v>
      </c>
      <c r="C170" s="59"/>
      <c r="D170" s="59"/>
      <c r="E170" s="59"/>
      <c r="F170" s="59"/>
      <c r="I170" s="56"/>
    </row>
    <row r="171" spans="1:9" ht="15.75">
      <c r="A171" s="54"/>
      <c r="B171" s="54" t="s">
        <v>254</v>
      </c>
      <c r="C171" s="59"/>
      <c r="D171" s="59"/>
      <c r="E171" s="59"/>
      <c r="F171" s="59"/>
      <c r="I171" s="56"/>
    </row>
    <row r="172" spans="1:9" ht="15.75">
      <c r="A172" s="54"/>
      <c r="B172" s="54" t="s">
        <v>340</v>
      </c>
      <c r="C172" s="59"/>
      <c r="D172" s="59"/>
      <c r="E172" s="59"/>
      <c r="F172" s="59"/>
      <c r="I172" s="56"/>
    </row>
    <row r="173" spans="1:9" ht="15.75">
      <c r="A173" s="54"/>
      <c r="B173" s="54" t="s">
        <v>255</v>
      </c>
      <c r="C173" s="59"/>
      <c r="D173" s="59"/>
      <c r="E173" s="59"/>
      <c r="F173" s="59"/>
      <c r="I173" s="56"/>
    </row>
    <row r="174" spans="1:9" ht="15.75">
      <c r="A174" s="54"/>
      <c r="B174" s="54"/>
      <c r="C174" s="59"/>
      <c r="D174" s="59"/>
      <c r="E174" s="59"/>
      <c r="F174" s="59"/>
      <c r="I174" s="56"/>
    </row>
    <row r="175" spans="1:9" ht="15.75">
      <c r="A175" s="54"/>
      <c r="B175" s="54" t="s">
        <v>237</v>
      </c>
      <c r="C175" s="59"/>
      <c r="D175" s="59"/>
      <c r="E175" s="59"/>
      <c r="F175" s="59"/>
      <c r="I175" s="56"/>
    </row>
    <row r="176" spans="1:9" ht="15.75">
      <c r="A176" s="54"/>
      <c r="B176" s="54" t="s">
        <v>238</v>
      </c>
      <c r="C176" s="59"/>
      <c r="D176" s="59"/>
      <c r="E176" s="59"/>
      <c r="F176" s="59"/>
      <c r="I176" s="56"/>
    </row>
    <row r="177" spans="1:9" ht="15.75">
      <c r="A177" s="54"/>
      <c r="B177" s="54" t="s">
        <v>251</v>
      </c>
      <c r="C177" s="59"/>
      <c r="D177" s="59"/>
      <c r="E177" s="59"/>
      <c r="F177" s="59"/>
      <c r="I177" s="56"/>
    </row>
    <row r="178" spans="1:9" ht="15.75">
      <c r="A178" s="54"/>
      <c r="B178" s="147" t="s">
        <v>252</v>
      </c>
      <c r="C178" s="59"/>
      <c r="D178" s="59"/>
      <c r="E178" s="59"/>
      <c r="F178" s="59"/>
      <c r="I178" s="56"/>
    </row>
    <row r="179" spans="1:9" ht="15.75">
      <c r="A179" s="54"/>
      <c r="B179" s="54"/>
      <c r="C179" s="59"/>
      <c r="D179" s="59"/>
      <c r="E179" s="59"/>
      <c r="F179" s="59"/>
      <c r="I179" s="56"/>
    </row>
    <row r="180" spans="1:9" ht="15.75">
      <c r="A180" s="54"/>
      <c r="B180" s="54" t="s">
        <v>234</v>
      </c>
      <c r="C180" s="59"/>
      <c r="D180" s="59"/>
      <c r="E180" s="59"/>
      <c r="F180" s="59"/>
      <c r="I180" s="56"/>
    </row>
    <row r="181" spans="1:9" ht="15.75">
      <c r="A181" s="54"/>
      <c r="B181" s="54"/>
      <c r="C181" s="59"/>
      <c r="D181" s="59"/>
      <c r="E181" s="59"/>
      <c r="F181" s="59"/>
      <c r="I181" s="56"/>
    </row>
    <row r="182" spans="1:9" ht="15.75">
      <c r="A182" s="54"/>
      <c r="B182" s="54" t="s">
        <v>235</v>
      </c>
      <c r="C182" s="59"/>
      <c r="D182" s="59"/>
      <c r="E182" s="59"/>
      <c r="F182" s="59"/>
      <c r="I182" s="56"/>
    </row>
    <row r="183" spans="1:9" ht="15.75">
      <c r="A183" s="54"/>
      <c r="B183" s="54" t="s">
        <v>236</v>
      </c>
      <c r="C183" s="59"/>
      <c r="D183" s="59"/>
      <c r="E183" s="59"/>
      <c r="F183" s="59"/>
      <c r="I183" s="56"/>
    </row>
    <row r="184" spans="1:9" ht="15.75">
      <c r="A184" s="54"/>
      <c r="B184" s="54" t="s">
        <v>284</v>
      </c>
      <c r="I184" s="56"/>
    </row>
    <row r="185" spans="1:9" ht="15.75">
      <c r="A185" s="54"/>
      <c r="B185" s="54" t="s">
        <v>286</v>
      </c>
      <c r="H185" t="s">
        <v>228</v>
      </c>
      <c r="I185" s="56"/>
    </row>
    <row r="186" spans="1:9" ht="15.75">
      <c r="A186" s="54"/>
      <c r="B186" s="54"/>
      <c r="I186" s="56"/>
    </row>
    <row r="187" spans="1:9" ht="15.75">
      <c r="A187" s="54"/>
      <c r="B187" s="54" t="s">
        <v>232</v>
      </c>
      <c r="I187" s="56"/>
    </row>
    <row r="188" spans="1:9" ht="15.75">
      <c r="A188" s="54"/>
      <c r="B188" s="54" t="s">
        <v>263</v>
      </c>
      <c r="H188" t="s">
        <v>228</v>
      </c>
      <c r="I188" s="56"/>
    </row>
    <row r="189" spans="1:9" ht="15.75">
      <c r="A189" s="54"/>
      <c r="B189" s="54" t="s">
        <v>258</v>
      </c>
      <c r="I189" s="56"/>
    </row>
    <row r="190" spans="1:9" ht="15.75">
      <c r="A190" s="54"/>
      <c r="B190" s="54" t="s">
        <v>247</v>
      </c>
      <c r="I190" s="56"/>
    </row>
    <row r="191" spans="1:9" ht="15.75">
      <c r="A191" s="54"/>
      <c r="B191" s="54"/>
      <c r="I191" s="56"/>
    </row>
    <row r="192" spans="1:9" ht="15.75">
      <c r="A192" s="54"/>
      <c r="B192" s="54" t="s">
        <v>291</v>
      </c>
      <c r="I192" s="56"/>
    </row>
    <row r="193" spans="1:9" ht="15.75">
      <c r="A193" s="54"/>
      <c r="B193" s="54" t="s">
        <v>292</v>
      </c>
      <c r="I193" s="56"/>
    </row>
    <row r="194" spans="1:9" ht="15.75">
      <c r="A194" s="54"/>
      <c r="B194" s="54"/>
      <c r="I194" s="56"/>
    </row>
    <row r="195" spans="1:9" ht="15.75">
      <c r="A195" s="54"/>
      <c r="B195" s="54" t="s">
        <v>301</v>
      </c>
      <c r="I195" s="56"/>
    </row>
    <row r="196" spans="1:9" ht="15.75">
      <c r="A196" s="54"/>
      <c r="B196" s="54" t="s">
        <v>300</v>
      </c>
      <c r="H196" s="54" t="s">
        <v>4</v>
      </c>
      <c r="I196" s="56"/>
    </row>
    <row r="197" spans="6:9" ht="15.75">
      <c r="F197" s="143" t="s">
        <v>4</v>
      </c>
      <c r="H197" s="54"/>
      <c r="I197" s="56"/>
    </row>
    <row r="198" spans="2:9" ht="15.75">
      <c r="B198" s="54" t="s">
        <v>349</v>
      </c>
      <c r="F198" s="143"/>
      <c r="H198" s="54"/>
      <c r="I198" s="56"/>
    </row>
    <row r="199" spans="2:9" ht="15.75">
      <c r="B199" s="54" t="s">
        <v>350</v>
      </c>
      <c r="F199" s="143"/>
      <c r="H199" s="54" t="s">
        <v>4</v>
      </c>
      <c r="I199" s="56"/>
    </row>
    <row r="200" spans="2:9" ht="15.75">
      <c r="B200" s="54" t="s">
        <v>351</v>
      </c>
      <c r="F200" s="143"/>
      <c r="I200" s="56"/>
    </row>
    <row r="201" ht="15.75">
      <c r="I201" s="56"/>
    </row>
    <row r="202" spans="1:9" ht="15.75">
      <c r="A202" s="55" t="s">
        <v>113</v>
      </c>
      <c r="B202" s="55" t="s">
        <v>114</v>
      </c>
      <c r="C202" s="58"/>
      <c r="D202" s="59"/>
      <c r="E202" s="59"/>
      <c r="F202" s="59" t="s">
        <v>4</v>
      </c>
      <c r="I202" s="56"/>
    </row>
    <row r="203" spans="1:9" ht="15.75">
      <c r="A203" s="54"/>
      <c r="B203" s="54"/>
      <c r="C203" s="60"/>
      <c r="D203" s="61" t="s">
        <v>117</v>
      </c>
      <c r="E203" s="60"/>
      <c r="F203" s="59"/>
      <c r="I203" s="56"/>
    </row>
    <row r="204" spans="1:9" ht="15.75">
      <c r="A204" s="54"/>
      <c r="B204" s="54"/>
      <c r="C204" s="61" t="s">
        <v>115</v>
      </c>
      <c r="D204" s="61" t="s">
        <v>118</v>
      </c>
      <c r="E204" s="61" t="s">
        <v>19</v>
      </c>
      <c r="F204" s="54"/>
      <c r="I204" s="56"/>
    </row>
    <row r="205" spans="1:9" ht="15.75">
      <c r="A205" s="54"/>
      <c r="B205" s="54"/>
      <c r="C205" s="61" t="s">
        <v>119</v>
      </c>
      <c r="D205" s="61" t="s">
        <v>119</v>
      </c>
      <c r="E205" s="61" t="s">
        <v>119</v>
      </c>
      <c r="F205" s="54"/>
      <c r="I205" s="56"/>
    </row>
    <row r="206" spans="1:9" ht="15.75">
      <c r="A206" s="54"/>
      <c r="B206" s="54"/>
      <c r="C206" s="61" t="s">
        <v>116</v>
      </c>
      <c r="D206" s="61" t="s">
        <v>116</v>
      </c>
      <c r="E206" s="61" t="s">
        <v>116</v>
      </c>
      <c r="F206" s="54"/>
      <c r="I206" s="56"/>
    </row>
    <row r="207" spans="1:9" ht="15.75">
      <c r="A207" s="54"/>
      <c r="B207" s="54"/>
      <c r="C207" s="62" t="s">
        <v>307</v>
      </c>
      <c r="D207" s="62" t="s">
        <v>307</v>
      </c>
      <c r="E207" s="62" t="s">
        <v>307</v>
      </c>
      <c r="F207" s="54"/>
      <c r="I207" s="56"/>
    </row>
    <row r="208" spans="1:11" ht="16.5" thickBot="1">
      <c r="A208" s="54"/>
      <c r="B208" s="54"/>
      <c r="C208" s="90" t="s">
        <v>20</v>
      </c>
      <c r="D208" s="90" t="s">
        <v>20</v>
      </c>
      <c r="E208" s="90" t="s">
        <v>20</v>
      </c>
      <c r="F208" s="54"/>
      <c r="I208" s="56"/>
      <c r="K208" s="9"/>
    </row>
    <row r="209" spans="1:11" ht="15.75">
      <c r="A209" s="54"/>
      <c r="B209" s="55" t="s">
        <v>156</v>
      </c>
      <c r="C209" s="54"/>
      <c r="D209" s="54"/>
      <c r="E209" s="54"/>
      <c r="F209" s="54"/>
      <c r="I209" s="56"/>
      <c r="K209" s="9"/>
    </row>
    <row r="210" spans="1:11" ht="15.75">
      <c r="A210" s="54"/>
      <c r="B210" s="54" t="s">
        <v>120</v>
      </c>
      <c r="C210" s="76">
        <v>22</v>
      </c>
      <c r="D210" s="76">
        <v>225</v>
      </c>
      <c r="E210" s="76">
        <f>+D210+C210</f>
        <v>247</v>
      </c>
      <c r="F210" s="54"/>
      <c r="I210" s="56"/>
      <c r="K210" s="9"/>
    </row>
    <row r="211" spans="1:11" ht="15.75">
      <c r="A211" s="54"/>
      <c r="B211" s="54" t="s">
        <v>121</v>
      </c>
      <c r="C211" s="76">
        <v>1000</v>
      </c>
      <c r="D211" s="76">
        <v>0</v>
      </c>
      <c r="E211" s="76">
        <f>+D211+C211</f>
        <v>1000</v>
      </c>
      <c r="F211" s="54"/>
      <c r="I211" s="56"/>
      <c r="K211" s="9"/>
    </row>
    <row r="212" spans="1:11" ht="15.75">
      <c r="A212" s="54"/>
      <c r="B212" s="54" t="s">
        <v>217</v>
      </c>
      <c r="C212" s="76">
        <v>17251</v>
      </c>
      <c r="D212" s="76">
        <v>10823</v>
      </c>
      <c r="E212" s="76">
        <f>+D212+C212</f>
        <v>28074</v>
      </c>
      <c r="F212" s="54"/>
      <c r="I212" s="56"/>
      <c r="K212" s="9"/>
    </row>
    <row r="213" spans="1:11" ht="15.75">
      <c r="A213" s="54"/>
      <c r="B213" s="54" t="s">
        <v>122</v>
      </c>
      <c r="C213" s="76">
        <v>133</v>
      </c>
      <c r="D213" s="76">
        <v>70</v>
      </c>
      <c r="E213" s="76">
        <f>+D213+C213</f>
        <v>203</v>
      </c>
      <c r="F213" s="54"/>
      <c r="I213" s="56"/>
      <c r="K213" s="9"/>
    </row>
    <row r="214" spans="1:11" ht="12.75">
      <c r="A214" s="54"/>
      <c r="B214" s="54" t="s">
        <v>123</v>
      </c>
      <c r="C214" s="77">
        <f>1048+86</f>
        <v>1134</v>
      </c>
      <c r="D214" s="76">
        <v>0</v>
      </c>
      <c r="E214" s="76">
        <f>+D214+C214</f>
        <v>1134</v>
      </c>
      <c r="F214" s="54"/>
      <c r="K214" s="9"/>
    </row>
    <row r="215" spans="1:11" ht="12.75">
      <c r="A215" s="54"/>
      <c r="B215" s="55" t="s">
        <v>124</v>
      </c>
      <c r="C215" s="78">
        <f>SUM(C210:C214)</f>
        <v>19540</v>
      </c>
      <c r="D215" s="78">
        <f>SUM(D210:D214)</f>
        <v>11118</v>
      </c>
      <c r="E215" s="78">
        <f>SUM(E210:E214)</f>
        <v>30658</v>
      </c>
      <c r="F215" s="54"/>
      <c r="K215" s="9"/>
    </row>
    <row r="216" spans="1:11" ht="12.75">
      <c r="A216" s="54"/>
      <c r="B216" s="54"/>
      <c r="C216" s="76"/>
      <c r="D216" s="76"/>
      <c r="E216" s="76"/>
      <c r="F216" s="54"/>
      <c r="K216" s="9"/>
    </row>
    <row r="217" spans="1:11" ht="12.75">
      <c r="A217" s="54"/>
      <c r="B217" s="55" t="s">
        <v>125</v>
      </c>
      <c r="C217" s="76"/>
      <c r="D217" s="76"/>
      <c r="E217" s="76"/>
      <c r="F217" s="54"/>
      <c r="K217" s="9"/>
    </row>
    <row r="218" spans="1:11" ht="12.75">
      <c r="A218" s="54"/>
      <c r="B218" s="54" t="s">
        <v>126</v>
      </c>
      <c r="C218" s="76">
        <v>70</v>
      </c>
      <c r="D218" s="76">
        <v>126</v>
      </c>
      <c r="E218" s="76">
        <f>+D218+C218</f>
        <v>196</v>
      </c>
      <c r="F218" s="54"/>
      <c r="K218" s="9"/>
    </row>
    <row r="219" spans="1:11" ht="12.75">
      <c r="A219" s="54"/>
      <c r="B219" s="54" t="s">
        <v>127</v>
      </c>
      <c r="C219" s="77">
        <f>1221+249</f>
        <v>1470</v>
      </c>
      <c r="D219" s="76">
        <v>5204</v>
      </c>
      <c r="E219" s="77">
        <f>+D219+C219</f>
        <v>6674</v>
      </c>
      <c r="F219" s="54"/>
      <c r="K219" s="69"/>
    </row>
    <row r="220" spans="1:11" ht="12.75">
      <c r="A220" s="54"/>
      <c r="B220" s="55" t="s">
        <v>124</v>
      </c>
      <c r="C220" s="78">
        <f>+C219+C218</f>
        <v>1540</v>
      </c>
      <c r="D220" s="78">
        <f>+D219+D218</f>
        <v>5330</v>
      </c>
      <c r="E220" s="78">
        <f>+E219+E218</f>
        <v>6870</v>
      </c>
      <c r="F220" s="54"/>
      <c r="K220" s="69"/>
    </row>
    <row r="221" spans="1:11" ht="12.75">
      <c r="A221" s="54"/>
      <c r="B221" s="54"/>
      <c r="C221" s="76"/>
      <c r="D221" s="76"/>
      <c r="E221" s="76"/>
      <c r="F221" s="54"/>
      <c r="K221" s="69"/>
    </row>
    <row r="222" spans="1:11" ht="12.75">
      <c r="A222" s="54"/>
      <c r="B222" s="55" t="s">
        <v>128</v>
      </c>
      <c r="C222" s="103">
        <f>+C220+C215</f>
        <v>21080</v>
      </c>
      <c r="D222" s="103">
        <f>+D220+D215</f>
        <v>16448</v>
      </c>
      <c r="E222" s="103">
        <f>+D222+C222</f>
        <v>37528</v>
      </c>
      <c r="F222" s="54"/>
      <c r="K222" s="69"/>
    </row>
    <row r="223" ht="12.75">
      <c r="K223" s="74"/>
    </row>
    <row r="224" spans="1:11" ht="12.75">
      <c r="A224" s="55" t="s">
        <v>129</v>
      </c>
      <c r="B224" s="55" t="s">
        <v>130</v>
      </c>
      <c r="C224" s="55"/>
      <c r="D224" s="54"/>
      <c r="E224" s="54"/>
      <c r="F224" s="54"/>
      <c r="K224" s="74"/>
    </row>
    <row r="225" spans="1:11" ht="12.75">
      <c r="A225" s="54"/>
      <c r="B225" s="54"/>
      <c r="C225" s="54"/>
      <c r="D225" s="54"/>
      <c r="E225" s="54"/>
      <c r="F225" s="54"/>
      <c r="K225" s="69"/>
    </row>
    <row r="226" spans="1:11" ht="12.75">
      <c r="A226" s="54"/>
      <c r="B226" s="54" t="s">
        <v>227</v>
      </c>
      <c r="C226" s="54"/>
      <c r="D226" s="54"/>
      <c r="E226" s="54"/>
      <c r="F226" s="54"/>
      <c r="K226" s="69"/>
    </row>
    <row r="227" spans="1:11" ht="12.75">
      <c r="A227" s="54"/>
      <c r="B227" s="54"/>
      <c r="C227" s="54"/>
      <c r="D227" s="54"/>
      <c r="E227" s="54"/>
      <c r="F227" s="54"/>
      <c r="K227" s="69"/>
    </row>
    <row r="228" spans="1:11" ht="12.75">
      <c r="A228" s="55" t="s">
        <v>131</v>
      </c>
      <c r="B228" s="55" t="s">
        <v>132</v>
      </c>
      <c r="C228" s="54"/>
      <c r="D228" s="54"/>
      <c r="E228" s="54"/>
      <c r="F228" s="54"/>
      <c r="K228" s="69"/>
    </row>
    <row r="229" spans="1:11" ht="12.75">
      <c r="A229" s="54"/>
      <c r="B229" s="54"/>
      <c r="C229" s="54"/>
      <c r="D229" s="54"/>
      <c r="E229" s="54"/>
      <c r="F229" s="54"/>
      <c r="K229" s="69"/>
    </row>
    <row r="230" spans="1:11" ht="12.75">
      <c r="A230" s="54"/>
      <c r="B230" s="54" t="s">
        <v>133</v>
      </c>
      <c r="C230" s="54"/>
      <c r="D230" s="54"/>
      <c r="E230" s="54"/>
      <c r="F230" s="54"/>
      <c r="K230" s="69"/>
    </row>
    <row r="231" spans="1:11" ht="12.75">
      <c r="A231" s="54"/>
      <c r="B231" s="54"/>
      <c r="C231" s="54"/>
      <c r="D231" s="54"/>
      <c r="E231" s="54"/>
      <c r="F231" s="54"/>
      <c r="K231" s="69"/>
    </row>
    <row r="232" spans="1:11" ht="12.75">
      <c r="A232" s="55" t="s">
        <v>134</v>
      </c>
      <c r="B232" s="55" t="s">
        <v>202</v>
      </c>
      <c r="C232" s="54"/>
      <c r="D232" s="54"/>
      <c r="E232" s="54"/>
      <c r="F232" s="54"/>
      <c r="K232" s="69"/>
    </row>
    <row r="233" spans="1:11" ht="12.75">
      <c r="A233" s="54"/>
      <c r="B233" s="54"/>
      <c r="C233" s="54"/>
      <c r="D233" s="54"/>
      <c r="E233" s="54"/>
      <c r="F233" s="54"/>
      <c r="K233" s="69"/>
    </row>
    <row r="234" spans="1:11" ht="12.75">
      <c r="A234" s="54"/>
      <c r="B234" s="54" t="s">
        <v>322</v>
      </c>
      <c r="C234" s="54"/>
      <c r="D234" s="54"/>
      <c r="E234" s="54"/>
      <c r="F234" s="54"/>
      <c r="K234" s="69"/>
    </row>
    <row r="235" spans="1:11" ht="12.75">
      <c r="A235" s="54"/>
      <c r="B235" s="54" t="s">
        <v>321</v>
      </c>
      <c r="C235" s="54"/>
      <c r="D235" s="54"/>
      <c r="E235" s="54"/>
      <c r="F235" s="54"/>
      <c r="K235" s="69"/>
    </row>
    <row r="236" spans="1:11" ht="12.75">
      <c r="A236" s="54"/>
      <c r="B236" s="54"/>
      <c r="C236" s="54"/>
      <c r="D236" s="54"/>
      <c r="E236" s="54"/>
      <c r="F236" s="54"/>
      <c r="K236" s="69"/>
    </row>
    <row r="237" spans="1:11" ht="12.75">
      <c r="A237" s="55" t="s">
        <v>135</v>
      </c>
      <c r="B237" s="55" t="s">
        <v>229</v>
      </c>
      <c r="C237" s="54" t="s">
        <v>228</v>
      </c>
      <c r="D237" s="54"/>
      <c r="E237" s="54"/>
      <c r="F237" s="54"/>
      <c r="K237" s="69"/>
    </row>
    <row r="238" spans="1:11" ht="12.75">
      <c r="A238" s="54"/>
      <c r="B238" s="54"/>
      <c r="C238" s="61" t="s">
        <v>101</v>
      </c>
      <c r="D238" s="61" t="s">
        <v>207</v>
      </c>
      <c r="E238" s="61" t="s">
        <v>101</v>
      </c>
      <c r="F238" s="61" t="s">
        <v>207</v>
      </c>
      <c r="K238" s="69"/>
    </row>
    <row r="239" spans="1:11" ht="12.75">
      <c r="A239" s="54"/>
      <c r="C239" s="61" t="s">
        <v>102</v>
      </c>
      <c r="D239" s="61" t="s">
        <v>102</v>
      </c>
      <c r="E239" s="61" t="s">
        <v>214</v>
      </c>
      <c r="F239" s="61" t="s">
        <v>214</v>
      </c>
      <c r="K239" s="69"/>
    </row>
    <row r="240" spans="1:11" ht="12.75">
      <c r="A240" s="54"/>
      <c r="B240" s="54"/>
      <c r="C240" s="61" t="s">
        <v>103</v>
      </c>
      <c r="D240" s="61" t="s">
        <v>103</v>
      </c>
      <c r="E240" s="61" t="s">
        <v>103</v>
      </c>
      <c r="F240" s="61" t="s">
        <v>103</v>
      </c>
      <c r="K240" s="69"/>
    </row>
    <row r="241" spans="1:11" ht="13.5" thickBot="1">
      <c r="A241" s="54"/>
      <c r="B241" s="54"/>
      <c r="C241" s="102" t="s">
        <v>307</v>
      </c>
      <c r="D241" s="102" t="s">
        <v>308</v>
      </c>
      <c r="E241" s="102" t="s">
        <v>307</v>
      </c>
      <c r="F241" s="102" t="s">
        <v>308</v>
      </c>
      <c r="K241" s="69"/>
    </row>
    <row r="242" spans="1:11" ht="12.75">
      <c r="A242" s="54"/>
      <c r="B242" s="54"/>
      <c r="C242" s="150" t="s">
        <v>246</v>
      </c>
      <c r="D242" s="150" t="s">
        <v>246</v>
      </c>
      <c r="E242" s="150" t="s">
        <v>246</v>
      </c>
      <c r="F242" s="150" t="s">
        <v>246</v>
      </c>
      <c r="K242" s="69"/>
    </row>
    <row r="243" spans="1:11" ht="12.75">
      <c r="A243" s="54"/>
      <c r="B243" s="54" t="s">
        <v>267</v>
      </c>
      <c r="C243" s="54"/>
      <c r="D243" s="54"/>
      <c r="E243" s="54"/>
      <c r="F243" s="54"/>
      <c r="K243" s="69"/>
    </row>
    <row r="244" spans="1:11" ht="13.5" thickBot="1">
      <c r="A244" s="54"/>
      <c r="B244" s="54" t="s">
        <v>245</v>
      </c>
      <c r="C244" s="96">
        <v>-873</v>
      </c>
      <c r="D244" s="96">
        <v>-2368</v>
      </c>
      <c r="E244" s="96">
        <v>-751</v>
      </c>
      <c r="F244" s="96">
        <v>-4383</v>
      </c>
      <c r="K244" s="69"/>
    </row>
    <row r="245" spans="1:11" ht="13.5" thickTop="1">
      <c r="A245" s="54"/>
      <c r="B245" s="54" t="s">
        <v>4</v>
      </c>
      <c r="C245" s="54"/>
      <c r="D245" s="54"/>
      <c r="E245" s="138"/>
      <c r="F245" s="138"/>
      <c r="K245" s="69"/>
    </row>
    <row r="246" spans="1:11" ht="12.75">
      <c r="A246" s="54"/>
      <c r="B246" s="54" t="s">
        <v>201</v>
      </c>
      <c r="C246" s="76">
        <v>84495</v>
      </c>
      <c r="D246" s="76">
        <v>84495</v>
      </c>
      <c r="E246" s="76">
        <v>84495</v>
      </c>
      <c r="F246" s="76">
        <v>81602</v>
      </c>
      <c r="K246" s="69"/>
    </row>
    <row r="247" spans="1:11" ht="12.75">
      <c r="A247" s="54"/>
      <c r="B247" s="54" t="s">
        <v>282</v>
      </c>
      <c r="C247" s="54" t="s">
        <v>4</v>
      </c>
      <c r="D247" s="54" t="s">
        <v>4</v>
      </c>
      <c r="E247" s="138" t="s">
        <v>4</v>
      </c>
      <c r="F247" s="138" t="s">
        <v>4</v>
      </c>
      <c r="K247" s="69"/>
    </row>
    <row r="248" spans="1:11" ht="12.75">
      <c r="A248" s="54"/>
      <c r="B248" s="54" t="s">
        <v>4</v>
      </c>
      <c r="C248" s="152" t="s">
        <v>4</v>
      </c>
      <c r="D248" s="92" t="s">
        <v>4</v>
      </c>
      <c r="E248" s="152" t="s">
        <v>4</v>
      </c>
      <c r="F248" s="152" t="s">
        <v>4</v>
      </c>
      <c r="K248" s="69"/>
    </row>
    <row r="249" spans="1:11" ht="12.75">
      <c r="A249" s="54"/>
      <c r="B249" s="54" t="s">
        <v>268</v>
      </c>
      <c r="C249" s="89">
        <f>+C244/C246*100</f>
        <v>-1.0331972306053614</v>
      </c>
      <c r="D249" s="89">
        <f>+D244/D246*100</f>
        <v>-2.802532694242263</v>
      </c>
      <c r="E249" s="89">
        <f>+E244/E246*100</f>
        <v>-0.8888099887567311</v>
      </c>
      <c r="F249" s="89">
        <f>+F244/F246*100</f>
        <v>-5.371191882551899</v>
      </c>
      <c r="K249" s="69"/>
    </row>
    <row r="250" spans="1:11" ht="12.75">
      <c r="A250" s="54"/>
      <c r="B250" s="54"/>
      <c r="C250" s="89"/>
      <c r="D250" s="89"/>
      <c r="E250" s="89"/>
      <c r="F250" s="89"/>
      <c r="K250" s="69"/>
    </row>
    <row r="251" spans="1:11" ht="12.75">
      <c r="A251" s="54"/>
      <c r="B251" s="54" t="s">
        <v>269</v>
      </c>
      <c r="C251" s="148" t="s">
        <v>231</v>
      </c>
      <c r="D251" s="148" t="s">
        <v>231</v>
      </c>
      <c r="E251" s="148" t="s">
        <v>231</v>
      </c>
      <c r="F251" s="148" t="s">
        <v>231</v>
      </c>
      <c r="K251" s="69"/>
    </row>
    <row r="252" spans="1:11" ht="12.75">
      <c r="A252" s="54"/>
      <c r="K252" s="69"/>
    </row>
    <row r="253" spans="1:11" ht="12.75">
      <c r="A253" s="54"/>
      <c r="B253" s="92" t="s">
        <v>230</v>
      </c>
      <c r="K253" s="69"/>
    </row>
    <row r="254" spans="1:11" ht="12.75">
      <c r="A254" s="54"/>
      <c r="B254" s="92"/>
      <c r="C254" s="92"/>
      <c r="D254" s="92"/>
      <c r="E254" s="92"/>
      <c r="F254" s="54"/>
      <c r="K254" s="69"/>
    </row>
    <row r="255" spans="1:11" ht="12.75">
      <c r="A255" s="54"/>
      <c r="C255" s="136"/>
      <c r="D255" s="136"/>
      <c r="E255" s="92"/>
      <c r="F255" s="54"/>
      <c r="K255" s="69"/>
    </row>
    <row r="256" spans="1:11" ht="12.75">
      <c r="A256" s="54"/>
      <c r="B256" s="92"/>
      <c r="C256" s="92"/>
      <c r="D256" s="92"/>
      <c r="E256" s="92"/>
      <c r="F256" s="54"/>
      <c r="K256" s="69"/>
    </row>
    <row r="257" spans="1:11" ht="15">
      <c r="A257" s="54" t="s">
        <v>4</v>
      </c>
      <c r="B257" s="2" t="s">
        <v>334</v>
      </c>
      <c r="C257" s="136"/>
      <c r="D257" s="136"/>
      <c r="E257" s="92"/>
      <c r="F257" s="54" t="s">
        <v>4</v>
      </c>
      <c r="K257" s="69"/>
    </row>
    <row r="258" ht="12.75">
      <c r="K258" s="69"/>
    </row>
    <row r="259" ht="12.75">
      <c r="K259" s="69"/>
    </row>
    <row r="260" ht="12.75">
      <c r="K260" s="69"/>
    </row>
    <row r="261" ht="12.75">
      <c r="K261" s="69"/>
    </row>
    <row r="262" ht="12.75">
      <c r="K262" s="69"/>
    </row>
    <row r="263" spans="7:11" ht="12.75">
      <c r="G263" s="9"/>
      <c r="K263" s="69"/>
    </row>
    <row r="264" spans="7:11" ht="12.75">
      <c r="G264" s="9"/>
      <c r="K264" s="69"/>
    </row>
    <row r="265" spans="7:11" ht="12.75">
      <c r="G265" s="9"/>
      <c r="K265" s="69"/>
    </row>
    <row r="266" spans="7:11" ht="12.75">
      <c r="G266" s="9"/>
      <c r="K266" s="69"/>
    </row>
    <row r="267" ht="12.75">
      <c r="K267" s="69"/>
    </row>
    <row r="268" ht="12.75">
      <c r="K268" s="69"/>
    </row>
    <row r="269" ht="12.75">
      <c r="K269" s="69"/>
    </row>
    <row r="270" ht="12.75">
      <c r="K270" s="69"/>
    </row>
    <row r="271" spans="1:11" ht="12.75">
      <c r="A271" s="54"/>
      <c r="B271" s="92"/>
      <c r="C271" s="137"/>
      <c r="D271" s="137"/>
      <c r="E271" s="92"/>
      <c r="F271" s="54"/>
      <c r="K271" s="69"/>
    </row>
    <row r="272" ht="12.75">
      <c r="K272" s="69"/>
    </row>
    <row r="273" ht="12.75">
      <c r="K273" s="69"/>
    </row>
    <row r="274" ht="12.75">
      <c r="K274" s="69"/>
    </row>
    <row r="275" ht="12.75">
      <c r="K275" s="69"/>
    </row>
    <row r="276" ht="12.75">
      <c r="K276" s="69"/>
    </row>
    <row r="277" ht="12.75">
      <c r="K277" s="69"/>
    </row>
    <row r="278" ht="12.75">
      <c r="K278" s="69"/>
    </row>
    <row r="279" ht="12.75">
      <c r="K279" s="69"/>
    </row>
    <row r="280" ht="12.75">
      <c r="K280" s="69"/>
    </row>
    <row r="281" ht="12.75">
      <c r="K281" s="9"/>
    </row>
    <row r="282" ht="12.75">
      <c r="K282" s="9"/>
    </row>
    <row r="285" spans="3:6" ht="12.75">
      <c r="C285" s="54"/>
      <c r="D285" s="54"/>
      <c r="E285" s="54"/>
      <c r="F285" s="143" t="s">
        <v>4</v>
      </c>
    </row>
    <row r="296" spans="3:5" ht="12.75">
      <c r="C296" s="54"/>
      <c r="D296" s="54"/>
      <c r="E296" s="54"/>
    </row>
    <row r="314" spans="2:6" ht="12.75">
      <c r="B314" s="54"/>
      <c r="C314" s="54"/>
      <c r="D314" s="54"/>
      <c r="E314" s="54"/>
      <c r="F314" s="54"/>
    </row>
    <row r="340" spans="3:4" ht="12.75">
      <c r="C340" s="54"/>
      <c r="D340" s="54"/>
    </row>
    <row r="341" spans="3:6" ht="12.75">
      <c r="C341" s="54"/>
      <c r="D341" s="54"/>
      <c r="E341" s="54"/>
      <c r="F341" s="54" t="s">
        <v>4</v>
      </c>
    </row>
    <row r="342" spans="3:6" ht="12.75">
      <c r="C342" s="54"/>
      <c r="D342" s="54"/>
      <c r="E342" s="54"/>
      <c r="F342" s="54" t="s">
        <v>4</v>
      </c>
    </row>
    <row r="374" ht="14.25" customHeight="1"/>
    <row r="375" ht="14.25" customHeight="1"/>
    <row r="376" spans="12:17" ht="17.25" customHeight="1">
      <c r="L376" s="162"/>
      <c r="M376" s="68"/>
      <c r="N376" s="68"/>
      <c r="O376" s="163"/>
      <c r="P376" s="68"/>
      <c r="Q376" s="68"/>
    </row>
    <row r="377" spans="12:17" ht="15" customHeight="1">
      <c r="L377" s="162"/>
      <c r="M377" s="68"/>
      <c r="N377" s="68"/>
      <c r="O377" s="163"/>
      <c r="P377" s="68"/>
      <c r="Q377" s="68"/>
    </row>
    <row r="378" spans="12:17" ht="12.75" customHeight="1">
      <c r="L378" s="162"/>
      <c r="M378" s="68"/>
      <c r="N378" s="68"/>
      <c r="O378" s="163"/>
      <c r="P378" s="68"/>
      <c r="Q378" s="68"/>
    </row>
    <row r="379" spans="12:17" ht="17.25" customHeight="1">
      <c r="L379" s="162"/>
      <c r="M379" s="68"/>
      <c r="N379" s="68"/>
      <c r="O379" s="163"/>
      <c r="P379" s="68"/>
      <c r="Q379" s="68"/>
    </row>
    <row r="380" spans="12:17" ht="12" customHeight="1">
      <c r="L380" s="162"/>
      <c r="M380" s="68"/>
      <c r="N380" s="68"/>
      <c r="O380" s="163"/>
      <c r="P380" s="68"/>
      <c r="Q380" s="68"/>
    </row>
    <row r="381" spans="12:17" ht="13.5" customHeight="1">
      <c r="L381" s="162"/>
      <c r="M381" s="68"/>
      <c r="N381" s="68"/>
      <c r="O381" s="163"/>
      <c r="P381" s="68"/>
      <c r="Q381" s="68"/>
    </row>
    <row r="382" spans="12:17" ht="12.75" customHeight="1">
      <c r="L382" s="162"/>
      <c r="M382" s="68"/>
      <c r="N382" s="68"/>
      <c r="O382" s="163"/>
      <c r="P382" s="68"/>
      <c r="Q382" s="68"/>
    </row>
    <row r="383" spans="12:17" ht="17.25" customHeight="1">
      <c r="L383" s="162"/>
      <c r="M383" s="68"/>
      <c r="N383" s="68"/>
      <c r="O383" s="163"/>
      <c r="P383" s="68"/>
      <c r="Q383" s="68"/>
    </row>
    <row r="384" spans="12:17" ht="12.75" customHeight="1">
      <c r="L384" s="162"/>
      <c r="M384" s="68"/>
      <c r="N384" s="68"/>
      <c r="O384" s="163"/>
      <c r="P384" s="68"/>
      <c r="Q384" s="68"/>
    </row>
    <row r="385" spans="12:17" ht="15.75" customHeight="1">
      <c r="L385" s="162"/>
      <c r="M385" s="67"/>
      <c r="N385" s="67"/>
      <c r="O385" s="163"/>
      <c r="P385" s="67"/>
      <c r="Q385" s="68"/>
    </row>
    <row r="386" spans="12:17" ht="12.75" customHeight="1">
      <c r="L386" s="67"/>
      <c r="M386" s="67"/>
      <c r="N386" s="67"/>
      <c r="O386" s="68"/>
      <c r="P386" s="67"/>
      <c r="Q386" s="68"/>
    </row>
    <row r="387" spans="12:17" ht="16.5" customHeight="1">
      <c r="L387" s="70"/>
      <c r="M387" s="71"/>
      <c r="N387" s="71"/>
      <c r="O387" s="71"/>
      <c r="P387" s="71"/>
      <c r="Q387" s="72"/>
    </row>
    <row r="388" spans="12:17" ht="15" customHeight="1">
      <c r="L388" s="71"/>
      <c r="M388" s="71"/>
      <c r="N388" s="71"/>
      <c r="O388" s="71"/>
      <c r="P388" s="71"/>
      <c r="Q388" s="73"/>
    </row>
    <row r="389" spans="12:17" ht="19.5" customHeight="1">
      <c r="L389" s="70"/>
      <c r="M389" s="71"/>
      <c r="N389" s="71"/>
      <c r="O389" s="71"/>
      <c r="P389" s="71"/>
      <c r="Q389" s="72"/>
    </row>
    <row r="390" spans="12:17" ht="12" customHeight="1">
      <c r="L390" s="73"/>
      <c r="M390" s="73"/>
      <c r="N390" s="73"/>
      <c r="O390" s="73"/>
      <c r="P390" s="71"/>
      <c r="Q390" s="73"/>
    </row>
    <row r="391" spans="12:17" ht="16.5" customHeight="1">
      <c r="L391" s="71"/>
      <c r="M391" s="71"/>
      <c r="N391" s="71"/>
      <c r="O391" s="71"/>
      <c r="P391" s="71"/>
      <c r="Q391" s="73"/>
    </row>
    <row r="392" spans="12:17" ht="16.5" customHeight="1">
      <c r="L392" s="71"/>
      <c r="M392" s="71"/>
      <c r="N392" s="71"/>
      <c r="O392" s="71"/>
      <c r="P392" s="71"/>
      <c r="Q392" s="73"/>
    </row>
    <row r="393" spans="12:17" ht="13.5" customHeight="1">
      <c r="L393" s="71"/>
      <c r="M393" s="71"/>
      <c r="N393" s="71"/>
      <c r="O393" s="71"/>
      <c r="P393" s="71"/>
      <c r="Q393" s="73"/>
    </row>
    <row r="394" spans="12:17" ht="13.5" customHeight="1">
      <c r="L394" s="71"/>
      <c r="M394" s="71"/>
      <c r="N394" s="71"/>
      <c r="O394" s="71"/>
      <c r="P394" s="71"/>
      <c r="Q394" s="73"/>
    </row>
    <row r="395" spans="12:17" ht="13.5" customHeight="1">
      <c r="L395" s="71"/>
      <c r="M395" s="71"/>
      <c r="N395" s="71"/>
      <c r="O395" s="71"/>
      <c r="P395" s="71"/>
      <c r="Q395" s="73"/>
    </row>
    <row r="396" spans="12:17" ht="13.5" customHeight="1">
      <c r="L396" s="71"/>
      <c r="M396" s="71"/>
      <c r="N396" s="71"/>
      <c r="O396" s="71"/>
      <c r="P396" s="71"/>
      <c r="Q396" s="73"/>
    </row>
    <row r="397" spans="12:17" ht="14.25" customHeight="1">
      <c r="L397" s="71"/>
      <c r="M397" s="71"/>
      <c r="N397" s="71"/>
      <c r="O397" s="71"/>
      <c r="P397" s="71"/>
      <c r="Q397" s="73"/>
    </row>
    <row r="398" spans="12:17" ht="14.25" customHeight="1">
      <c r="L398" s="71"/>
      <c r="M398" s="71"/>
      <c r="N398" s="71"/>
      <c r="O398" s="71"/>
      <c r="P398" s="71"/>
      <c r="Q398" s="73"/>
    </row>
    <row r="399" spans="12:17" ht="13.5" customHeight="1">
      <c r="L399" s="71"/>
      <c r="M399" s="71"/>
      <c r="N399" s="71"/>
      <c r="O399" s="71"/>
      <c r="P399" s="71"/>
      <c r="Q399" s="71"/>
    </row>
    <row r="400" spans="12:17" ht="13.5" customHeight="1">
      <c r="L400" s="71"/>
      <c r="M400" s="71"/>
      <c r="N400" s="71"/>
      <c r="O400" s="71"/>
      <c r="P400" s="71"/>
      <c r="Q400" s="71"/>
    </row>
    <row r="401" spans="12:17" ht="13.5" customHeight="1">
      <c r="L401" s="71"/>
      <c r="M401" s="71"/>
      <c r="N401" s="71"/>
      <c r="O401" s="71"/>
      <c r="P401" s="71"/>
      <c r="Q401" s="71"/>
    </row>
    <row r="402" spans="12:17" ht="13.5" customHeight="1">
      <c r="L402" s="71"/>
      <c r="M402" s="71"/>
      <c r="N402" s="71"/>
      <c r="O402" s="71"/>
      <c r="P402" s="71"/>
      <c r="Q402" s="71"/>
    </row>
    <row r="403" spans="12:17" ht="13.5" customHeight="1">
      <c r="L403" s="71"/>
      <c r="M403" s="71"/>
      <c r="N403" s="71"/>
      <c r="O403" s="71"/>
      <c r="P403" s="71"/>
      <c r="Q403" s="71"/>
    </row>
    <row r="404" spans="12:17" ht="13.5" customHeight="1">
      <c r="L404" s="71"/>
      <c r="M404" s="71"/>
      <c r="N404" s="71"/>
      <c r="O404" s="71"/>
      <c r="P404" s="71"/>
      <c r="Q404" s="71"/>
    </row>
    <row r="405" spans="12:17" ht="13.5" customHeight="1">
      <c r="L405" s="71"/>
      <c r="M405" s="71"/>
      <c r="N405" s="71"/>
      <c r="O405" s="71"/>
      <c r="P405" s="71"/>
      <c r="Q405" s="71"/>
    </row>
    <row r="406" spans="12:17" ht="13.5" customHeight="1">
      <c r="L406" s="71"/>
      <c r="M406" s="71"/>
      <c r="N406" s="71"/>
      <c r="O406" s="71"/>
      <c r="P406" s="71"/>
      <c r="Q406" s="71"/>
    </row>
    <row r="407" spans="12:17" ht="15" customHeight="1">
      <c r="L407" s="71"/>
      <c r="M407" s="71"/>
      <c r="N407" s="71"/>
      <c r="O407" s="71"/>
      <c r="P407" s="71"/>
      <c r="Q407" s="71"/>
    </row>
    <row r="408" spans="12:17" ht="13.5" customHeight="1">
      <c r="L408" s="71"/>
      <c r="M408" s="71"/>
      <c r="N408" s="71"/>
      <c r="O408" s="71"/>
      <c r="P408" s="71"/>
      <c r="Q408" s="71"/>
    </row>
    <row r="409" spans="12:17" ht="13.5" customHeight="1">
      <c r="L409" s="71"/>
      <c r="M409" s="71"/>
      <c r="N409" s="71"/>
      <c r="O409" s="71"/>
      <c r="P409" s="71"/>
      <c r="Q409" s="71"/>
    </row>
    <row r="410" spans="12:17" ht="13.5" customHeight="1">
      <c r="L410" s="71"/>
      <c r="M410" s="71"/>
      <c r="N410" s="71"/>
      <c r="O410" s="71"/>
      <c r="P410" s="71"/>
      <c r="Q410" s="71"/>
    </row>
    <row r="411" spans="12:17" ht="13.5" customHeight="1">
      <c r="L411" s="71"/>
      <c r="M411" s="71"/>
      <c r="N411" s="71"/>
      <c r="O411" s="71"/>
      <c r="P411" s="71"/>
      <c r="Q411" s="71"/>
    </row>
    <row r="412" spans="12:17" ht="13.5" customHeight="1">
      <c r="L412" s="71"/>
      <c r="M412" s="71"/>
      <c r="N412" s="71"/>
      <c r="O412" s="71"/>
      <c r="P412" s="71"/>
      <c r="Q412" s="71"/>
    </row>
    <row r="413" spans="12:17" ht="13.5" customHeight="1">
      <c r="L413" s="71"/>
      <c r="M413" s="71"/>
      <c r="N413" s="71"/>
      <c r="O413" s="71"/>
      <c r="P413" s="71"/>
      <c r="Q413" s="71"/>
    </row>
    <row r="414" spans="12:17" ht="13.5" customHeight="1">
      <c r="L414" s="71"/>
      <c r="M414" s="71"/>
      <c r="N414" s="71"/>
      <c r="O414" s="71"/>
      <c r="P414" s="71"/>
      <c r="Q414" s="71"/>
    </row>
    <row r="415" spans="12:17" ht="14.25" customHeight="1">
      <c r="L415" s="71"/>
      <c r="M415" s="71"/>
      <c r="N415" s="71"/>
      <c r="O415" s="71"/>
      <c r="P415" s="71"/>
      <c r="Q415" s="71"/>
    </row>
    <row r="416" spans="12:17" ht="12.75" customHeight="1">
      <c r="L416" s="71"/>
      <c r="M416" s="71"/>
      <c r="N416" s="71"/>
      <c r="O416" s="71"/>
      <c r="P416" s="71"/>
      <c r="Q416" s="71"/>
    </row>
    <row r="417" spans="12:17" ht="14.25" customHeight="1">
      <c r="L417" s="71"/>
      <c r="M417" s="71"/>
      <c r="N417" s="71"/>
      <c r="O417" s="71"/>
      <c r="P417" s="71"/>
      <c r="Q417" s="73"/>
    </row>
    <row r="418" spans="12:17" ht="13.5" customHeight="1">
      <c r="L418" s="71"/>
      <c r="M418" s="71"/>
      <c r="N418" s="71"/>
      <c r="O418" s="71"/>
      <c r="P418" s="71"/>
      <c r="Q418" s="73"/>
    </row>
    <row r="419" spans="12:17" ht="12.75">
      <c r="L419" s="71"/>
      <c r="M419" s="71"/>
      <c r="N419" s="71"/>
      <c r="O419" s="71"/>
      <c r="P419" s="71"/>
      <c r="Q419" s="73"/>
    </row>
    <row r="420" spans="12:17" ht="12.75">
      <c r="L420" s="71"/>
      <c r="M420" s="71"/>
      <c r="N420" s="71"/>
      <c r="O420" s="71"/>
      <c r="P420" s="71"/>
      <c r="Q420" s="73"/>
    </row>
    <row r="421" spans="12:17" ht="12.75">
      <c r="L421" s="71"/>
      <c r="M421" s="71"/>
      <c r="N421" s="71"/>
      <c r="O421" s="71"/>
      <c r="P421" s="71"/>
      <c r="Q421" s="75"/>
    </row>
    <row r="422" spans="3:17" ht="12.75">
      <c r="C422" s="54"/>
      <c r="D422" s="54"/>
      <c r="E422" s="54"/>
      <c r="F422" s="54"/>
      <c r="L422" s="9"/>
      <c r="M422" s="9"/>
      <c r="N422" s="9"/>
      <c r="O422" s="9"/>
      <c r="P422" s="9"/>
      <c r="Q422" s="9"/>
    </row>
    <row r="423" spans="3:17" ht="12.75">
      <c r="C423" s="54"/>
      <c r="D423" s="54"/>
      <c r="E423" s="54"/>
      <c r="F423" s="54"/>
      <c r="L423" s="9"/>
      <c r="M423" s="9"/>
      <c r="N423" s="9"/>
      <c r="O423" s="9"/>
      <c r="P423" s="9"/>
      <c r="Q423" s="9"/>
    </row>
    <row r="464" spans="5:6" ht="12.75">
      <c r="E464" s="54"/>
      <c r="F464" s="54"/>
    </row>
    <row r="525" spans="5:6" ht="12.75">
      <c r="E525" s="54"/>
      <c r="F525" s="54"/>
    </row>
    <row r="526" spans="5:6" ht="12.75">
      <c r="E526" s="54"/>
      <c r="F526" s="54"/>
    </row>
    <row r="527" spans="5:6" ht="12.75">
      <c r="E527" s="54"/>
      <c r="F527" s="54"/>
    </row>
    <row r="534" spans="5:6" ht="12.75">
      <c r="E534" s="54"/>
      <c r="F534" s="54"/>
    </row>
    <row r="535" spans="5:6" ht="12.75">
      <c r="E535" s="54"/>
      <c r="F535" s="54"/>
    </row>
    <row r="536" spans="5:6" ht="12.75">
      <c r="E536" s="54"/>
      <c r="F536" s="54"/>
    </row>
    <row r="537" spans="5:6" ht="12.75">
      <c r="E537" s="54"/>
      <c r="F537" s="54"/>
    </row>
    <row r="538" spans="5:6" ht="12.75">
      <c r="E538" s="54"/>
      <c r="F538" s="54"/>
    </row>
    <row r="542" spans="5:7" ht="12.75">
      <c r="E542" s="54"/>
      <c r="F542" s="54"/>
      <c r="G542" s="59"/>
    </row>
    <row r="543" spans="5:7" ht="12.75">
      <c r="E543" s="54"/>
      <c r="F543" s="54"/>
      <c r="G543" s="59"/>
    </row>
    <row r="544" spans="5:7" ht="12.75">
      <c r="E544" s="54"/>
      <c r="F544" s="54"/>
      <c r="G544" s="59"/>
    </row>
    <row r="545" ht="12.75">
      <c r="G545" s="59"/>
    </row>
    <row r="546" ht="12.75">
      <c r="G546" s="59"/>
    </row>
    <row r="547" spans="1:7" ht="12.75">
      <c r="A547" s="54"/>
      <c r="B547" s="54"/>
      <c r="C547" s="54"/>
      <c r="D547" s="54"/>
      <c r="E547" s="54"/>
      <c r="F547" s="54"/>
      <c r="G547" s="59"/>
    </row>
    <row r="548" spans="1:7" ht="12.75">
      <c r="A548" s="54"/>
      <c r="E548" s="54"/>
      <c r="F548" s="54"/>
      <c r="G548" s="59"/>
    </row>
    <row r="549" spans="1:7" ht="12.75">
      <c r="A549" s="54"/>
      <c r="B549" s="54"/>
      <c r="C549" s="54"/>
      <c r="D549" s="54"/>
      <c r="E549" s="54"/>
      <c r="F549" s="54"/>
      <c r="G549" s="59"/>
    </row>
    <row r="550" spans="1:7" ht="12.75">
      <c r="A550" s="54"/>
      <c r="B550" s="54"/>
      <c r="C550" s="54"/>
      <c r="D550" s="54"/>
      <c r="E550" s="54"/>
      <c r="F550" s="54"/>
      <c r="G550" s="59"/>
    </row>
    <row r="551" spans="7:9" ht="12.75">
      <c r="G551" s="59"/>
      <c r="H551" s="59"/>
      <c r="I551" s="59"/>
    </row>
    <row r="552" spans="7:9" ht="12.75">
      <c r="G552" s="59"/>
      <c r="H552" s="59"/>
      <c r="I552" s="59"/>
    </row>
    <row r="553" spans="7:9" ht="12.75">
      <c r="G553" s="59"/>
      <c r="H553" s="59"/>
      <c r="I553" s="59"/>
    </row>
    <row r="554" spans="7:9" ht="12.75">
      <c r="G554" s="59"/>
      <c r="H554" s="59"/>
      <c r="I554" s="59"/>
    </row>
    <row r="555" spans="1:9" ht="12.75">
      <c r="A555" s="54"/>
      <c r="B555" s="54"/>
      <c r="C555" s="54"/>
      <c r="D555" s="54"/>
      <c r="E555" s="54"/>
      <c r="F555" s="54"/>
      <c r="G555" s="59"/>
      <c r="H555" s="59"/>
      <c r="I555" s="59"/>
    </row>
    <row r="556" spans="1:9" ht="12.75">
      <c r="A556" s="54"/>
      <c r="B556" s="54"/>
      <c r="C556" s="54"/>
      <c r="D556" s="54"/>
      <c r="E556" s="54"/>
      <c r="F556" s="54"/>
      <c r="G556" s="59"/>
      <c r="H556" s="59"/>
      <c r="I556" s="59"/>
    </row>
    <row r="557" spans="1:9" ht="12.75">
      <c r="A557" s="54"/>
      <c r="B557" s="54"/>
      <c r="C557" s="54"/>
      <c r="D557" s="54"/>
      <c r="E557" s="54"/>
      <c r="F557" s="54"/>
      <c r="G557" s="59"/>
      <c r="H557" s="59"/>
      <c r="I557" s="59"/>
    </row>
    <row r="558" spans="1:9" ht="12.75">
      <c r="A558" s="54"/>
      <c r="B558" s="54"/>
      <c r="C558" s="54"/>
      <c r="D558" s="54"/>
      <c r="E558" s="54"/>
      <c r="F558" s="54"/>
      <c r="G558" s="59"/>
      <c r="H558" s="59"/>
      <c r="I558" s="59"/>
    </row>
    <row r="559" spans="7:9" ht="12.75">
      <c r="G559" s="59"/>
      <c r="H559" s="59"/>
      <c r="I559" s="59"/>
    </row>
    <row r="560" spans="7:9" ht="12.75">
      <c r="G560" s="59"/>
      <c r="H560" s="59"/>
      <c r="I560" s="59"/>
    </row>
    <row r="561" spans="1:9" ht="12.75">
      <c r="A561" s="54"/>
      <c r="B561" s="54"/>
      <c r="C561" s="54"/>
      <c r="D561" s="54"/>
      <c r="E561" s="54"/>
      <c r="F561" s="54"/>
      <c r="G561" s="59"/>
      <c r="H561" s="59"/>
      <c r="I561" s="59"/>
    </row>
    <row r="562" spans="1:9" ht="12.75">
      <c r="A562" s="54"/>
      <c r="B562" s="54"/>
      <c r="C562" s="54"/>
      <c r="D562" s="54"/>
      <c r="E562" s="54"/>
      <c r="F562" s="54"/>
      <c r="G562" s="59"/>
      <c r="H562" s="59"/>
      <c r="I562" s="59"/>
    </row>
    <row r="563" spans="1:9" ht="12.75">
      <c r="A563" s="54"/>
      <c r="B563" s="54"/>
      <c r="C563" s="54"/>
      <c r="D563" s="54"/>
      <c r="E563" s="54"/>
      <c r="F563" s="54"/>
      <c r="G563" s="59"/>
      <c r="H563" s="59"/>
      <c r="I563" s="59"/>
    </row>
    <row r="564" spans="7:9" ht="12.75">
      <c r="G564" s="59"/>
      <c r="H564" s="59"/>
      <c r="I564" s="59"/>
    </row>
    <row r="565" spans="7:9" ht="12.75">
      <c r="G565" s="59"/>
      <c r="H565" s="59"/>
      <c r="I565" s="59"/>
    </row>
    <row r="566" spans="7:9" ht="12.75">
      <c r="G566" s="59"/>
      <c r="H566" s="59"/>
      <c r="I566" s="59"/>
    </row>
    <row r="567" spans="7:9" ht="12.75">
      <c r="G567" s="59"/>
      <c r="H567" s="59"/>
      <c r="I567" s="59"/>
    </row>
    <row r="568" spans="7:9" ht="12.75">
      <c r="G568" s="59"/>
      <c r="H568" s="59"/>
      <c r="I568" s="59"/>
    </row>
    <row r="569" spans="7:9" ht="12.75">
      <c r="G569" s="59"/>
      <c r="H569" s="59"/>
      <c r="I569" s="59"/>
    </row>
    <row r="570" spans="7:9" ht="12.75">
      <c r="G570" s="59"/>
      <c r="H570" s="59"/>
      <c r="I570" s="59"/>
    </row>
    <row r="571" spans="7:9" ht="12.75">
      <c r="G571" s="59"/>
      <c r="H571" s="59"/>
      <c r="I571" s="59"/>
    </row>
    <row r="572" spans="1:9" ht="12.75">
      <c r="A572" s="54"/>
      <c r="B572" s="54"/>
      <c r="C572" s="54"/>
      <c r="D572" s="54"/>
      <c r="E572" s="54"/>
      <c r="F572" s="54"/>
      <c r="G572" s="59"/>
      <c r="H572" s="59"/>
      <c r="I572" s="59"/>
    </row>
    <row r="573" spans="1:9" ht="12.75">
      <c r="A573" s="54"/>
      <c r="B573" s="54"/>
      <c r="C573" s="54"/>
      <c r="D573" s="54"/>
      <c r="E573" s="54"/>
      <c r="F573" s="54"/>
      <c r="G573" s="59"/>
      <c r="H573" s="59"/>
      <c r="I573" s="59"/>
    </row>
    <row r="574" spans="1:9" ht="12.75">
      <c r="A574" s="54"/>
      <c r="B574" s="54"/>
      <c r="C574" s="54"/>
      <c r="D574" s="54"/>
      <c r="E574" s="54"/>
      <c r="F574" s="54"/>
      <c r="G574" s="59"/>
      <c r="H574" s="59"/>
      <c r="I574" s="59"/>
    </row>
    <row r="575" spans="1:9" ht="12.75">
      <c r="A575" s="54"/>
      <c r="B575" s="54"/>
      <c r="C575" s="54"/>
      <c r="D575" s="54"/>
      <c r="E575" s="54"/>
      <c r="F575" s="54"/>
      <c r="G575" s="59"/>
      <c r="H575" s="59"/>
      <c r="I575" s="59"/>
    </row>
    <row r="576" spans="1:9" ht="12.75">
      <c r="A576" s="54"/>
      <c r="B576" s="54"/>
      <c r="C576" s="54"/>
      <c r="D576" s="54"/>
      <c r="E576" s="54"/>
      <c r="F576" s="54"/>
      <c r="G576" s="59"/>
      <c r="H576" s="59"/>
      <c r="I576" s="59"/>
    </row>
    <row r="577" spans="1:9" ht="12.75">
      <c r="A577" s="54"/>
      <c r="B577" s="54"/>
      <c r="C577" s="54"/>
      <c r="D577" s="54"/>
      <c r="E577" s="54"/>
      <c r="F577" s="54"/>
      <c r="G577" s="54"/>
      <c r="H577" s="59"/>
      <c r="I577" s="59"/>
    </row>
    <row r="578" spans="1:9" ht="12.75">
      <c r="A578" s="54"/>
      <c r="B578" s="54"/>
      <c r="C578" s="54"/>
      <c r="D578" s="54"/>
      <c r="E578" s="54"/>
      <c r="F578" s="54"/>
      <c r="G578" s="54"/>
      <c r="H578" s="59"/>
      <c r="I578" s="59"/>
    </row>
    <row r="579" spans="7:9" ht="12.75">
      <c r="G579" s="54"/>
      <c r="H579" s="59"/>
      <c r="I579" s="59"/>
    </row>
    <row r="580" spans="7:9" ht="12.75">
      <c r="G580" s="54"/>
      <c r="H580" s="59"/>
      <c r="I580" s="59"/>
    </row>
    <row r="581" spans="7:9" ht="12.75">
      <c r="G581" s="54"/>
      <c r="H581" s="59"/>
      <c r="I581" s="59"/>
    </row>
    <row r="582" spans="7:9" ht="12.75">
      <c r="G582" s="54"/>
      <c r="H582" s="59"/>
      <c r="I582" s="59"/>
    </row>
    <row r="583" spans="7:9" ht="12.75">
      <c r="G583" s="54"/>
      <c r="H583" s="59"/>
      <c r="I583" s="59"/>
    </row>
    <row r="584" spans="7:9" ht="12.75">
      <c r="G584" s="54"/>
      <c r="H584" s="59"/>
      <c r="I584" s="59"/>
    </row>
    <row r="585" spans="7:9" ht="12.75">
      <c r="G585" s="54"/>
      <c r="H585" s="59"/>
      <c r="I585" s="59"/>
    </row>
    <row r="586" spans="7:9" ht="12.75">
      <c r="G586" s="54"/>
      <c r="H586" s="59"/>
      <c r="I586" s="59"/>
    </row>
    <row r="587" spans="7:9" ht="12.75">
      <c r="G587" s="54"/>
      <c r="H587" s="59"/>
      <c r="I587" s="59"/>
    </row>
    <row r="588" spans="7:9" ht="12.75">
      <c r="G588" s="54"/>
      <c r="H588" s="59"/>
      <c r="I588" s="59"/>
    </row>
    <row r="589" spans="7:9" ht="12.75">
      <c r="G589" s="54"/>
      <c r="H589" s="59"/>
      <c r="I589" s="59"/>
    </row>
    <row r="590" spans="7:9" ht="12.75">
      <c r="G590" s="54"/>
      <c r="H590" s="59"/>
      <c r="I590" s="59"/>
    </row>
    <row r="591" spans="7:9" ht="12.75">
      <c r="G591" s="54"/>
      <c r="H591" s="59"/>
      <c r="I591" s="59"/>
    </row>
    <row r="592" spans="7:9" ht="12.75">
      <c r="G592" s="54"/>
      <c r="H592" s="59"/>
      <c r="I592" s="59"/>
    </row>
    <row r="593" spans="7:9" ht="12.75">
      <c r="G593" s="54"/>
      <c r="H593" s="59"/>
      <c r="I593" s="59"/>
    </row>
    <row r="594" spans="7:9" ht="12.75">
      <c r="G594" s="54"/>
      <c r="H594" s="59"/>
      <c r="I594" s="59"/>
    </row>
    <row r="595" spans="7:9" ht="12.75">
      <c r="G595" s="54"/>
      <c r="H595" s="59"/>
      <c r="I595" s="59"/>
    </row>
    <row r="596" spans="7:9" ht="12.75">
      <c r="G596" s="54"/>
      <c r="H596" s="59"/>
      <c r="I596" s="59"/>
    </row>
    <row r="597" spans="7:9" ht="12.75">
      <c r="G597" s="54"/>
      <c r="H597" s="59"/>
      <c r="I597" s="59"/>
    </row>
    <row r="598" spans="7:9" ht="12.75">
      <c r="G598" s="54"/>
      <c r="H598" s="59"/>
      <c r="I598" s="59"/>
    </row>
    <row r="599" spans="7:9" ht="12.75">
      <c r="G599" s="54"/>
      <c r="H599" s="59"/>
      <c r="I599" s="59"/>
    </row>
    <row r="600" spans="7:9" ht="12.75">
      <c r="G600" s="54"/>
      <c r="H600" s="54"/>
      <c r="I600" s="59"/>
    </row>
    <row r="601" spans="7:9" ht="12.75">
      <c r="G601" s="54"/>
      <c r="H601" s="54"/>
      <c r="I601" s="59"/>
    </row>
    <row r="602" spans="7:9" ht="12.75">
      <c r="G602" s="54"/>
      <c r="H602" s="54"/>
      <c r="I602" s="59"/>
    </row>
    <row r="603" spans="7:10" ht="12.75">
      <c r="G603" s="54"/>
      <c r="H603" s="54"/>
      <c r="I603" s="59"/>
      <c r="J603" s="59"/>
    </row>
    <row r="604" spans="7:10" ht="12.75">
      <c r="G604" s="54"/>
      <c r="H604" s="54"/>
      <c r="I604" s="59"/>
      <c r="J604" s="59"/>
    </row>
    <row r="605" spans="7:10" ht="12.75">
      <c r="G605" s="54"/>
      <c r="H605" s="54"/>
      <c r="I605" s="59"/>
      <c r="J605" s="59"/>
    </row>
    <row r="606" spans="7:10" ht="12.75">
      <c r="G606" s="54"/>
      <c r="H606" s="54"/>
      <c r="I606" s="59"/>
      <c r="J606" s="59"/>
    </row>
    <row r="607" spans="7:10" ht="12.75">
      <c r="G607" s="54"/>
      <c r="H607" s="54"/>
      <c r="I607" s="59"/>
      <c r="J607" s="59"/>
    </row>
    <row r="608" spans="7:10" ht="12.75">
      <c r="G608" s="54"/>
      <c r="H608" s="54"/>
      <c r="I608" s="59"/>
      <c r="J608" s="59"/>
    </row>
    <row r="609" spans="7:10" ht="12.75">
      <c r="G609" s="54"/>
      <c r="H609" s="54"/>
      <c r="I609" s="59"/>
      <c r="J609" s="59"/>
    </row>
    <row r="610" spans="7:10" ht="12.75">
      <c r="G610" s="54"/>
      <c r="H610" s="54"/>
      <c r="I610" s="59"/>
      <c r="J610" s="59"/>
    </row>
    <row r="611" spans="7:10" ht="12.75">
      <c r="G611" s="54"/>
      <c r="H611" s="54"/>
      <c r="I611" s="59"/>
      <c r="J611" s="59"/>
    </row>
    <row r="612" spans="7:10" ht="12.75">
      <c r="G612" s="54"/>
      <c r="H612" s="54"/>
      <c r="I612" s="59"/>
      <c r="J612" s="59"/>
    </row>
    <row r="613" spans="7:10" ht="12.75">
      <c r="G613" s="54"/>
      <c r="H613" s="54"/>
      <c r="I613" s="59"/>
      <c r="J613" s="59"/>
    </row>
    <row r="614" spans="7:10" ht="12.75">
      <c r="G614" s="54"/>
      <c r="H614" s="54"/>
      <c r="I614" s="59"/>
      <c r="J614" s="59"/>
    </row>
    <row r="615" spans="7:10" ht="12.75">
      <c r="G615" s="54"/>
      <c r="H615" s="54"/>
      <c r="I615" s="59"/>
      <c r="J615" s="59"/>
    </row>
    <row r="616" spans="8:10" ht="12.75">
      <c r="H616" s="54"/>
      <c r="I616" s="59"/>
      <c r="J616" s="59"/>
    </row>
    <row r="617" spans="8:10" ht="12.75">
      <c r="H617" s="54"/>
      <c r="I617" s="59"/>
      <c r="J617" s="59"/>
    </row>
    <row r="618" ht="12.75">
      <c r="J618" s="59"/>
    </row>
    <row r="619" ht="12.75">
      <c r="J619" s="59"/>
    </row>
    <row r="620" ht="12.75">
      <c r="J620" s="59"/>
    </row>
    <row r="629" spans="8:9" ht="12.75">
      <c r="H629" s="54"/>
      <c r="I629" s="59"/>
    </row>
    <row r="630" spans="8:9" ht="12.75">
      <c r="H630" s="54"/>
      <c r="I630" s="59"/>
    </row>
    <row r="631" spans="8:9" ht="12.75">
      <c r="H631" s="54"/>
      <c r="I631" s="59"/>
    </row>
    <row r="632" spans="8:10" ht="12.75">
      <c r="H632" s="54"/>
      <c r="I632" s="59"/>
      <c r="J632" s="59"/>
    </row>
    <row r="633" spans="8:10" ht="12.75">
      <c r="H633" s="54"/>
      <c r="I633" s="59"/>
      <c r="J633" s="59"/>
    </row>
    <row r="634" spans="8:10" ht="12.75">
      <c r="H634" s="54"/>
      <c r="I634" s="59"/>
      <c r="J634" s="59"/>
    </row>
    <row r="635" spans="8:10" ht="12.75">
      <c r="H635" s="54"/>
      <c r="I635" s="59"/>
      <c r="J635" s="59"/>
    </row>
    <row r="636" spans="7:10" ht="12.75">
      <c r="G636" s="54"/>
      <c r="H636" s="54"/>
      <c r="I636" s="59"/>
      <c r="J636" s="59"/>
    </row>
    <row r="637" spans="7:10" ht="12.75">
      <c r="G637" s="54"/>
      <c r="H637" s="54"/>
      <c r="I637" s="59"/>
      <c r="J637" s="59"/>
    </row>
    <row r="638" spans="7:10" ht="12.75">
      <c r="G638" s="54"/>
      <c r="H638" s="54"/>
      <c r="I638" s="59"/>
      <c r="J638" s="59"/>
    </row>
    <row r="639" spans="7:10" ht="12.75">
      <c r="G639" s="54"/>
      <c r="H639" s="54"/>
      <c r="I639" s="59"/>
      <c r="J639" s="59"/>
    </row>
    <row r="640" spans="7:10" ht="12.75">
      <c r="G640" s="54"/>
      <c r="H640" s="54"/>
      <c r="I640" s="59"/>
      <c r="J640" s="59"/>
    </row>
    <row r="641" spans="7:10" ht="12.75">
      <c r="G641" s="54"/>
      <c r="H641" s="54"/>
      <c r="I641" s="59"/>
      <c r="J641" s="59"/>
    </row>
    <row r="642" spans="7:10" ht="12.75">
      <c r="G642" s="54"/>
      <c r="H642" s="54"/>
      <c r="I642" s="59"/>
      <c r="J642" s="59"/>
    </row>
    <row r="643" spans="7:10" ht="12.75">
      <c r="G643" s="54"/>
      <c r="H643" s="54"/>
      <c r="I643" s="59"/>
      <c r="J643" s="59"/>
    </row>
    <row r="644" spans="7:10" ht="12.75">
      <c r="G644" s="54"/>
      <c r="H644" s="54"/>
      <c r="I644" s="59"/>
      <c r="J644" s="59"/>
    </row>
    <row r="645" spans="7:10" ht="12.75">
      <c r="G645" s="54"/>
      <c r="H645" s="54"/>
      <c r="I645" s="59"/>
      <c r="J645" s="59"/>
    </row>
    <row r="646" spans="1:10" ht="12.75">
      <c r="A646" s="54"/>
      <c r="B646" s="54"/>
      <c r="C646" s="54"/>
      <c r="D646" s="54"/>
      <c r="E646" s="54"/>
      <c r="F646" s="54"/>
      <c r="G646" s="54"/>
      <c r="H646" s="54"/>
      <c r="I646" s="59"/>
      <c r="J646" s="59"/>
    </row>
    <row r="647" spans="7:10" ht="12.75">
      <c r="G647" s="54"/>
      <c r="H647" s="54"/>
      <c r="I647" s="59"/>
      <c r="J647" s="59"/>
    </row>
    <row r="648" spans="7:10" ht="12.75">
      <c r="G648" s="54"/>
      <c r="H648" s="54"/>
      <c r="I648" s="59"/>
      <c r="J648" s="59"/>
    </row>
    <row r="649" spans="7:10" ht="12.75">
      <c r="G649" s="54"/>
      <c r="H649" s="54"/>
      <c r="I649" s="59"/>
      <c r="J649" s="59"/>
    </row>
    <row r="650" spans="7:10" ht="12.75">
      <c r="G650" s="54"/>
      <c r="H650" s="54"/>
      <c r="I650" s="59"/>
      <c r="J650" s="59"/>
    </row>
    <row r="651" spans="7:10" ht="12.75">
      <c r="G651" s="54"/>
      <c r="H651" s="54"/>
      <c r="I651" s="59"/>
      <c r="J651" s="59"/>
    </row>
    <row r="652" spans="7:10" ht="12.75">
      <c r="G652" s="54"/>
      <c r="H652" s="54"/>
      <c r="I652" s="59"/>
      <c r="J652" s="59"/>
    </row>
    <row r="653" spans="7:10" ht="12.75">
      <c r="G653" s="54"/>
      <c r="H653" s="54"/>
      <c r="I653" s="59"/>
      <c r="J653" s="59"/>
    </row>
    <row r="654" spans="1:10" ht="12.75">
      <c r="A654" s="54"/>
      <c r="B654" s="54"/>
      <c r="C654" s="54"/>
      <c r="D654" s="54"/>
      <c r="E654" s="54"/>
      <c r="F654" s="54"/>
      <c r="G654" s="54"/>
      <c r="H654" s="54"/>
      <c r="I654" s="59"/>
      <c r="J654" s="59"/>
    </row>
    <row r="655" spans="1:10" ht="12.75">
      <c r="A655" s="54"/>
      <c r="B655" s="54"/>
      <c r="C655" s="54"/>
      <c r="D655" s="54"/>
      <c r="E655" s="54"/>
      <c r="F655" s="54"/>
      <c r="G655" s="54"/>
      <c r="H655" s="54"/>
      <c r="I655" s="59"/>
      <c r="J655" s="59"/>
    </row>
    <row r="656" spans="1:10" ht="12.75">
      <c r="A656" s="54"/>
      <c r="B656" s="54"/>
      <c r="C656" s="54"/>
      <c r="D656" s="54"/>
      <c r="E656" s="54"/>
      <c r="F656" s="54"/>
      <c r="G656" s="54"/>
      <c r="H656" s="54"/>
      <c r="I656" s="59"/>
      <c r="J656" s="59"/>
    </row>
    <row r="657" spans="1:10" ht="12.75">
      <c r="A657" s="54"/>
      <c r="B657" s="54"/>
      <c r="C657" s="54"/>
      <c r="D657" s="54"/>
      <c r="E657" s="54"/>
      <c r="F657" s="54"/>
      <c r="G657" s="54"/>
      <c r="H657" s="54"/>
      <c r="I657" s="59"/>
      <c r="J657" s="59"/>
    </row>
    <row r="658" spans="1:10" ht="12.75">
      <c r="A658" s="54"/>
      <c r="B658" s="54"/>
      <c r="C658" s="54"/>
      <c r="D658" s="54"/>
      <c r="E658" s="54"/>
      <c r="F658" s="54"/>
      <c r="G658" s="54"/>
      <c r="H658" s="54"/>
      <c r="I658" s="59"/>
      <c r="J658" s="59"/>
    </row>
    <row r="659" ht="12.75">
      <c r="J659" s="59"/>
    </row>
    <row r="660" ht="12.75">
      <c r="J660" s="59"/>
    </row>
    <row r="661" ht="12.75">
      <c r="J661" s="59"/>
    </row>
    <row r="662" spans="1:10" ht="12.75">
      <c r="A662" s="54"/>
      <c r="B662" s="54"/>
      <c r="C662" s="54"/>
      <c r="D662" s="54"/>
      <c r="E662" s="54"/>
      <c r="F662" s="54"/>
      <c r="G662" s="54"/>
      <c r="H662" s="54"/>
      <c r="I662" s="59"/>
      <c r="J662" s="59"/>
    </row>
    <row r="663" spans="1:10" ht="12.75">
      <c r="A663" s="54"/>
      <c r="B663" s="54"/>
      <c r="C663" s="54"/>
      <c r="D663" s="54"/>
      <c r="E663" s="54"/>
      <c r="F663" s="54"/>
      <c r="G663" s="54"/>
      <c r="H663" s="54"/>
      <c r="I663" s="59"/>
      <c r="J663" s="59"/>
    </row>
    <row r="664" spans="7:10" ht="12.75">
      <c r="G664" s="54"/>
      <c r="H664" s="54"/>
      <c r="I664" s="59"/>
      <c r="J664" s="59"/>
    </row>
    <row r="665" spans="7:10" ht="12.75">
      <c r="G665" s="54"/>
      <c r="H665" s="54"/>
      <c r="I665" s="59"/>
      <c r="J665" s="59"/>
    </row>
    <row r="666" spans="7:10" ht="12.75">
      <c r="G666" s="54"/>
      <c r="H666" s="54"/>
      <c r="I666" s="59"/>
      <c r="J666" s="59"/>
    </row>
    <row r="667" spans="7:10" ht="12.75">
      <c r="G667" s="54"/>
      <c r="H667" s="54"/>
      <c r="I667" s="59"/>
      <c r="J667" s="59"/>
    </row>
    <row r="668" spans="7:10" ht="12.75">
      <c r="G668" s="54"/>
      <c r="H668" s="54"/>
      <c r="I668" s="59"/>
      <c r="J668" s="59"/>
    </row>
    <row r="669" spans="7:10" ht="12.75">
      <c r="G669" s="54"/>
      <c r="H669" s="54"/>
      <c r="I669" s="59"/>
      <c r="J669" s="59"/>
    </row>
    <row r="670" spans="7:10" ht="12.75">
      <c r="G670" s="54"/>
      <c r="H670" s="54"/>
      <c r="I670" s="59"/>
      <c r="J670" s="59"/>
    </row>
    <row r="671" spans="7:10" ht="12.75">
      <c r="G671" s="54"/>
      <c r="H671" s="54"/>
      <c r="I671" s="59"/>
      <c r="J671" s="59"/>
    </row>
    <row r="672" spans="7:10" ht="12.75">
      <c r="G672" s="54"/>
      <c r="H672" s="54"/>
      <c r="I672" s="59"/>
      <c r="J672" s="59"/>
    </row>
    <row r="673" spans="7:10" ht="12.75">
      <c r="G673" s="54"/>
      <c r="H673" s="54"/>
      <c r="I673" s="59"/>
      <c r="J673" s="59"/>
    </row>
    <row r="674" spans="7:10" ht="12.75">
      <c r="G674" s="54"/>
      <c r="H674" s="54"/>
      <c r="I674" s="59"/>
      <c r="J674" s="59"/>
    </row>
    <row r="675" spans="7:10" ht="12.75">
      <c r="G675" s="54"/>
      <c r="H675" s="54"/>
      <c r="I675" s="59"/>
      <c r="J675" s="59"/>
    </row>
    <row r="676" spans="7:10" ht="12.75">
      <c r="G676" s="54"/>
      <c r="H676" s="54"/>
      <c r="I676" s="59"/>
      <c r="J676" s="59"/>
    </row>
    <row r="677" spans="7:10" ht="12.75">
      <c r="G677" s="54"/>
      <c r="H677" s="54"/>
      <c r="I677" s="59"/>
      <c r="J677" s="59"/>
    </row>
    <row r="678" spans="7:10" ht="12.75">
      <c r="G678" s="54"/>
      <c r="H678" s="54"/>
      <c r="I678" s="59"/>
      <c r="J678" s="59"/>
    </row>
    <row r="679" spans="7:10" ht="12.75">
      <c r="G679" s="54"/>
      <c r="H679" s="54"/>
      <c r="I679" s="59"/>
      <c r="J679" s="59"/>
    </row>
    <row r="680" spans="7:10" ht="12.75">
      <c r="G680" s="54"/>
      <c r="H680" s="54"/>
      <c r="I680" s="59"/>
      <c r="J680" s="59"/>
    </row>
    <row r="681" spans="7:10" ht="12.75">
      <c r="G681" s="54"/>
      <c r="H681" s="54"/>
      <c r="I681" s="59"/>
      <c r="J681" s="59"/>
    </row>
    <row r="682" spans="7:10" ht="12.75">
      <c r="G682" s="54"/>
      <c r="H682" s="54"/>
      <c r="I682" s="59"/>
      <c r="J682" s="59"/>
    </row>
    <row r="683" spans="7:10" ht="12.75">
      <c r="G683" s="54"/>
      <c r="H683" s="54"/>
      <c r="I683" s="59"/>
      <c r="J683" s="59"/>
    </row>
    <row r="684" spans="7:10" ht="12.75">
      <c r="G684" s="54"/>
      <c r="H684" s="54"/>
      <c r="I684" s="59"/>
      <c r="J684" s="59"/>
    </row>
    <row r="685" spans="7:10" ht="12.75">
      <c r="G685" s="54"/>
      <c r="H685" s="54"/>
      <c r="I685" s="59"/>
      <c r="J685" s="59"/>
    </row>
    <row r="686" spans="7:10" ht="12.75">
      <c r="G686" s="54"/>
      <c r="H686" s="54"/>
      <c r="I686" s="59"/>
      <c r="J686" s="59"/>
    </row>
    <row r="687" spans="7:10" ht="12.75">
      <c r="G687" s="54"/>
      <c r="H687" s="54"/>
      <c r="I687" s="59"/>
      <c r="J687" s="59"/>
    </row>
    <row r="688" spans="7:10" ht="12.75">
      <c r="G688" s="54"/>
      <c r="H688" s="54"/>
      <c r="I688" s="59"/>
      <c r="J688" s="59"/>
    </row>
    <row r="689" spans="1:10" ht="12.75">
      <c r="A689" s="54"/>
      <c r="B689" s="54"/>
      <c r="C689" s="54"/>
      <c r="D689" s="54"/>
      <c r="E689" s="54"/>
      <c r="F689" s="54"/>
      <c r="G689" s="54"/>
      <c r="H689" s="54"/>
      <c r="I689" s="59"/>
      <c r="J689" s="59"/>
    </row>
    <row r="690" spans="1:10" ht="12.75">
      <c r="A690" s="54"/>
      <c r="B690" s="54"/>
      <c r="C690" s="54"/>
      <c r="D690" s="54"/>
      <c r="E690" s="54"/>
      <c r="F690" s="54"/>
      <c r="G690" s="54"/>
      <c r="H690" s="54"/>
      <c r="I690" s="59"/>
      <c r="J690" s="59"/>
    </row>
    <row r="691" spans="1:10" ht="12.75">
      <c r="A691" s="54"/>
      <c r="B691" s="54"/>
      <c r="C691" s="54"/>
      <c r="D691" s="54"/>
      <c r="E691" s="54"/>
      <c r="F691" s="54"/>
      <c r="G691" s="54"/>
      <c r="H691" s="54"/>
      <c r="I691" s="59"/>
      <c r="J691" s="59"/>
    </row>
    <row r="692" spans="7:10" ht="12.75">
      <c r="G692" s="54"/>
      <c r="H692" s="54"/>
      <c r="I692" s="59"/>
      <c r="J692" s="59"/>
    </row>
    <row r="693" spans="1:10" ht="12.75">
      <c r="A693" s="54"/>
      <c r="B693" s="54"/>
      <c r="C693" s="54"/>
      <c r="D693" s="54"/>
      <c r="E693" s="54"/>
      <c r="F693" s="54"/>
      <c r="G693" s="54"/>
      <c r="H693" s="54"/>
      <c r="I693" s="59"/>
      <c r="J693" s="59"/>
    </row>
    <row r="694" spans="1:10" ht="12.75">
      <c r="A694" s="54"/>
      <c r="B694" s="54"/>
      <c r="C694" s="54"/>
      <c r="D694" s="54"/>
      <c r="E694" s="54"/>
      <c r="F694" s="54"/>
      <c r="G694" s="54"/>
      <c r="H694" s="54"/>
      <c r="I694" s="59"/>
      <c r="J694" s="59"/>
    </row>
    <row r="695" spans="1:10" ht="12.75">
      <c r="A695" s="54"/>
      <c r="B695" s="54"/>
      <c r="C695" s="54"/>
      <c r="D695" s="54"/>
      <c r="E695" s="54"/>
      <c r="F695" s="54"/>
      <c r="G695" s="54"/>
      <c r="H695" s="54"/>
      <c r="I695" s="59"/>
      <c r="J695" s="59"/>
    </row>
    <row r="696" spans="1:10" ht="12.75">
      <c r="A696" s="54"/>
      <c r="B696" s="54"/>
      <c r="C696" s="54"/>
      <c r="D696" s="54"/>
      <c r="E696" s="54"/>
      <c r="F696" s="54"/>
      <c r="G696" s="54"/>
      <c r="H696" s="54"/>
      <c r="I696" s="59"/>
      <c r="J696" s="59"/>
    </row>
    <row r="697" spans="1:10" ht="12.75">
      <c r="A697" s="54"/>
      <c r="B697" s="54"/>
      <c r="C697" s="54"/>
      <c r="D697" s="54"/>
      <c r="E697" s="54"/>
      <c r="F697" s="54"/>
      <c r="G697" s="54"/>
      <c r="H697" s="54"/>
      <c r="I697" s="59"/>
      <c r="J697" s="59"/>
    </row>
    <row r="698" spans="1:10" ht="12.75">
      <c r="A698" s="54"/>
      <c r="B698" s="54"/>
      <c r="C698" s="54"/>
      <c r="D698" s="54"/>
      <c r="E698" s="54"/>
      <c r="F698" s="54"/>
      <c r="G698" s="54"/>
      <c r="H698" s="54"/>
      <c r="I698" s="59"/>
      <c r="J698" s="59"/>
    </row>
    <row r="699" spans="1:10" ht="12.75">
      <c r="A699" s="54"/>
      <c r="B699" s="54"/>
      <c r="C699" s="54"/>
      <c r="D699" s="54"/>
      <c r="E699" s="54"/>
      <c r="F699" s="54"/>
      <c r="G699" s="54"/>
      <c r="H699" s="54"/>
      <c r="I699" s="59"/>
      <c r="J699" s="59"/>
    </row>
    <row r="700" spans="1:10" ht="12.75">
      <c r="A700" s="54"/>
      <c r="B700" s="54"/>
      <c r="C700" s="54"/>
      <c r="D700" s="54"/>
      <c r="E700" s="54"/>
      <c r="F700" s="54"/>
      <c r="G700" s="54"/>
      <c r="H700" s="54"/>
      <c r="I700" s="59"/>
      <c r="J700" s="59"/>
    </row>
    <row r="701" spans="1:10" ht="12.75">
      <c r="A701" s="54"/>
      <c r="B701" s="54"/>
      <c r="C701" s="54"/>
      <c r="D701" s="54"/>
      <c r="E701" s="54"/>
      <c r="F701" s="54"/>
      <c r="G701" s="54"/>
      <c r="H701" s="54"/>
      <c r="I701" s="59"/>
      <c r="J701" s="59"/>
    </row>
    <row r="702" spans="1:10" ht="12.75">
      <c r="A702" s="54"/>
      <c r="B702" s="54"/>
      <c r="C702" s="54"/>
      <c r="D702" s="54"/>
      <c r="E702" s="54"/>
      <c r="F702" s="54"/>
      <c r="G702" s="54"/>
      <c r="H702" s="54"/>
      <c r="I702" s="59"/>
      <c r="J702" s="59"/>
    </row>
    <row r="703" spans="1:10" ht="12.75">
      <c r="A703" s="54"/>
      <c r="B703" s="54"/>
      <c r="C703" s="54"/>
      <c r="D703" s="54"/>
      <c r="E703" s="54"/>
      <c r="F703" s="54"/>
      <c r="G703" s="54"/>
      <c r="H703" s="54"/>
      <c r="I703" s="59"/>
      <c r="J703" s="59"/>
    </row>
    <row r="825" spans="1:10" ht="12.75">
      <c r="A825" s="54"/>
      <c r="B825" s="54"/>
      <c r="C825" s="54"/>
      <c r="D825" s="54"/>
      <c r="E825" s="54"/>
      <c r="F825" s="54"/>
      <c r="G825" s="54"/>
      <c r="H825" s="54"/>
      <c r="I825" s="59"/>
      <c r="J825" s="59"/>
    </row>
    <row r="826" spans="1:10" ht="12.75">
      <c r="A826" s="54"/>
      <c r="B826" s="54"/>
      <c r="C826" s="54"/>
      <c r="D826" s="54"/>
      <c r="E826" s="54"/>
      <c r="F826" s="54"/>
      <c r="G826" s="54"/>
      <c r="H826" s="54"/>
      <c r="I826" s="59"/>
      <c r="J826" s="59"/>
    </row>
    <row r="827" spans="1:10" ht="12.75">
      <c r="A827" s="54"/>
      <c r="B827" s="54"/>
      <c r="C827" s="54"/>
      <c r="D827" s="54"/>
      <c r="E827" s="54"/>
      <c r="F827" s="54"/>
      <c r="G827" s="54"/>
      <c r="H827" s="54"/>
      <c r="I827" s="59"/>
      <c r="J827" s="59"/>
    </row>
    <row r="828" spans="1:10" ht="12.75">
      <c r="A828" s="54"/>
      <c r="B828" s="54"/>
      <c r="C828" s="54"/>
      <c r="D828" s="54"/>
      <c r="E828" s="54"/>
      <c r="F828" s="54"/>
      <c r="G828" s="54"/>
      <c r="H828" s="54"/>
      <c r="I828" s="59"/>
      <c r="J828" s="59"/>
    </row>
    <row r="829" spans="1:10" ht="12.75">
      <c r="A829" s="54"/>
      <c r="B829" s="54"/>
      <c r="C829" s="54"/>
      <c r="D829" s="54"/>
      <c r="E829" s="54"/>
      <c r="F829" s="54"/>
      <c r="G829" s="54"/>
      <c r="H829" s="54"/>
      <c r="I829" s="59"/>
      <c r="J829" s="59"/>
    </row>
    <row r="830" spans="1:10" ht="12.75">
      <c r="A830" s="54"/>
      <c r="B830" s="54"/>
      <c r="C830" s="54"/>
      <c r="D830" s="54"/>
      <c r="E830" s="54"/>
      <c r="F830" s="54"/>
      <c r="G830" s="54"/>
      <c r="H830" s="54"/>
      <c r="I830" s="59"/>
      <c r="J830" s="59"/>
    </row>
    <row r="831" spans="1:10" ht="12.75">
      <c r="A831" s="54"/>
      <c r="B831" s="54"/>
      <c r="C831" s="54"/>
      <c r="D831" s="54"/>
      <c r="E831" s="54"/>
      <c r="F831" s="54"/>
      <c r="G831" s="54"/>
      <c r="H831" s="54"/>
      <c r="I831" s="59"/>
      <c r="J831" s="59"/>
    </row>
    <row r="832" spans="1:10" ht="12.75">
      <c r="A832" s="54"/>
      <c r="B832" s="54"/>
      <c r="C832" s="54"/>
      <c r="D832" s="54"/>
      <c r="E832" s="54"/>
      <c r="F832" s="54"/>
      <c r="G832" s="54"/>
      <c r="H832" s="54"/>
      <c r="I832" s="59"/>
      <c r="J832" s="59"/>
    </row>
    <row r="833" spans="7:10" ht="12.75">
      <c r="G833" s="54"/>
      <c r="H833" s="54"/>
      <c r="I833" s="59"/>
      <c r="J833" s="59"/>
    </row>
    <row r="834" spans="1:10" ht="12.75">
      <c r="A834" s="54"/>
      <c r="B834" s="54"/>
      <c r="C834" s="54"/>
      <c r="D834" s="54"/>
      <c r="E834" s="54"/>
      <c r="F834" s="54"/>
      <c r="G834" s="54"/>
      <c r="H834" s="54"/>
      <c r="I834" s="59"/>
      <c r="J834" s="59"/>
    </row>
    <row r="835" spans="1:10" ht="12.75">
      <c r="A835" s="54"/>
      <c r="B835" s="54"/>
      <c r="C835" s="54"/>
      <c r="D835" s="54"/>
      <c r="E835" s="54"/>
      <c r="F835" s="54"/>
      <c r="G835" s="54"/>
      <c r="H835" s="54"/>
      <c r="I835" s="59"/>
      <c r="J835" s="59"/>
    </row>
    <row r="836" spans="1:10" ht="12.75">
      <c r="A836" s="54"/>
      <c r="B836" s="54"/>
      <c r="C836" s="54"/>
      <c r="D836" s="54"/>
      <c r="E836" s="54"/>
      <c r="F836" s="54"/>
      <c r="G836" s="54"/>
      <c r="H836" s="54"/>
      <c r="I836" s="59"/>
      <c r="J836" s="59"/>
    </row>
    <row r="837" spans="1:10" ht="12.75">
      <c r="A837" s="54"/>
      <c r="B837" s="54"/>
      <c r="C837" s="54"/>
      <c r="D837" s="54"/>
      <c r="E837" s="54"/>
      <c r="F837" s="54"/>
      <c r="G837" s="54"/>
      <c r="H837" s="54"/>
      <c r="I837" s="59"/>
      <c r="J837" s="59"/>
    </row>
    <row r="838" spans="1:10" ht="12.75">
      <c r="A838" s="54"/>
      <c r="B838" s="54"/>
      <c r="C838" s="54"/>
      <c r="D838" s="54"/>
      <c r="E838" s="54"/>
      <c r="F838" s="54"/>
      <c r="G838" s="54"/>
      <c r="H838" s="54"/>
      <c r="I838" s="59"/>
      <c r="J838" s="59"/>
    </row>
    <row r="839" spans="1:10" ht="12.75">
      <c r="A839" s="54"/>
      <c r="B839" s="54"/>
      <c r="C839" s="54"/>
      <c r="D839" s="54"/>
      <c r="E839" s="54"/>
      <c r="F839" s="54"/>
      <c r="G839" s="54"/>
      <c r="H839" s="54"/>
      <c r="I839" s="59"/>
      <c r="J839" s="59"/>
    </row>
    <row r="840" spans="1:10" ht="12.75">
      <c r="A840" s="54"/>
      <c r="B840" s="54"/>
      <c r="C840" s="54"/>
      <c r="D840" s="54"/>
      <c r="E840" s="54"/>
      <c r="F840" s="54"/>
      <c r="G840" s="54"/>
      <c r="H840" s="54"/>
      <c r="I840" s="59"/>
      <c r="J840" s="59"/>
    </row>
    <row r="841" spans="1:10" ht="12.75">
      <c r="A841" s="54"/>
      <c r="B841" s="54"/>
      <c r="C841" s="54"/>
      <c r="D841" s="54"/>
      <c r="E841" s="54"/>
      <c r="F841" s="54"/>
      <c r="G841" s="54"/>
      <c r="H841" s="54"/>
      <c r="I841" s="59"/>
      <c r="J841" s="59"/>
    </row>
    <row r="842" spans="1:10" ht="12.75">
      <c r="A842" s="54"/>
      <c r="B842" s="54"/>
      <c r="C842" s="54"/>
      <c r="D842" s="54"/>
      <c r="E842" s="54"/>
      <c r="F842" s="54"/>
      <c r="G842" s="54"/>
      <c r="H842" s="54"/>
      <c r="I842" s="59"/>
      <c r="J842" s="59"/>
    </row>
    <row r="843" spans="1:10" ht="12.75">
      <c r="A843" s="54"/>
      <c r="B843" s="54"/>
      <c r="C843" s="54"/>
      <c r="D843" s="54"/>
      <c r="E843" s="54"/>
      <c r="F843" s="54"/>
      <c r="G843" s="54"/>
      <c r="H843" s="54"/>
      <c r="I843" s="59"/>
      <c r="J843" s="59"/>
    </row>
    <row r="844" spans="1:10" ht="12.75">
      <c r="A844" s="54"/>
      <c r="B844" s="54"/>
      <c r="C844" s="54"/>
      <c r="D844" s="54"/>
      <c r="E844" s="54"/>
      <c r="F844" s="54"/>
      <c r="G844" s="54"/>
      <c r="H844" s="54"/>
      <c r="I844" s="59"/>
      <c r="J844" s="59"/>
    </row>
    <row r="845" spans="1:10" ht="12.75">
      <c r="A845" s="54"/>
      <c r="B845" s="54"/>
      <c r="C845" s="54"/>
      <c r="D845" s="54"/>
      <c r="E845" s="54"/>
      <c r="F845" s="54"/>
      <c r="G845" s="54"/>
      <c r="H845" s="54"/>
      <c r="I845" s="59"/>
      <c r="J845" s="59"/>
    </row>
    <row r="846" spans="1:10" ht="12.75">
      <c r="A846" s="54"/>
      <c r="B846" s="54"/>
      <c r="C846" s="54"/>
      <c r="D846" s="54"/>
      <c r="E846" s="54"/>
      <c r="F846" s="54"/>
      <c r="G846" s="54"/>
      <c r="H846" s="54"/>
      <c r="I846" s="59"/>
      <c r="J846" s="59"/>
    </row>
    <row r="847" spans="1:10" ht="12.75">
      <c r="A847" s="54"/>
      <c r="B847" s="54"/>
      <c r="C847" s="54"/>
      <c r="D847" s="54"/>
      <c r="E847" s="54"/>
      <c r="F847" s="54"/>
      <c r="G847" s="54"/>
      <c r="H847" s="54"/>
      <c r="I847" s="59"/>
      <c r="J847" s="59"/>
    </row>
    <row r="848" spans="1:10" ht="12.75">
      <c r="A848" s="54"/>
      <c r="B848" s="54"/>
      <c r="C848" s="54"/>
      <c r="D848" s="54"/>
      <c r="E848" s="54"/>
      <c r="F848" s="54"/>
      <c r="G848" s="54"/>
      <c r="H848" s="54"/>
      <c r="I848" s="59"/>
      <c r="J848" s="59"/>
    </row>
    <row r="849" spans="1:10" ht="12.75">
      <c r="A849" s="54"/>
      <c r="B849" s="54"/>
      <c r="C849" s="54"/>
      <c r="D849" s="54"/>
      <c r="E849" s="54"/>
      <c r="F849" s="54"/>
      <c r="G849" s="54"/>
      <c r="H849" s="54"/>
      <c r="I849" s="59"/>
      <c r="J849" s="59"/>
    </row>
    <row r="850" spans="1:10" ht="12.75">
      <c r="A850" s="54"/>
      <c r="B850" s="54"/>
      <c r="C850" s="54"/>
      <c r="D850" s="54"/>
      <c r="E850" s="54"/>
      <c r="F850" s="54"/>
      <c r="G850" s="54"/>
      <c r="H850" s="54"/>
      <c r="I850" s="59"/>
      <c r="J850" s="59"/>
    </row>
    <row r="851" spans="1:10" ht="12.75">
      <c r="A851" s="54"/>
      <c r="B851" s="54"/>
      <c r="C851" s="54"/>
      <c r="D851" s="54"/>
      <c r="E851" s="54"/>
      <c r="F851" s="54"/>
      <c r="G851" s="54"/>
      <c r="H851" s="54"/>
      <c r="I851" s="59"/>
      <c r="J851" s="59"/>
    </row>
    <row r="852" spans="1:10" ht="12.75">
      <c r="A852" s="54"/>
      <c r="B852" s="54"/>
      <c r="C852" s="54"/>
      <c r="D852" s="54"/>
      <c r="E852" s="54"/>
      <c r="F852" s="54"/>
      <c r="G852" s="54"/>
      <c r="H852" s="54"/>
      <c r="I852" s="59"/>
      <c r="J852" s="59"/>
    </row>
    <row r="853" spans="1:10" ht="12.75">
      <c r="A853" s="54"/>
      <c r="B853" s="54"/>
      <c r="C853" s="54"/>
      <c r="D853" s="54"/>
      <c r="E853" s="54"/>
      <c r="F853" s="54"/>
      <c r="G853" s="54"/>
      <c r="H853" s="54"/>
      <c r="I853" s="59"/>
      <c r="J853" s="59"/>
    </row>
    <row r="854" spans="1:10" ht="12.75">
      <c r="A854" s="54"/>
      <c r="B854" s="54"/>
      <c r="C854" s="54"/>
      <c r="D854" s="54"/>
      <c r="E854" s="54"/>
      <c r="F854" s="54"/>
      <c r="G854" s="54"/>
      <c r="H854" s="54"/>
      <c r="I854" s="59"/>
      <c r="J854" s="59"/>
    </row>
    <row r="855" spans="1:10" ht="12.75">
      <c r="A855" s="54"/>
      <c r="B855" s="54"/>
      <c r="C855" s="54"/>
      <c r="D855" s="54"/>
      <c r="E855" s="54"/>
      <c r="F855" s="54"/>
      <c r="G855" s="54"/>
      <c r="H855" s="54"/>
      <c r="I855" s="59"/>
      <c r="J855" s="59"/>
    </row>
    <row r="856" spans="1:10" ht="12.75">
      <c r="A856" s="54"/>
      <c r="B856" s="54"/>
      <c r="C856" s="54"/>
      <c r="D856" s="54"/>
      <c r="E856" s="54"/>
      <c r="F856" s="54"/>
      <c r="G856" s="54"/>
      <c r="H856" s="54"/>
      <c r="I856" s="59"/>
      <c r="J856" s="59"/>
    </row>
    <row r="857" spans="1:10" ht="12.75">
      <c r="A857" s="54"/>
      <c r="B857" s="54"/>
      <c r="C857" s="54"/>
      <c r="D857" s="54"/>
      <c r="E857" s="54"/>
      <c r="F857" s="54"/>
      <c r="G857" s="54"/>
      <c r="H857" s="54"/>
      <c r="I857" s="59"/>
      <c r="J857" s="59"/>
    </row>
    <row r="858" spans="1:10" ht="12.75">
      <c r="A858" s="54"/>
      <c r="B858" s="54"/>
      <c r="C858" s="54"/>
      <c r="D858" s="54"/>
      <c r="E858" s="54"/>
      <c r="F858" s="54"/>
      <c r="G858" s="54"/>
      <c r="H858" s="54"/>
      <c r="I858" s="59"/>
      <c r="J858" s="59"/>
    </row>
    <row r="859" spans="1:10" ht="12.75">
      <c r="A859" s="54"/>
      <c r="B859" s="54"/>
      <c r="C859" s="54"/>
      <c r="D859" s="54"/>
      <c r="E859" s="54"/>
      <c r="F859" s="54"/>
      <c r="G859" s="54"/>
      <c r="H859" s="54"/>
      <c r="I859" s="59"/>
      <c r="J859" s="59"/>
    </row>
    <row r="860" spans="1:10" ht="12.75">
      <c r="A860" s="54"/>
      <c r="B860" s="54"/>
      <c r="C860" s="54"/>
      <c r="D860" s="54"/>
      <c r="E860" s="54"/>
      <c r="F860" s="54"/>
      <c r="G860" s="54"/>
      <c r="H860" s="54"/>
      <c r="I860" s="59"/>
      <c r="J860" s="59"/>
    </row>
    <row r="861" spans="1:10" ht="12.75">
      <c r="A861" s="54"/>
      <c r="B861" s="54"/>
      <c r="C861" s="54"/>
      <c r="D861" s="54"/>
      <c r="E861" s="54"/>
      <c r="F861" s="54"/>
      <c r="G861" s="54"/>
      <c r="H861" s="54"/>
      <c r="I861" s="59"/>
      <c r="J861" s="59"/>
    </row>
    <row r="862" spans="1:10" ht="12.75">
      <c r="A862" s="54"/>
      <c r="B862" s="54"/>
      <c r="C862" s="54"/>
      <c r="D862" s="54"/>
      <c r="E862" s="54"/>
      <c r="F862" s="54"/>
      <c r="G862" s="54"/>
      <c r="H862" s="54"/>
      <c r="I862" s="59"/>
      <c r="J862" s="59"/>
    </row>
    <row r="863" spans="1:10" ht="12.75">
      <c r="A863" s="54"/>
      <c r="B863" s="54"/>
      <c r="C863" s="54"/>
      <c r="D863" s="54"/>
      <c r="E863" s="54"/>
      <c r="F863" s="54"/>
      <c r="G863" s="54"/>
      <c r="H863" s="54"/>
      <c r="I863" s="59"/>
      <c r="J863" s="59"/>
    </row>
    <row r="864" spans="1:10" ht="12.75">
      <c r="A864" s="54"/>
      <c r="B864" s="54"/>
      <c r="C864" s="54"/>
      <c r="D864" s="54"/>
      <c r="E864" s="54"/>
      <c r="F864" s="54"/>
      <c r="G864" s="54"/>
      <c r="H864" s="54"/>
      <c r="I864" s="59"/>
      <c r="J864" s="59"/>
    </row>
    <row r="865" spans="1:10" ht="12.75">
      <c r="A865" s="54"/>
      <c r="B865" s="54"/>
      <c r="C865" s="54"/>
      <c r="D865" s="54"/>
      <c r="E865" s="54"/>
      <c r="F865" s="54"/>
      <c r="G865" s="54"/>
      <c r="H865" s="54"/>
      <c r="I865" s="59"/>
      <c r="J865" s="59"/>
    </row>
    <row r="866" spans="1:10" ht="12.75">
      <c r="A866" s="54"/>
      <c r="B866" s="54"/>
      <c r="C866" s="54"/>
      <c r="D866" s="54"/>
      <c r="E866" s="54"/>
      <c r="F866" s="54"/>
      <c r="G866" s="54"/>
      <c r="H866" s="54"/>
      <c r="I866" s="59"/>
      <c r="J866" s="59"/>
    </row>
    <row r="867" spans="1:10" ht="12.75">
      <c r="A867" s="54"/>
      <c r="B867" s="54"/>
      <c r="C867" s="54"/>
      <c r="D867" s="54"/>
      <c r="E867" s="54"/>
      <c r="F867" s="54"/>
      <c r="G867" s="54"/>
      <c r="H867" s="54"/>
      <c r="I867" s="59"/>
      <c r="J867" s="59"/>
    </row>
    <row r="868" spans="7:10" ht="12.75">
      <c r="G868" s="54"/>
      <c r="H868" s="54"/>
      <c r="I868" s="59"/>
      <c r="J868" s="59"/>
    </row>
    <row r="869" spans="7:10" ht="12.75">
      <c r="G869" s="54"/>
      <c r="H869" s="54"/>
      <c r="I869" s="59"/>
      <c r="J869" s="59"/>
    </row>
    <row r="870" spans="7:10" ht="12.75">
      <c r="G870" s="54"/>
      <c r="H870" s="54"/>
      <c r="I870" s="59"/>
      <c r="J870" s="59"/>
    </row>
    <row r="871" spans="7:10" ht="12.75">
      <c r="G871" s="54"/>
      <c r="H871" s="54"/>
      <c r="I871" s="59"/>
      <c r="J871" s="59"/>
    </row>
    <row r="872" spans="7:10" ht="12.75">
      <c r="G872" s="54"/>
      <c r="H872" s="54"/>
      <c r="I872" s="59"/>
      <c r="J872" s="59"/>
    </row>
    <row r="873" spans="1:10" ht="12.75">
      <c r="A873" s="54"/>
      <c r="B873" s="54"/>
      <c r="C873" s="54"/>
      <c r="D873" s="54"/>
      <c r="E873" s="54"/>
      <c r="F873" s="54"/>
      <c r="G873" s="54"/>
      <c r="H873" s="54"/>
      <c r="I873" s="59"/>
      <c r="J873" s="59"/>
    </row>
    <row r="874" spans="1:10" ht="12.75">
      <c r="A874" s="54"/>
      <c r="B874" s="54"/>
      <c r="C874" s="54"/>
      <c r="D874" s="54"/>
      <c r="E874" s="54"/>
      <c r="F874" s="54"/>
      <c r="G874" s="54"/>
      <c r="H874" s="54"/>
      <c r="I874" s="59"/>
      <c r="J874" s="59"/>
    </row>
    <row r="875" spans="1:10" ht="12.75">
      <c r="A875" s="54"/>
      <c r="B875" s="54"/>
      <c r="C875" s="54"/>
      <c r="D875" s="54"/>
      <c r="E875" s="54"/>
      <c r="F875" s="54"/>
      <c r="G875" s="54"/>
      <c r="H875" s="54"/>
      <c r="I875" s="59"/>
      <c r="J875" s="59"/>
    </row>
    <row r="876" spans="1:10" ht="12.75">
      <c r="A876" s="54"/>
      <c r="B876" s="54"/>
      <c r="C876" s="54"/>
      <c r="D876" s="54"/>
      <c r="E876" s="54"/>
      <c r="F876" s="54"/>
      <c r="G876" s="54"/>
      <c r="H876" s="54"/>
      <c r="I876" s="59"/>
      <c r="J876" s="59"/>
    </row>
    <row r="877" spans="1:10" ht="12.75">
      <c r="A877" s="54"/>
      <c r="B877" s="54"/>
      <c r="C877" s="54"/>
      <c r="D877" s="54"/>
      <c r="E877" s="54"/>
      <c r="F877" s="54"/>
      <c r="G877" s="54"/>
      <c r="H877" s="54"/>
      <c r="I877" s="59"/>
      <c r="J877" s="59"/>
    </row>
    <row r="878" spans="1:10" ht="12.75">
      <c r="A878" s="54"/>
      <c r="B878" s="54"/>
      <c r="C878" s="54"/>
      <c r="D878" s="54"/>
      <c r="E878" s="54"/>
      <c r="F878" s="54"/>
      <c r="G878" s="54"/>
      <c r="H878" s="54"/>
      <c r="I878" s="59"/>
      <c r="J878" s="59"/>
    </row>
    <row r="879" spans="1:10" ht="12.75">
      <c r="A879" s="54"/>
      <c r="B879" s="54"/>
      <c r="C879" s="54"/>
      <c r="D879" s="54"/>
      <c r="E879" s="54"/>
      <c r="F879" s="54"/>
      <c r="G879" s="54"/>
      <c r="H879" s="54"/>
      <c r="I879" s="59"/>
      <c r="J879" s="59"/>
    </row>
    <row r="880" spans="1:10" ht="12.75">
      <c r="A880" s="54"/>
      <c r="B880" s="54"/>
      <c r="C880" s="54"/>
      <c r="D880" s="54"/>
      <c r="E880" s="54"/>
      <c r="F880" s="54"/>
      <c r="G880" s="54"/>
      <c r="H880" s="54"/>
      <c r="I880" s="59"/>
      <c r="J880" s="59"/>
    </row>
    <row r="881" spans="1:10" ht="12.75">
      <c r="A881" s="54"/>
      <c r="B881" s="54"/>
      <c r="C881" s="54"/>
      <c r="D881" s="54"/>
      <c r="E881" s="54"/>
      <c r="F881" s="54"/>
      <c r="G881" s="54"/>
      <c r="H881" s="54"/>
      <c r="I881" s="59"/>
      <c r="J881" s="59"/>
    </row>
    <row r="882" spans="1:10" ht="12.75">
      <c r="A882" s="54"/>
      <c r="B882" s="54"/>
      <c r="C882" s="54"/>
      <c r="D882" s="54"/>
      <c r="E882" s="54"/>
      <c r="F882" s="54"/>
      <c r="G882" s="54"/>
      <c r="H882" s="54"/>
      <c r="I882" s="59"/>
      <c r="J882" s="59"/>
    </row>
    <row r="883" spans="1:10" ht="12.75">
      <c r="A883" s="54"/>
      <c r="B883" s="54"/>
      <c r="C883" s="54"/>
      <c r="D883" s="54"/>
      <c r="E883" s="54"/>
      <c r="F883" s="54"/>
      <c r="G883" s="54"/>
      <c r="H883" s="54"/>
      <c r="I883" s="59"/>
      <c r="J883" s="59"/>
    </row>
    <row r="884" spans="1:10" ht="12.75">
      <c r="A884" s="54"/>
      <c r="B884" s="54"/>
      <c r="C884" s="54"/>
      <c r="D884" s="54"/>
      <c r="E884" s="54"/>
      <c r="F884" s="54"/>
      <c r="G884" s="54"/>
      <c r="H884" s="54"/>
      <c r="I884" s="59"/>
      <c r="J884" s="59"/>
    </row>
    <row r="885" spans="1:10" ht="12.75">
      <c r="A885" s="54"/>
      <c r="B885" s="54"/>
      <c r="C885" s="54"/>
      <c r="D885" s="54"/>
      <c r="E885" s="54"/>
      <c r="F885" s="54"/>
      <c r="G885" s="54"/>
      <c r="H885" s="54"/>
      <c r="I885" s="59"/>
      <c r="J885" s="59"/>
    </row>
    <row r="886" spans="1:10" ht="12.75">
      <c r="A886" s="54"/>
      <c r="B886" s="54"/>
      <c r="C886" s="54"/>
      <c r="D886" s="54"/>
      <c r="E886" s="54"/>
      <c r="F886" s="54"/>
      <c r="G886" s="54"/>
      <c r="H886" s="54"/>
      <c r="I886" s="59"/>
      <c r="J886" s="59"/>
    </row>
    <row r="887" spans="1:10" ht="12.75">
      <c r="A887" s="54"/>
      <c r="B887" s="54"/>
      <c r="C887" s="54"/>
      <c r="D887" s="54"/>
      <c r="E887" s="54"/>
      <c r="F887" s="54"/>
      <c r="G887" s="54"/>
      <c r="H887" s="54"/>
      <c r="I887" s="59"/>
      <c r="J887" s="59"/>
    </row>
    <row r="888" spans="1:10" ht="12.75">
      <c r="A888" s="54"/>
      <c r="B888" s="54"/>
      <c r="C888" s="54"/>
      <c r="D888" s="54"/>
      <c r="E888" s="54"/>
      <c r="F888" s="54"/>
      <c r="G888" s="54"/>
      <c r="H888" s="54"/>
      <c r="I888" s="59"/>
      <c r="J888" s="59"/>
    </row>
    <row r="889" spans="1:10" ht="12.75">
      <c r="A889" s="54"/>
      <c r="B889" s="54"/>
      <c r="C889" s="54"/>
      <c r="D889" s="54"/>
      <c r="E889" s="54"/>
      <c r="F889" s="54"/>
      <c r="G889" s="54"/>
      <c r="H889" s="54"/>
      <c r="I889" s="59"/>
      <c r="J889" s="59"/>
    </row>
    <row r="890" spans="1:10" ht="12.75">
      <c r="A890" s="54"/>
      <c r="B890" s="54"/>
      <c r="C890" s="54"/>
      <c r="D890" s="54"/>
      <c r="E890" s="54"/>
      <c r="F890" s="54"/>
      <c r="G890" s="54"/>
      <c r="H890" s="54"/>
      <c r="I890" s="59"/>
      <c r="J890" s="59"/>
    </row>
    <row r="891" spans="1:10" ht="12.75">
      <c r="A891" s="54"/>
      <c r="B891" s="54"/>
      <c r="C891" s="54"/>
      <c r="D891" s="54"/>
      <c r="E891" s="54"/>
      <c r="F891" s="54"/>
      <c r="G891" s="54"/>
      <c r="H891" s="54"/>
      <c r="I891" s="59"/>
      <c r="J891" s="59"/>
    </row>
    <row r="892" spans="1:10" ht="12.75">
      <c r="A892" s="54"/>
      <c r="B892" s="54"/>
      <c r="C892" s="54"/>
      <c r="D892" s="54"/>
      <c r="E892" s="54"/>
      <c r="F892" s="54"/>
      <c r="G892" s="54"/>
      <c r="H892" s="54"/>
      <c r="I892" s="59"/>
      <c r="J892" s="59"/>
    </row>
    <row r="893" spans="1:10" ht="12.75">
      <c r="A893" s="54"/>
      <c r="B893" s="54"/>
      <c r="C893" s="54"/>
      <c r="D893" s="54"/>
      <c r="E893" s="54"/>
      <c r="F893" s="54"/>
      <c r="G893" s="54"/>
      <c r="H893" s="54"/>
      <c r="I893" s="59"/>
      <c r="J893" s="59"/>
    </row>
    <row r="894" spans="1:10" ht="12.75">
      <c r="A894" s="54"/>
      <c r="B894" s="54"/>
      <c r="C894" s="54"/>
      <c r="D894" s="54"/>
      <c r="E894" s="54"/>
      <c r="F894" s="54"/>
      <c r="G894" s="54"/>
      <c r="H894" s="54"/>
      <c r="I894" s="59"/>
      <c r="J894" s="59"/>
    </row>
    <row r="895" spans="1:10" ht="12.75">
      <c r="A895" s="54"/>
      <c r="B895" s="54"/>
      <c r="C895" s="54"/>
      <c r="D895" s="54"/>
      <c r="E895" s="54"/>
      <c r="F895" s="54"/>
      <c r="G895" s="54"/>
      <c r="H895" s="54"/>
      <c r="I895" s="59"/>
      <c r="J895" s="59"/>
    </row>
    <row r="896" spans="1:10" ht="12.75">
      <c r="A896" s="54"/>
      <c r="B896" s="54"/>
      <c r="C896" s="54"/>
      <c r="D896" s="54"/>
      <c r="E896" s="54"/>
      <c r="F896" s="54"/>
      <c r="G896" s="54"/>
      <c r="H896" s="54"/>
      <c r="I896" s="59"/>
      <c r="J896" s="59"/>
    </row>
    <row r="897" spans="1:10" ht="12.75">
      <c r="A897" s="54"/>
      <c r="B897" s="54"/>
      <c r="C897" s="54"/>
      <c r="D897" s="54"/>
      <c r="E897" s="54"/>
      <c r="F897" s="54"/>
      <c r="G897" s="54"/>
      <c r="H897" s="54"/>
      <c r="I897" s="59"/>
      <c r="J897" s="59"/>
    </row>
    <row r="898" spans="1:10" ht="12.75">
      <c r="A898" s="54"/>
      <c r="B898" s="54"/>
      <c r="C898" s="54"/>
      <c r="D898" s="54"/>
      <c r="E898" s="54"/>
      <c r="F898" s="54"/>
      <c r="G898" s="54"/>
      <c r="H898" s="54"/>
      <c r="I898" s="59"/>
      <c r="J898" s="59"/>
    </row>
    <row r="899" spans="1:10" ht="12.75">
      <c r="A899" s="54"/>
      <c r="B899" s="54"/>
      <c r="C899" s="54"/>
      <c r="D899" s="54"/>
      <c r="E899" s="54"/>
      <c r="F899" s="54"/>
      <c r="G899" s="54"/>
      <c r="H899" s="54"/>
      <c r="I899" s="59"/>
      <c r="J899" s="59"/>
    </row>
    <row r="900" spans="1:10" ht="12.75">
      <c r="A900" s="54"/>
      <c r="B900" s="54"/>
      <c r="C900" s="54"/>
      <c r="D900" s="54"/>
      <c r="E900" s="54"/>
      <c r="F900" s="54"/>
      <c r="G900" s="54"/>
      <c r="H900" s="54"/>
      <c r="I900" s="59"/>
      <c r="J900" s="59"/>
    </row>
    <row r="901" spans="1:10" ht="12.75">
      <c r="A901" s="54"/>
      <c r="B901" s="54"/>
      <c r="C901" s="54"/>
      <c r="D901" s="54"/>
      <c r="E901" s="54"/>
      <c r="F901" s="54"/>
      <c r="G901" s="54"/>
      <c r="H901" s="54"/>
      <c r="I901" s="59"/>
      <c r="J901" s="59"/>
    </row>
    <row r="902" spans="1:10" ht="12.75">
      <c r="A902" s="54"/>
      <c r="B902" s="54"/>
      <c r="C902" s="54"/>
      <c r="D902" s="54"/>
      <c r="E902" s="54"/>
      <c r="F902" s="54"/>
      <c r="G902" s="54"/>
      <c r="H902" s="54"/>
      <c r="I902" s="59"/>
      <c r="J902" s="59"/>
    </row>
    <row r="903" spans="1:10" ht="12.75">
      <c r="A903" s="54"/>
      <c r="B903" s="54"/>
      <c r="C903" s="54"/>
      <c r="D903" s="54"/>
      <c r="E903" s="54"/>
      <c r="F903" s="54"/>
      <c r="G903" s="54"/>
      <c r="H903" s="54"/>
      <c r="I903" s="59"/>
      <c r="J903" s="59"/>
    </row>
    <row r="904" spans="1:10" ht="12.75">
      <c r="A904" s="54"/>
      <c r="B904" s="54"/>
      <c r="C904" s="54"/>
      <c r="D904" s="54"/>
      <c r="E904" s="54"/>
      <c r="F904" s="54"/>
      <c r="G904" s="54"/>
      <c r="H904" s="54"/>
      <c r="I904" s="59"/>
      <c r="J904" s="59"/>
    </row>
    <row r="905" spans="1:10" ht="12.75">
      <c r="A905" s="54"/>
      <c r="B905" s="54"/>
      <c r="C905" s="54"/>
      <c r="D905" s="54"/>
      <c r="E905" s="54"/>
      <c r="F905" s="54"/>
      <c r="G905" s="54"/>
      <c r="H905" s="54"/>
      <c r="I905" s="59"/>
      <c r="J905" s="59"/>
    </row>
    <row r="906" spans="1:10" ht="12.75">
      <c r="A906" s="54"/>
      <c r="B906" s="54"/>
      <c r="C906" s="54"/>
      <c r="D906" s="54"/>
      <c r="E906" s="54"/>
      <c r="F906" s="54"/>
      <c r="G906" s="54"/>
      <c r="H906" s="54"/>
      <c r="I906" s="59"/>
      <c r="J906" s="59"/>
    </row>
    <row r="907" spans="1:10" ht="12.75">
      <c r="A907" s="54"/>
      <c r="B907" s="54"/>
      <c r="C907" s="54"/>
      <c r="D907" s="54"/>
      <c r="E907" s="54"/>
      <c r="F907" s="54"/>
      <c r="G907" s="54"/>
      <c r="H907" s="54"/>
      <c r="I907" s="59"/>
      <c r="J907" s="59"/>
    </row>
    <row r="908" spans="1:10" ht="12.75">
      <c r="A908" s="54"/>
      <c r="B908" s="54"/>
      <c r="C908" s="54"/>
      <c r="D908" s="54"/>
      <c r="E908" s="54"/>
      <c r="F908" s="54"/>
      <c r="G908" s="54"/>
      <c r="H908" s="54"/>
      <c r="I908" s="59"/>
      <c r="J908" s="59"/>
    </row>
    <row r="909" spans="1:10" ht="12.75">
      <c r="A909" s="54"/>
      <c r="B909" s="54"/>
      <c r="C909" s="54"/>
      <c r="D909" s="54"/>
      <c r="E909" s="54"/>
      <c r="F909" s="54"/>
      <c r="G909" s="54"/>
      <c r="H909" s="54"/>
      <c r="I909" s="59"/>
      <c r="J909" s="59"/>
    </row>
    <row r="910" spans="1:10" ht="12.75">
      <c r="A910" s="54"/>
      <c r="B910" s="54"/>
      <c r="C910" s="54"/>
      <c r="D910" s="54"/>
      <c r="E910" s="54"/>
      <c r="F910" s="54"/>
      <c r="G910" s="54"/>
      <c r="H910" s="54"/>
      <c r="I910" s="59"/>
      <c r="J910" s="59"/>
    </row>
    <row r="911" spans="1:10" ht="12.75">
      <c r="A911" s="54"/>
      <c r="B911" s="54"/>
      <c r="C911" s="54"/>
      <c r="D911" s="54"/>
      <c r="E911" s="54"/>
      <c r="F911" s="54"/>
      <c r="G911" s="54"/>
      <c r="H911" s="54"/>
      <c r="I911" s="59"/>
      <c r="J911" s="59"/>
    </row>
    <row r="912" spans="1:10" ht="12.75">
      <c r="A912" s="54"/>
      <c r="B912" s="54"/>
      <c r="C912" s="54"/>
      <c r="D912" s="54"/>
      <c r="E912" s="54"/>
      <c r="F912" s="54"/>
      <c r="G912" s="54"/>
      <c r="H912" s="54"/>
      <c r="I912" s="59"/>
      <c r="J912" s="59"/>
    </row>
    <row r="913" spans="1:10" ht="12.75">
      <c r="A913" s="54"/>
      <c r="B913" s="54"/>
      <c r="C913" s="54"/>
      <c r="D913" s="54"/>
      <c r="E913" s="54"/>
      <c r="F913" s="54"/>
      <c r="G913" s="54"/>
      <c r="H913" s="54"/>
      <c r="I913" s="59"/>
      <c r="J913" s="59"/>
    </row>
    <row r="914" spans="1:10" ht="12.75">
      <c r="A914" s="54"/>
      <c r="B914" s="54"/>
      <c r="C914" s="54"/>
      <c r="D914" s="54"/>
      <c r="E914" s="54"/>
      <c r="F914" s="54"/>
      <c r="G914" s="54"/>
      <c r="H914" s="54"/>
      <c r="I914" s="59"/>
      <c r="J914" s="59"/>
    </row>
    <row r="915" spans="1:10" ht="12.75">
      <c r="A915" s="54"/>
      <c r="B915" s="54"/>
      <c r="C915" s="54"/>
      <c r="D915" s="54"/>
      <c r="E915" s="54"/>
      <c r="F915" s="54"/>
      <c r="G915" s="54"/>
      <c r="H915" s="54"/>
      <c r="I915" s="59"/>
      <c r="J915" s="59"/>
    </row>
    <row r="916" spans="1:10" ht="12.75">
      <c r="A916" s="54"/>
      <c r="B916" s="54"/>
      <c r="C916" s="54"/>
      <c r="D916" s="54"/>
      <c r="E916" s="54"/>
      <c r="F916" s="54"/>
      <c r="G916" s="54"/>
      <c r="H916" s="54"/>
      <c r="I916" s="59"/>
      <c r="J916" s="59"/>
    </row>
    <row r="917" spans="1:10" ht="12.75">
      <c r="A917" s="54"/>
      <c r="B917" s="54"/>
      <c r="C917" s="54"/>
      <c r="D917" s="54"/>
      <c r="E917" s="54"/>
      <c r="F917" s="54"/>
      <c r="G917" s="54"/>
      <c r="H917" s="54"/>
      <c r="I917" s="59"/>
      <c r="J917" s="59"/>
    </row>
    <row r="918" spans="1:10" ht="12.75">
      <c r="A918" s="54"/>
      <c r="B918" s="54"/>
      <c r="C918" s="54"/>
      <c r="D918" s="54"/>
      <c r="E918" s="54"/>
      <c r="F918" s="54"/>
      <c r="G918" s="54"/>
      <c r="H918" s="54"/>
      <c r="I918" s="59"/>
      <c r="J918" s="59"/>
    </row>
    <row r="919" spans="1:10" ht="12.75">
      <c r="A919" s="54"/>
      <c r="B919" s="54"/>
      <c r="C919" s="54"/>
      <c r="D919" s="54"/>
      <c r="E919" s="54"/>
      <c r="F919" s="54"/>
      <c r="G919" s="54"/>
      <c r="H919" s="54"/>
      <c r="I919" s="59"/>
      <c r="J919" s="59"/>
    </row>
    <row r="920" spans="1:10" ht="12.75">
      <c r="A920" s="54"/>
      <c r="B920" s="54"/>
      <c r="C920" s="54"/>
      <c r="D920" s="54"/>
      <c r="E920" s="54"/>
      <c r="F920" s="54"/>
      <c r="G920" s="54"/>
      <c r="H920" s="54"/>
      <c r="I920" s="59"/>
      <c r="J920" s="59"/>
    </row>
    <row r="921" spans="1:10" ht="12.75">
      <c r="A921" s="54"/>
      <c r="B921" s="54"/>
      <c r="C921" s="54"/>
      <c r="D921" s="54"/>
      <c r="E921" s="54"/>
      <c r="F921" s="54"/>
      <c r="G921" s="54"/>
      <c r="H921" s="54"/>
      <c r="I921" s="59"/>
      <c r="J921" s="59"/>
    </row>
    <row r="922" spans="1:10" ht="12.75">
      <c r="A922" s="54"/>
      <c r="B922" s="54"/>
      <c r="C922" s="54"/>
      <c r="D922" s="54"/>
      <c r="E922" s="54"/>
      <c r="F922" s="54"/>
      <c r="G922" s="54"/>
      <c r="H922" s="54"/>
      <c r="I922" s="59"/>
      <c r="J922" s="59"/>
    </row>
    <row r="923" spans="1:10" ht="12.75">
      <c r="A923" s="54"/>
      <c r="B923" s="54"/>
      <c r="C923" s="54"/>
      <c r="D923" s="54"/>
      <c r="E923" s="54"/>
      <c r="F923" s="54"/>
      <c r="G923" s="54"/>
      <c r="H923" s="54"/>
      <c r="I923" s="59"/>
      <c r="J923" s="59"/>
    </row>
    <row r="924" spans="1:10" ht="12.75">
      <c r="A924" s="54"/>
      <c r="B924" s="54"/>
      <c r="C924" s="54"/>
      <c r="D924" s="54"/>
      <c r="E924" s="54"/>
      <c r="F924" s="54"/>
      <c r="G924" s="54"/>
      <c r="H924" s="54"/>
      <c r="I924" s="59"/>
      <c r="J924" s="59"/>
    </row>
    <row r="925" spans="1:10" ht="12.75">
      <c r="A925" s="54"/>
      <c r="B925" s="54"/>
      <c r="C925" s="54"/>
      <c r="D925" s="54"/>
      <c r="E925" s="54"/>
      <c r="F925" s="54"/>
      <c r="G925" s="54"/>
      <c r="H925" s="54"/>
      <c r="I925" s="59"/>
      <c r="J925" s="59"/>
    </row>
    <row r="926" spans="1:10" ht="12.75">
      <c r="A926" s="54"/>
      <c r="B926" s="54"/>
      <c r="C926" s="54"/>
      <c r="D926" s="54"/>
      <c r="E926" s="54"/>
      <c r="F926" s="54"/>
      <c r="G926" s="54"/>
      <c r="H926" s="54"/>
      <c r="I926" s="59"/>
      <c r="J926" s="59"/>
    </row>
    <row r="927" spans="1:10" ht="12.75">
      <c r="A927" s="54"/>
      <c r="B927" s="54"/>
      <c r="C927" s="54"/>
      <c r="D927" s="54"/>
      <c r="E927" s="54"/>
      <c r="F927" s="54"/>
      <c r="G927" s="54"/>
      <c r="H927" s="54"/>
      <c r="I927" s="59"/>
      <c r="J927" s="59"/>
    </row>
    <row r="928" spans="1:10" ht="12.75">
      <c r="A928" s="54"/>
      <c r="B928" s="54"/>
      <c r="C928" s="54"/>
      <c r="D928" s="54"/>
      <c r="E928" s="54"/>
      <c r="F928" s="54"/>
      <c r="G928" s="54"/>
      <c r="H928" s="54"/>
      <c r="I928" s="59"/>
      <c r="J928" s="59"/>
    </row>
    <row r="929" spans="1:10" ht="12.75">
      <c r="A929" s="54"/>
      <c r="B929" s="54"/>
      <c r="C929" s="54"/>
      <c r="D929" s="54"/>
      <c r="E929" s="54"/>
      <c r="F929" s="54"/>
      <c r="G929" s="54"/>
      <c r="H929" s="54"/>
      <c r="I929" s="59"/>
      <c r="J929" s="59"/>
    </row>
    <row r="930" spans="1:10" ht="12.75">
      <c r="A930" s="54"/>
      <c r="B930" s="54"/>
      <c r="C930" s="54"/>
      <c r="D930" s="54"/>
      <c r="E930" s="54"/>
      <c r="F930" s="54"/>
      <c r="G930" s="54"/>
      <c r="H930" s="54"/>
      <c r="I930" s="59"/>
      <c r="J930" s="59"/>
    </row>
    <row r="931" spans="1:10" ht="12.75">
      <c r="A931" s="54"/>
      <c r="B931" s="54"/>
      <c r="C931" s="54"/>
      <c r="D931" s="54"/>
      <c r="E931" s="54"/>
      <c r="F931" s="54"/>
      <c r="G931" s="54"/>
      <c r="H931" s="54"/>
      <c r="I931" s="59"/>
      <c r="J931" s="59"/>
    </row>
    <row r="932" spans="1:10" ht="12.75">
      <c r="A932" s="54"/>
      <c r="B932" s="54"/>
      <c r="C932" s="54"/>
      <c r="D932" s="54"/>
      <c r="E932" s="54"/>
      <c r="F932" s="54"/>
      <c r="G932" s="54"/>
      <c r="H932" s="54"/>
      <c r="I932" s="59"/>
      <c r="J932" s="59"/>
    </row>
    <row r="933" spans="1:10" ht="12.75">
      <c r="A933" s="54"/>
      <c r="B933" s="54"/>
      <c r="C933" s="54"/>
      <c r="D933" s="54"/>
      <c r="E933" s="54"/>
      <c r="F933" s="54"/>
      <c r="G933" s="54"/>
      <c r="H933" s="54"/>
      <c r="I933" s="59"/>
      <c r="J933" s="59"/>
    </row>
    <row r="934" spans="1:10" ht="12.75">
      <c r="A934" s="54"/>
      <c r="B934" s="54"/>
      <c r="C934" s="54"/>
      <c r="D934" s="54"/>
      <c r="E934" s="54"/>
      <c r="F934" s="54"/>
      <c r="G934" s="54"/>
      <c r="H934" s="54"/>
      <c r="I934" s="59"/>
      <c r="J934" s="59"/>
    </row>
    <row r="935" spans="1:10" ht="12.75">
      <c r="A935" s="54"/>
      <c r="B935" s="54"/>
      <c r="C935" s="54"/>
      <c r="D935" s="54"/>
      <c r="E935" s="54"/>
      <c r="F935" s="54"/>
      <c r="G935" s="54"/>
      <c r="H935" s="54"/>
      <c r="I935" s="59"/>
      <c r="J935" s="59"/>
    </row>
    <row r="936" spans="1:10" ht="12.75">
      <c r="A936" s="54"/>
      <c r="B936" s="54"/>
      <c r="C936" s="54"/>
      <c r="D936" s="54"/>
      <c r="E936" s="54"/>
      <c r="F936" s="54"/>
      <c r="G936" s="54"/>
      <c r="H936" s="54"/>
      <c r="I936" s="59"/>
      <c r="J936" s="59"/>
    </row>
    <row r="937" spans="1:10" ht="12.75">
      <c r="A937" s="54"/>
      <c r="B937" s="54"/>
      <c r="C937" s="54"/>
      <c r="D937" s="54"/>
      <c r="E937" s="54"/>
      <c r="F937" s="54"/>
      <c r="G937" s="54"/>
      <c r="H937" s="54"/>
      <c r="I937" s="59"/>
      <c r="J937" s="59"/>
    </row>
    <row r="938" spans="1:10" ht="12.75">
      <c r="A938" s="54"/>
      <c r="B938" s="54"/>
      <c r="C938" s="54"/>
      <c r="D938" s="54"/>
      <c r="E938" s="54"/>
      <c r="F938" s="54"/>
      <c r="G938" s="54"/>
      <c r="H938" s="54"/>
      <c r="I938" s="59"/>
      <c r="J938" s="59"/>
    </row>
    <row r="939" spans="1:10" ht="12.75">
      <c r="A939" s="54"/>
      <c r="B939" s="54"/>
      <c r="C939" s="54"/>
      <c r="D939" s="54"/>
      <c r="E939" s="54"/>
      <c r="F939" s="54"/>
      <c r="G939" s="54"/>
      <c r="H939" s="54"/>
      <c r="I939" s="59"/>
      <c r="J939" s="59"/>
    </row>
    <row r="940" spans="1:10" ht="12.75">
      <c r="A940" s="54"/>
      <c r="B940" s="54"/>
      <c r="C940" s="54"/>
      <c r="D940" s="54"/>
      <c r="E940" s="54"/>
      <c r="F940" s="54"/>
      <c r="G940" s="54"/>
      <c r="H940" s="54"/>
      <c r="I940" s="59"/>
      <c r="J940" s="59"/>
    </row>
    <row r="941" spans="1:10" ht="12.75">
      <c r="A941" s="54"/>
      <c r="B941" s="54"/>
      <c r="C941" s="54"/>
      <c r="D941" s="54"/>
      <c r="E941" s="54"/>
      <c r="F941" s="54"/>
      <c r="G941" s="54"/>
      <c r="H941" s="54"/>
      <c r="I941" s="59"/>
      <c r="J941" s="59"/>
    </row>
    <row r="942" spans="1:10" ht="12.75">
      <c r="A942" s="54"/>
      <c r="B942" s="54"/>
      <c r="C942" s="54"/>
      <c r="D942" s="54"/>
      <c r="E942" s="54"/>
      <c r="F942" s="54"/>
      <c r="G942" s="54"/>
      <c r="H942" s="54"/>
      <c r="I942" s="59"/>
      <c r="J942" s="59"/>
    </row>
    <row r="943" spans="1:10" ht="12.75">
      <c r="A943" s="54"/>
      <c r="B943" s="54"/>
      <c r="C943" s="54"/>
      <c r="D943" s="54"/>
      <c r="E943" s="54"/>
      <c r="F943" s="54"/>
      <c r="G943" s="54"/>
      <c r="H943" s="54"/>
      <c r="I943" s="59"/>
      <c r="J943" s="59"/>
    </row>
    <row r="944" spans="1:10" ht="12.75">
      <c r="A944" s="54"/>
      <c r="B944" s="54"/>
      <c r="C944" s="54"/>
      <c r="D944" s="54"/>
      <c r="E944" s="54"/>
      <c r="F944" s="54"/>
      <c r="G944" s="54"/>
      <c r="H944" s="54"/>
      <c r="I944" s="59"/>
      <c r="J944" s="59"/>
    </row>
    <row r="945" spans="1:10" ht="12.75">
      <c r="A945" s="54"/>
      <c r="B945" s="54"/>
      <c r="C945" s="54"/>
      <c r="D945" s="54"/>
      <c r="E945" s="54"/>
      <c r="F945" s="54"/>
      <c r="G945" s="54"/>
      <c r="H945" s="54"/>
      <c r="I945" s="59"/>
      <c r="J945" s="59"/>
    </row>
    <row r="946" spans="1:10" ht="12.75">
      <c r="A946" s="54"/>
      <c r="B946" s="54"/>
      <c r="C946" s="54"/>
      <c r="D946" s="54"/>
      <c r="E946" s="54"/>
      <c r="F946" s="54"/>
      <c r="G946" s="54"/>
      <c r="H946" s="54"/>
      <c r="I946" s="59"/>
      <c r="J946" s="59"/>
    </row>
    <row r="947" spans="1:10" ht="12.75">
      <c r="A947" s="54"/>
      <c r="B947" s="54"/>
      <c r="C947" s="54"/>
      <c r="D947" s="54"/>
      <c r="E947" s="54"/>
      <c r="F947" s="54"/>
      <c r="G947" s="54"/>
      <c r="H947" s="54"/>
      <c r="I947" s="59"/>
      <c r="J947" s="59"/>
    </row>
    <row r="948" spans="1:10" ht="12.75">
      <c r="A948" s="54"/>
      <c r="B948" s="54"/>
      <c r="C948" s="54"/>
      <c r="D948" s="54"/>
      <c r="E948" s="54"/>
      <c r="F948" s="54"/>
      <c r="G948" s="54"/>
      <c r="H948" s="54"/>
      <c r="I948" s="59"/>
      <c r="J948" s="59"/>
    </row>
    <row r="949" spans="1:10" ht="12.75">
      <c r="A949" s="54"/>
      <c r="B949" s="54"/>
      <c r="C949" s="54"/>
      <c r="D949" s="54"/>
      <c r="E949" s="54"/>
      <c r="F949" s="54"/>
      <c r="G949" s="54"/>
      <c r="H949" s="54"/>
      <c r="I949" s="59"/>
      <c r="J949" s="59"/>
    </row>
    <row r="950" spans="1:10" ht="12.75">
      <c r="A950" s="54"/>
      <c r="B950" s="54"/>
      <c r="C950" s="54"/>
      <c r="D950" s="54"/>
      <c r="E950" s="54"/>
      <c r="F950" s="54"/>
      <c r="G950" s="54"/>
      <c r="H950" s="54"/>
      <c r="I950" s="59"/>
      <c r="J950" s="59"/>
    </row>
    <row r="951" spans="1:10" ht="12.75">
      <c r="A951" s="54"/>
      <c r="B951" s="54"/>
      <c r="C951" s="54"/>
      <c r="D951" s="54"/>
      <c r="E951" s="54"/>
      <c r="F951" s="54"/>
      <c r="G951" s="54"/>
      <c r="H951" s="54"/>
      <c r="I951" s="59"/>
      <c r="J951" s="59"/>
    </row>
    <row r="952" spans="1:10" ht="12.75">
      <c r="A952" s="54"/>
      <c r="B952" s="54"/>
      <c r="C952" s="54"/>
      <c r="D952" s="54"/>
      <c r="E952" s="54"/>
      <c r="F952" s="54"/>
      <c r="G952" s="54"/>
      <c r="H952" s="54"/>
      <c r="I952" s="59"/>
      <c r="J952" s="59"/>
    </row>
    <row r="953" spans="1:10" ht="12.75">
      <c r="A953" s="54"/>
      <c r="B953" s="54"/>
      <c r="C953" s="54"/>
      <c r="D953" s="54"/>
      <c r="E953" s="54"/>
      <c r="F953" s="54"/>
      <c r="G953" s="54"/>
      <c r="H953" s="54"/>
      <c r="I953" s="59"/>
      <c r="J953" s="59"/>
    </row>
    <row r="954" spans="1:10" ht="12.75">
      <c r="A954" s="54"/>
      <c r="B954" s="54"/>
      <c r="C954" s="54"/>
      <c r="D954" s="54"/>
      <c r="E954" s="54"/>
      <c r="F954" s="54"/>
      <c r="G954" s="54"/>
      <c r="H954" s="54"/>
      <c r="I954" s="59"/>
      <c r="J954" s="59"/>
    </row>
    <row r="955" spans="1:10" ht="12.75">
      <c r="A955" s="54"/>
      <c r="B955" s="54"/>
      <c r="C955" s="54"/>
      <c r="D955" s="54"/>
      <c r="E955" s="54"/>
      <c r="F955" s="54"/>
      <c r="G955" s="54"/>
      <c r="H955" s="54"/>
      <c r="I955" s="59"/>
      <c r="J955" s="59"/>
    </row>
    <row r="956" spans="1:10" ht="12.75">
      <c r="A956" s="54"/>
      <c r="B956" s="54"/>
      <c r="C956" s="54"/>
      <c r="D956" s="54"/>
      <c r="E956" s="54"/>
      <c r="F956" s="54"/>
      <c r="G956" s="54"/>
      <c r="H956" s="54"/>
      <c r="I956" s="59"/>
      <c r="J956" s="59"/>
    </row>
    <row r="957" spans="1:10" ht="12.75">
      <c r="A957" s="54"/>
      <c r="B957" s="54"/>
      <c r="C957" s="54"/>
      <c r="D957" s="54"/>
      <c r="E957" s="54"/>
      <c r="F957" s="54"/>
      <c r="G957" s="54"/>
      <c r="H957" s="54"/>
      <c r="I957" s="59"/>
      <c r="J957" s="59"/>
    </row>
    <row r="958" spans="1:10" ht="12.75">
      <c r="A958" s="54"/>
      <c r="B958" s="54"/>
      <c r="C958" s="54"/>
      <c r="D958" s="54"/>
      <c r="E958" s="54"/>
      <c r="F958" s="54"/>
      <c r="G958" s="54"/>
      <c r="H958" s="54"/>
      <c r="I958" s="59"/>
      <c r="J958" s="59"/>
    </row>
    <row r="959" spans="1:10" ht="12.75">
      <c r="A959" s="54"/>
      <c r="B959" s="54"/>
      <c r="C959" s="54"/>
      <c r="D959" s="54"/>
      <c r="E959" s="54"/>
      <c r="F959" s="54"/>
      <c r="G959" s="54"/>
      <c r="H959" s="54"/>
      <c r="I959" s="59"/>
      <c r="J959" s="59"/>
    </row>
    <row r="960" spans="1:10" ht="12.75">
      <c r="A960" s="54"/>
      <c r="B960" s="54"/>
      <c r="C960" s="54"/>
      <c r="D960" s="54"/>
      <c r="E960" s="54"/>
      <c r="F960" s="54"/>
      <c r="G960" s="54"/>
      <c r="H960" s="54"/>
      <c r="I960" s="59"/>
      <c r="J960" s="59"/>
    </row>
    <row r="961" spans="1:10" ht="12.75">
      <c r="A961" s="54"/>
      <c r="B961" s="54"/>
      <c r="C961" s="54"/>
      <c r="D961" s="54"/>
      <c r="E961" s="54"/>
      <c r="F961" s="54"/>
      <c r="G961" s="54"/>
      <c r="H961" s="54"/>
      <c r="I961" s="59"/>
      <c r="J961" s="59"/>
    </row>
    <row r="962" spans="1:10" ht="12.75">
      <c r="A962" s="54"/>
      <c r="B962" s="54"/>
      <c r="C962" s="54"/>
      <c r="D962" s="54"/>
      <c r="E962" s="54"/>
      <c r="F962" s="54"/>
      <c r="G962" s="54"/>
      <c r="H962" s="54"/>
      <c r="I962" s="59"/>
      <c r="J962" s="59"/>
    </row>
    <row r="963" spans="1:10" ht="12.75">
      <c r="A963" s="54"/>
      <c r="B963" s="54"/>
      <c r="C963" s="54"/>
      <c r="D963" s="54"/>
      <c r="E963" s="54"/>
      <c r="F963" s="54"/>
      <c r="G963" s="54"/>
      <c r="H963" s="54"/>
      <c r="I963" s="59"/>
      <c r="J963" s="59"/>
    </row>
    <row r="964" spans="1:10" ht="12.75">
      <c r="A964" s="54"/>
      <c r="B964" s="54"/>
      <c r="C964" s="54"/>
      <c r="D964" s="54"/>
      <c r="E964" s="54"/>
      <c r="F964" s="54"/>
      <c r="G964" s="54"/>
      <c r="H964" s="54"/>
      <c r="I964" s="59"/>
      <c r="J964" s="59"/>
    </row>
    <row r="965" spans="1:10" ht="12.75">
      <c r="A965" s="54"/>
      <c r="B965" s="54"/>
      <c r="C965" s="54"/>
      <c r="D965" s="54"/>
      <c r="E965" s="54"/>
      <c r="F965" s="54"/>
      <c r="G965" s="54"/>
      <c r="H965" s="54"/>
      <c r="I965" s="59"/>
      <c r="J965" s="59"/>
    </row>
    <row r="966" spans="1:10" ht="12.75">
      <c r="A966" s="54"/>
      <c r="B966" s="54"/>
      <c r="C966" s="54"/>
      <c r="D966" s="54"/>
      <c r="E966" s="54"/>
      <c r="F966" s="54"/>
      <c r="G966" s="54"/>
      <c r="H966" s="54"/>
      <c r="I966" s="59"/>
      <c r="J966" s="59"/>
    </row>
    <row r="967" spans="1:10" ht="12.75">
      <c r="A967" s="54"/>
      <c r="B967" s="54"/>
      <c r="C967" s="54"/>
      <c r="D967" s="54"/>
      <c r="E967" s="54"/>
      <c r="F967" s="54"/>
      <c r="G967" s="54"/>
      <c r="H967" s="54"/>
      <c r="I967" s="59"/>
      <c r="J967" s="59"/>
    </row>
    <row r="968" spans="1:10" ht="12.75">
      <c r="A968" s="54"/>
      <c r="B968" s="54"/>
      <c r="C968" s="54"/>
      <c r="D968" s="54"/>
      <c r="E968" s="54"/>
      <c r="F968" s="54"/>
      <c r="G968" s="54"/>
      <c r="H968" s="54"/>
      <c r="I968" s="59"/>
      <c r="J968" s="59"/>
    </row>
    <row r="969" spans="1:10" ht="12.75">
      <c r="A969" s="54"/>
      <c r="B969" s="54"/>
      <c r="C969" s="54"/>
      <c r="D969" s="54"/>
      <c r="E969" s="54"/>
      <c r="F969" s="54"/>
      <c r="G969" s="54"/>
      <c r="H969" s="54"/>
      <c r="I969" s="59"/>
      <c r="J969" s="59"/>
    </row>
    <row r="970" spans="1:10" ht="12.75">
      <c r="A970" s="54"/>
      <c r="B970" s="54"/>
      <c r="C970" s="54"/>
      <c r="D970" s="54"/>
      <c r="E970" s="54"/>
      <c r="F970" s="54"/>
      <c r="G970" s="54"/>
      <c r="H970" s="54"/>
      <c r="I970" s="59"/>
      <c r="J970" s="59"/>
    </row>
    <row r="971" spans="1:10" ht="12.75">
      <c r="A971" s="54"/>
      <c r="B971" s="54"/>
      <c r="C971" s="54"/>
      <c r="D971" s="54"/>
      <c r="E971" s="54"/>
      <c r="F971" s="54"/>
      <c r="G971" s="54"/>
      <c r="H971" s="54"/>
      <c r="I971" s="59"/>
      <c r="J971" s="59"/>
    </row>
    <row r="972" spans="1:10" ht="12.75">
      <c r="A972" s="54"/>
      <c r="B972" s="54"/>
      <c r="C972" s="54"/>
      <c r="D972" s="54"/>
      <c r="E972" s="54"/>
      <c r="F972" s="54"/>
      <c r="G972" s="54"/>
      <c r="H972" s="54"/>
      <c r="I972" s="59"/>
      <c r="J972" s="59"/>
    </row>
    <row r="973" spans="1:10" ht="12.75">
      <c r="A973" s="54"/>
      <c r="B973" s="54"/>
      <c r="C973" s="54"/>
      <c r="D973" s="54"/>
      <c r="E973" s="54"/>
      <c r="F973" s="54"/>
      <c r="G973" s="54"/>
      <c r="H973" s="54"/>
      <c r="I973" s="59"/>
      <c r="J973" s="59"/>
    </row>
    <row r="974" spans="1:10" ht="12.75">
      <c r="A974" s="54"/>
      <c r="B974" s="54"/>
      <c r="C974" s="54"/>
      <c r="D974" s="54"/>
      <c r="E974" s="54"/>
      <c r="F974" s="54"/>
      <c r="G974" s="54"/>
      <c r="H974" s="54"/>
      <c r="I974" s="59"/>
      <c r="J974" s="59"/>
    </row>
    <row r="975" spans="1:10" ht="12.75">
      <c r="A975" s="54"/>
      <c r="B975" s="54"/>
      <c r="C975" s="54"/>
      <c r="D975" s="54"/>
      <c r="E975" s="54"/>
      <c r="F975" s="54"/>
      <c r="G975" s="54"/>
      <c r="H975" s="54"/>
      <c r="I975" s="59"/>
      <c r="J975" s="59"/>
    </row>
    <row r="976" spans="1:10" ht="12.75">
      <c r="A976" s="54"/>
      <c r="B976" s="54"/>
      <c r="C976" s="54"/>
      <c r="D976" s="54"/>
      <c r="E976" s="54"/>
      <c r="F976" s="54"/>
      <c r="G976" s="54"/>
      <c r="H976" s="54"/>
      <c r="I976" s="59"/>
      <c r="J976" s="59"/>
    </row>
    <row r="977" spans="1:10" ht="12.75">
      <c r="A977" s="54"/>
      <c r="B977" s="54"/>
      <c r="C977" s="54"/>
      <c r="D977" s="54"/>
      <c r="E977" s="54"/>
      <c r="F977" s="54"/>
      <c r="G977" s="54"/>
      <c r="H977" s="54"/>
      <c r="I977" s="59"/>
      <c r="J977" s="59"/>
    </row>
    <row r="978" spans="1:10" ht="12.75">
      <c r="A978" s="54"/>
      <c r="B978" s="54"/>
      <c r="C978" s="54"/>
      <c r="D978" s="54"/>
      <c r="E978" s="54"/>
      <c r="F978" s="54"/>
      <c r="G978" s="54"/>
      <c r="H978" s="54"/>
      <c r="I978" s="59"/>
      <c r="J978" s="59"/>
    </row>
    <row r="979" spans="1:10" ht="12.75">
      <c r="A979" s="54"/>
      <c r="B979" s="54"/>
      <c r="C979" s="54"/>
      <c r="D979" s="54"/>
      <c r="E979" s="54"/>
      <c r="F979" s="54"/>
      <c r="G979" s="54"/>
      <c r="H979" s="54"/>
      <c r="I979" s="59"/>
      <c r="J979" s="59"/>
    </row>
    <row r="980" spans="1:10" ht="12.75">
      <c r="A980" s="54"/>
      <c r="B980" s="54"/>
      <c r="C980" s="54"/>
      <c r="D980" s="54"/>
      <c r="E980" s="54"/>
      <c r="F980" s="54"/>
      <c r="G980" s="54"/>
      <c r="H980" s="54"/>
      <c r="I980" s="59"/>
      <c r="J980" s="59"/>
    </row>
    <row r="981" spans="1:10" ht="12.75">
      <c r="A981" s="54"/>
      <c r="B981" s="54"/>
      <c r="C981" s="54"/>
      <c r="D981" s="54"/>
      <c r="E981" s="54"/>
      <c r="F981" s="54"/>
      <c r="G981" s="54"/>
      <c r="H981" s="54"/>
      <c r="I981" s="59"/>
      <c r="J981" s="59"/>
    </row>
    <row r="982" spans="1:10" ht="12.75">
      <c r="A982" s="54"/>
      <c r="B982" s="54"/>
      <c r="C982" s="54"/>
      <c r="D982" s="54"/>
      <c r="E982" s="54"/>
      <c r="F982" s="54"/>
      <c r="G982" s="54"/>
      <c r="H982" s="54"/>
      <c r="I982" s="59"/>
      <c r="J982" s="59"/>
    </row>
    <row r="983" spans="1:10" ht="12.75">
      <c r="A983" s="54"/>
      <c r="B983" s="54"/>
      <c r="C983" s="54"/>
      <c r="D983" s="54"/>
      <c r="E983" s="54"/>
      <c r="F983" s="54"/>
      <c r="G983" s="54"/>
      <c r="H983" s="54"/>
      <c r="I983" s="59"/>
      <c r="J983" s="59"/>
    </row>
    <row r="984" spans="1:10" ht="12.75">
      <c r="A984" s="54"/>
      <c r="B984" s="54"/>
      <c r="C984" s="54"/>
      <c r="D984" s="54"/>
      <c r="E984" s="54"/>
      <c r="F984" s="54"/>
      <c r="G984" s="54"/>
      <c r="H984" s="54"/>
      <c r="I984" s="59"/>
      <c r="J984" s="59"/>
    </row>
    <row r="985" spans="1:10" ht="12.75">
      <c r="A985" s="54"/>
      <c r="B985" s="54"/>
      <c r="C985" s="54"/>
      <c r="D985" s="54"/>
      <c r="E985" s="54"/>
      <c r="F985" s="54"/>
      <c r="G985" s="54"/>
      <c r="H985" s="54"/>
      <c r="I985" s="59"/>
      <c r="J985" s="59"/>
    </row>
    <row r="986" spans="1:10" ht="12.75">
      <c r="A986" s="54"/>
      <c r="B986" s="54"/>
      <c r="C986" s="54"/>
      <c r="D986" s="54"/>
      <c r="E986" s="54"/>
      <c r="F986" s="54"/>
      <c r="G986" s="54"/>
      <c r="H986" s="54"/>
      <c r="I986" s="59"/>
      <c r="J986" s="59"/>
    </row>
    <row r="987" spans="1:10" ht="12.75">
      <c r="A987" s="54"/>
      <c r="B987" s="54"/>
      <c r="C987" s="54"/>
      <c r="D987" s="54"/>
      <c r="E987" s="54"/>
      <c r="F987" s="54"/>
      <c r="G987" s="54"/>
      <c r="H987" s="54"/>
      <c r="I987" s="59"/>
      <c r="J987" s="59"/>
    </row>
    <row r="988" spans="1:10" ht="12.75">
      <c r="A988" s="54"/>
      <c r="B988" s="54"/>
      <c r="C988" s="54"/>
      <c r="D988" s="54"/>
      <c r="E988" s="54"/>
      <c r="F988" s="54"/>
      <c r="G988" s="54"/>
      <c r="H988" s="54"/>
      <c r="I988" s="59"/>
      <c r="J988" s="59"/>
    </row>
    <row r="989" spans="1:10" ht="12.75">
      <c r="A989" s="54"/>
      <c r="B989" s="54"/>
      <c r="C989" s="54"/>
      <c r="D989" s="54"/>
      <c r="E989" s="54"/>
      <c r="F989" s="54"/>
      <c r="G989" s="54"/>
      <c r="H989" s="54"/>
      <c r="I989" s="59"/>
      <c r="J989" s="59"/>
    </row>
    <row r="990" spans="1:10" ht="12.75">
      <c r="A990" s="54"/>
      <c r="B990" s="54"/>
      <c r="C990" s="54"/>
      <c r="D990" s="54"/>
      <c r="E990" s="54"/>
      <c r="F990" s="54"/>
      <c r="G990" s="54"/>
      <c r="H990" s="54"/>
      <c r="I990" s="59"/>
      <c r="J990" s="59"/>
    </row>
    <row r="991" spans="1:10" ht="12.75">
      <c r="A991" s="54"/>
      <c r="B991" s="54"/>
      <c r="C991" s="54"/>
      <c r="D991" s="54"/>
      <c r="E991" s="54"/>
      <c r="F991" s="54"/>
      <c r="G991" s="54"/>
      <c r="H991" s="54"/>
      <c r="I991" s="59"/>
      <c r="J991" s="59"/>
    </row>
    <row r="992" spans="1:10" ht="12.75">
      <c r="A992" s="54"/>
      <c r="B992" s="54"/>
      <c r="C992" s="54"/>
      <c r="D992" s="54"/>
      <c r="E992" s="54"/>
      <c r="F992" s="54"/>
      <c r="G992" s="54"/>
      <c r="H992" s="54"/>
      <c r="I992" s="59"/>
      <c r="J992" s="59"/>
    </row>
    <row r="993" spans="1:10" ht="12.75">
      <c r="A993" s="54"/>
      <c r="B993" s="54"/>
      <c r="C993" s="54"/>
      <c r="D993" s="54"/>
      <c r="E993" s="54"/>
      <c r="F993" s="54"/>
      <c r="G993" s="54"/>
      <c r="H993" s="54"/>
      <c r="I993" s="59"/>
      <c r="J993" s="59"/>
    </row>
    <row r="994" spans="1:10" ht="12.75">
      <c r="A994" s="54"/>
      <c r="B994" s="54"/>
      <c r="C994" s="54"/>
      <c r="D994" s="54"/>
      <c r="E994" s="54"/>
      <c r="F994" s="54"/>
      <c r="G994" s="54"/>
      <c r="H994" s="54"/>
      <c r="I994" s="59"/>
      <c r="J994" s="59"/>
    </row>
    <row r="995" spans="1:10" ht="12.75">
      <c r="A995" s="54"/>
      <c r="B995" s="54"/>
      <c r="C995" s="54"/>
      <c r="D995" s="54"/>
      <c r="E995" s="54"/>
      <c r="F995" s="54"/>
      <c r="G995" s="54"/>
      <c r="H995" s="54"/>
      <c r="I995" s="59"/>
      <c r="J995" s="59"/>
    </row>
    <row r="996" spans="1:10" ht="12.75">
      <c r="A996" s="54"/>
      <c r="B996" s="54"/>
      <c r="C996" s="54"/>
      <c r="D996" s="54"/>
      <c r="E996" s="54"/>
      <c r="F996" s="54"/>
      <c r="G996" s="54"/>
      <c r="H996" s="54"/>
      <c r="I996" s="59"/>
      <c r="J996" s="59"/>
    </row>
    <row r="997" spans="1:10" ht="12.75">
      <c r="A997" s="54"/>
      <c r="B997" s="54"/>
      <c r="C997" s="54"/>
      <c r="D997" s="54"/>
      <c r="E997" s="54"/>
      <c r="F997" s="54"/>
      <c r="G997" s="54"/>
      <c r="H997" s="54"/>
      <c r="I997" s="59"/>
      <c r="J997" s="59"/>
    </row>
    <row r="998" spans="1:10" ht="12.75">
      <c r="A998" s="54"/>
      <c r="B998" s="54"/>
      <c r="C998" s="54"/>
      <c r="D998" s="54"/>
      <c r="E998" s="54"/>
      <c r="F998" s="54"/>
      <c r="G998" s="54"/>
      <c r="H998" s="54"/>
      <c r="I998" s="59"/>
      <c r="J998" s="59"/>
    </row>
    <row r="999" spans="1:10" ht="12.75">
      <c r="A999" s="54"/>
      <c r="B999" s="54"/>
      <c r="C999" s="54"/>
      <c r="D999" s="54"/>
      <c r="E999" s="54"/>
      <c r="F999" s="54"/>
      <c r="G999" s="54"/>
      <c r="H999" s="54"/>
      <c r="I999" s="59"/>
      <c r="J999" s="59"/>
    </row>
    <row r="1000" spans="1:10" ht="12.75">
      <c r="A1000" s="54"/>
      <c r="B1000" s="54"/>
      <c r="C1000" s="54"/>
      <c r="D1000" s="54"/>
      <c r="E1000" s="54"/>
      <c r="F1000" s="54"/>
      <c r="G1000" s="54"/>
      <c r="H1000" s="54"/>
      <c r="I1000" s="59"/>
      <c r="J1000" s="59"/>
    </row>
    <row r="1001" spans="1:10" ht="12.75">
      <c r="A1001" s="54"/>
      <c r="B1001" s="54"/>
      <c r="C1001" s="54"/>
      <c r="D1001" s="54"/>
      <c r="E1001" s="54"/>
      <c r="F1001" s="54"/>
      <c r="G1001" s="54"/>
      <c r="H1001" s="54"/>
      <c r="I1001" s="59"/>
      <c r="J1001" s="59"/>
    </row>
    <row r="1002" spans="1:10" ht="12.75">
      <c r="A1002" s="54"/>
      <c r="B1002" s="54"/>
      <c r="C1002" s="54"/>
      <c r="D1002" s="54"/>
      <c r="E1002" s="54"/>
      <c r="F1002" s="54"/>
      <c r="G1002" s="54"/>
      <c r="H1002" s="54"/>
      <c r="I1002" s="59"/>
      <c r="J1002" s="59"/>
    </row>
    <row r="1003" spans="1:10" ht="12.75">
      <c r="A1003" s="54"/>
      <c r="B1003" s="54"/>
      <c r="C1003" s="54"/>
      <c r="D1003" s="54"/>
      <c r="E1003" s="54"/>
      <c r="F1003" s="54"/>
      <c r="G1003" s="54"/>
      <c r="H1003" s="54"/>
      <c r="I1003" s="59"/>
      <c r="J1003" s="59"/>
    </row>
    <row r="1004" spans="1:10" ht="12.75">
      <c r="A1004" s="54"/>
      <c r="B1004" s="54"/>
      <c r="C1004" s="54"/>
      <c r="D1004" s="54"/>
      <c r="E1004" s="54"/>
      <c r="F1004" s="54"/>
      <c r="G1004" s="54"/>
      <c r="H1004" s="54"/>
      <c r="I1004" s="59"/>
      <c r="J1004" s="59"/>
    </row>
    <row r="1005" spans="1:10" ht="12.75">
      <c r="A1005" s="54"/>
      <c r="B1005" s="54"/>
      <c r="C1005" s="54"/>
      <c r="D1005" s="54"/>
      <c r="E1005" s="54"/>
      <c r="F1005" s="54"/>
      <c r="G1005" s="54"/>
      <c r="H1005" s="54"/>
      <c r="I1005" s="59"/>
      <c r="J1005" s="59"/>
    </row>
    <row r="1006" spans="1:10" ht="12.75">
      <c r="A1006" s="54"/>
      <c r="B1006" s="54"/>
      <c r="C1006" s="54"/>
      <c r="D1006" s="54"/>
      <c r="E1006" s="54"/>
      <c r="F1006" s="54"/>
      <c r="G1006" s="54"/>
      <c r="H1006" s="54"/>
      <c r="I1006" s="59"/>
      <c r="J1006" s="59"/>
    </row>
    <row r="1007" spans="1:10" ht="12.75">
      <c r="A1007" s="54"/>
      <c r="B1007" s="54"/>
      <c r="C1007" s="54"/>
      <c r="D1007" s="54"/>
      <c r="E1007" s="54"/>
      <c r="F1007" s="54"/>
      <c r="G1007" s="54"/>
      <c r="H1007" s="54"/>
      <c r="I1007" s="59"/>
      <c r="J1007" s="59"/>
    </row>
    <row r="1008" spans="1:10" ht="12.75">
      <c r="A1008" s="54"/>
      <c r="B1008" s="54"/>
      <c r="C1008" s="54"/>
      <c r="D1008" s="54"/>
      <c r="E1008" s="54"/>
      <c r="F1008" s="54"/>
      <c r="G1008" s="54"/>
      <c r="H1008" s="54"/>
      <c r="I1008" s="59"/>
      <c r="J1008" s="59"/>
    </row>
    <row r="1009" spans="1:10" ht="12.75">
      <c r="A1009" s="54"/>
      <c r="B1009" s="54"/>
      <c r="C1009" s="54"/>
      <c r="D1009" s="54"/>
      <c r="E1009" s="54"/>
      <c r="F1009" s="54"/>
      <c r="G1009" s="54"/>
      <c r="H1009" s="54"/>
      <c r="I1009" s="59"/>
      <c r="J1009" s="59"/>
    </row>
    <row r="1010" spans="1:10" ht="12.75">
      <c r="A1010" s="54"/>
      <c r="B1010" s="54"/>
      <c r="C1010" s="54"/>
      <c r="D1010" s="54"/>
      <c r="E1010" s="54"/>
      <c r="F1010" s="54"/>
      <c r="G1010" s="54"/>
      <c r="H1010" s="54"/>
      <c r="I1010" s="59"/>
      <c r="J1010" s="59"/>
    </row>
    <row r="1011" spans="1:10" ht="12.75">
      <c r="A1011" s="54"/>
      <c r="B1011" s="54"/>
      <c r="C1011" s="54"/>
      <c r="D1011" s="54"/>
      <c r="E1011" s="54"/>
      <c r="F1011" s="54"/>
      <c r="G1011" s="54"/>
      <c r="H1011" s="54"/>
      <c r="I1011" s="59"/>
      <c r="J1011" s="59"/>
    </row>
    <row r="1012" spans="1:10" ht="12.75">
      <c r="A1012" s="54"/>
      <c r="B1012" s="54"/>
      <c r="C1012" s="54"/>
      <c r="D1012" s="54"/>
      <c r="E1012" s="54"/>
      <c r="F1012" s="54"/>
      <c r="G1012" s="54"/>
      <c r="H1012" s="54"/>
      <c r="I1012" s="59"/>
      <c r="J1012" s="59"/>
    </row>
    <row r="1013" spans="1:10" ht="12.75">
      <c r="A1013" s="54"/>
      <c r="B1013" s="54"/>
      <c r="C1013" s="54"/>
      <c r="D1013" s="54"/>
      <c r="E1013" s="54"/>
      <c r="F1013" s="54"/>
      <c r="G1013" s="54"/>
      <c r="H1013" s="54"/>
      <c r="I1013" s="59"/>
      <c r="J1013" s="59"/>
    </row>
    <row r="1014" spans="1:10" ht="12.75">
      <c r="A1014" s="54"/>
      <c r="B1014" s="54"/>
      <c r="C1014" s="54"/>
      <c r="D1014" s="54"/>
      <c r="E1014" s="54"/>
      <c r="F1014" s="54"/>
      <c r="G1014" s="54"/>
      <c r="H1014" s="54"/>
      <c r="I1014" s="59"/>
      <c r="J1014" s="59"/>
    </row>
    <row r="1015" spans="1:10" ht="12.75">
      <c r="A1015" s="54"/>
      <c r="B1015" s="54"/>
      <c r="C1015" s="54"/>
      <c r="D1015" s="54"/>
      <c r="E1015" s="54"/>
      <c r="F1015" s="54"/>
      <c r="G1015" s="54"/>
      <c r="H1015" s="54"/>
      <c r="I1015" s="59"/>
      <c r="J1015" s="59"/>
    </row>
    <row r="1016" spans="1:10" ht="12.75">
      <c r="A1016" s="54"/>
      <c r="B1016" s="54"/>
      <c r="C1016" s="54"/>
      <c r="D1016" s="54"/>
      <c r="E1016" s="54"/>
      <c r="F1016" s="54"/>
      <c r="G1016" s="54"/>
      <c r="H1016" s="54"/>
      <c r="I1016" s="59"/>
      <c r="J1016" s="59"/>
    </row>
    <row r="1017" spans="1:10" ht="12.75">
      <c r="A1017" s="54"/>
      <c r="B1017" s="54"/>
      <c r="C1017" s="54"/>
      <c r="D1017" s="54"/>
      <c r="E1017" s="54"/>
      <c r="F1017" s="54"/>
      <c r="G1017" s="54"/>
      <c r="H1017" s="54"/>
      <c r="I1017" s="59"/>
      <c r="J1017" s="59"/>
    </row>
    <row r="1018" spans="1:10" ht="12.75">
      <c r="A1018" s="54"/>
      <c r="B1018" s="54"/>
      <c r="C1018" s="54"/>
      <c r="D1018" s="54"/>
      <c r="E1018" s="54"/>
      <c r="F1018" s="54"/>
      <c r="G1018" s="54"/>
      <c r="H1018" s="54"/>
      <c r="I1018" s="59"/>
      <c r="J1018" s="59"/>
    </row>
    <row r="1019" spans="1:10" ht="12.75">
      <c r="A1019" s="54"/>
      <c r="B1019" s="54"/>
      <c r="C1019" s="54"/>
      <c r="D1019" s="54"/>
      <c r="E1019" s="54"/>
      <c r="F1019" s="54"/>
      <c r="G1019" s="54"/>
      <c r="H1019" s="54"/>
      <c r="I1019" s="59"/>
      <c r="J1019" s="59"/>
    </row>
    <row r="1020" spans="1:10" ht="12.75">
      <c r="A1020" s="54"/>
      <c r="B1020" s="54"/>
      <c r="C1020" s="54"/>
      <c r="D1020" s="54"/>
      <c r="E1020" s="54"/>
      <c r="F1020" s="54"/>
      <c r="G1020" s="54"/>
      <c r="H1020" s="54"/>
      <c r="I1020" s="59"/>
      <c r="J1020" s="59"/>
    </row>
    <row r="1021" spans="1:10" ht="12.75">
      <c r="A1021" s="54"/>
      <c r="B1021" s="54"/>
      <c r="C1021" s="54"/>
      <c r="D1021" s="54"/>
      <c r="E1021" s="54"/>
      <c r="F1021" s="54"/>
      <c r="G1021" s="54"/>
      <c r="H1021" s="54"/>
      <c r="I1021" s="59"/>
      <c r="J1021" s="59"/>
    </row>
    <row r="1022" spans="1:10" ht="12.75">
      <c r="A1022" s="54"/>
      <c r="B1022" s="54"/>
      <c r="C1022" s="54"/>
      <c r="D1022" s="54"/>
      <c r="E1022" s="54"/>
      <c r="F1022" s="54"/>
      <c r="G1022" s="54"/>
      <c r="H1022" s="54"/>
      <c r="I1022" s="59"/>
      <c r="J1022" s="59"/>
    </row>
    <row r="1023" spans="1:10" ht="12.75">
      <c r="A1023" s="54"/>
      <c r="B1023" s="54"/>
      <c r="C1023" s="54"/>
      <c r="D1023" s="54"/>
      <c r="E1023" s="54"/>
      <c r="F1023" s="54"/>
      <c r="G1023" s="54"/>
      <c r="H1023" s="54"/>
      <c r="I1023" s="59"/>
      <c r="J1023" s="59"/>
    </row>
    <row r="1024" spans="1:10" ht="12.75">
      <c r="A1024" s="54"/>
      <c r="B1024" s="54"/>
      <c r="C1024" s="54"/>
      <c r="D1024" s="54"/>
      <c r="E1024" s="54"/>
      <c r="F1024" s="54"/>
      <c r="G1024" s="54"/>
      <c r="H1024" s="54"/>
      <c r="I1024" s="59"/>
      <c r="J1024" s="59"/>
    </row>
    <row r="1025" spans="1:10" ht="12.75">
      <c r="A1025" s="54"/>
      <c r="B1025" s="54"/>
      <c r="C1025" s="54"/>
      <c r="D1025" s="54"/>
      <c r="E1025" s="54"/>
      <c r="F1025" s="54"/>
      <c r="G1025" s="54"/>
      <c r="H1025" s="54"/>
      <c r="I1025" s="59"/>
      <c r="J1025" s="59"/>
    </row>
    <row r="1026" spans="1:10" ht="12.75">
      <c r="A1026" s="54"/>
      <c r="B1026" s="54"/>
      <c r="C1026" s="54"/>
      <c r="D1026" s="54"/>
      <c r="E1026" s="54"/>
      <c r="F1026" s="54"/>
      <c r="G1026" s="54"/>
      <c r="H1026" s="54"/>
      <c r="I1026" s="59"/>
      <c r="J1026" s="59"/>
    </row>
    <row r="1027" spans="1:10" ht="12.75">
      <c r="A1027" s="54"/>
      <c r="B1027" s="54"/>
      <c r="C1027" s="54"/>
      <c r="D1027" s="54"/>
      <c r="E1027" s="54"/>
      <c r="F1027" s="54"/>
      <c r="G1027" s="54"/>
      <c r="H1027" s="54"/>
      <c r="I1027" s="59"/>
      <c r="J1027" s="59"/>
    </row>
    <row r="1028" spans="1:10" ht="12.75">
      <c r="A1028" s="54"/>
      <c r="B1028" s="54"/>
      <c r="C1028" s="54"/>
      <c r="D1028" s="54"/>
      <c r="E1028" s="54"/>
      <c r="F1028" s="54"/>
      <c r="G1028" s="54"/>
      <c r="H1028" s="54"/>
      <c r="I1028" s="59"/>
      <c r="J1028" s="59"/>
    </row>
    <row r="1029" spans="1:10" ht="12.75">
      <c r="A1029" s="54"/>
      <c r="B1029" s="54"/>
      <c r="C1029" s="54"/>
      <c r="D1029" s="54"/>
      <c r="E1029" s="54"/>
      <c r="F1029" s="54"/>
      <c r="G1029" s="54"/>
      <c r="H1029" s="54"/>
      <c r="I1029" s="59"/>
      <c r="J1029" s="59"/>
    </row>
    <row r="1030" spans="1:10" ht="12.75">
      <c r="A1030" s="54"/>
      <c r="B1030" s="54"/>
      <c r="C1030" s="54"/>
      <c r="D1030" s="54"/>
      <c r="E1030" s="54"/>
      <c r="F1030" s="54"/>
      <c r="G1030" s="54"/>
      <c r="H1030" s="54"/>
      <c r="I1030" s="59"/>
      <c r="J1030" s="59"/>
    </row>
    <row r="1031" spans="1:10" ht="12.75">
      <c r="A1031" s="54"/>
      <c r="B1031" s="54"/>
      <c r="C1031" s="54"/>
      <c r="D1031" s="54"/>
      <c r="E1031" s="54"/>
      <c r="F1031" s="54"/>
      <c r="G1031" s="54"/>
      <c r="H1031" s="54"/>
      <c r="I1031" s="59"/>
      <c r="J1031" s="59"/>
    </row>
    <row r="1032" spans="1:10" ht="12.75">
      <c r="A1032" s="54"/>
      <c r="B1032" s="54"/>
      <c r="C1032" s="54"/>
      <c r="D1032" s="54"/>
      <c r="E1032" s="54"/>
      <c r="F1032" s="54"/>
      <c r="G1032" s="54"/>
      <c r="H1032" s="54"/>
      <c r="I1032" s="59"/>
      <c r="J1032" s="59"/>
    </row>
    <row r="1033" spans="1:10" ht="12.75">
      <c r="A1033" s="54"/>
      <c r="B1033" s="54"/>
      <c r="C1033" s="54"/>
      <c r="D1033" s="54"/>
      <c r="E1033" s="54"/>
      <c r="F1033" s="54"/>
      <c r="G1033" s="54"/>
      <c r="H1033" s="54"/>
      <c r="I1033" s="59"/>
      <c r="J1033" s="59"/>
    </row>
    <row r="1034" spans="1:10" ht="12.75">
      <c r="A1034" s="54"/>
      <c r="B1034" s="54"/>
      <c r="C1034" s="54"/>
      <c r="D1034" s="54"/>
      <c r="E1034" s="54"/>
      <c r="F1034" s="54"/>
      <c r="G1034" s="54"/>
      <c r="H1034" s="54"/>
      <c r="I1034" s="59"/>
      <c r="J1034" s="59"/>
    </row>
    <row r="1035" spans="1:10" ht="12.75">
      <c r="A1035" s="54"/>
      <c r="B1035" s="54"/>
      <c r="C1035" s="54"/>
      <c r="D1035" s="54"/>
      <c r="E1035" s="54"/>
      <c r="F1035" s="54"/>
      <c r="G1035" s="54"/>
      <c r="H1035" s="54"/>
      <c r="I1035" s="59"/>
      <c r="J1035" s="59"/>
    </row>
    <row r="1036" spans="1:10" ht="12.75">
      <c r="A1036" s="54"/>
      <c r="B1036" s="54"/>
      <c r="C1036" s="54"/>
      <c r="D1036" s="54"/>
      <c r="E1036" s="54"/>
      <c r="F1036" s="54"/>
      <c r="G1036" s="54"/>
      <c r="H1036" s="54"/>
      <c r="I1036" s="59"/>
      <c r="J1036" s="59"/>
    </row>
    <row r="1037" spans="1:10" ht="12.75">
      <c r="A1037" s="54"/>
      <c r="B1037" s="54"/>
      <c r="C1037" s="54"/>
      <c r="D1037" s="54"/>
      <c r="E1037" s="54"/>
      <c r="F1037" s="54"/>
      <c r="G1037" s="54"/>
      <c r="H1037" s="54"/>
      <c r="I1037" s="59"/>
      <c r="J1037" s="59"/>
    </row>
    <row r="1038" spans="1:10" ht="12.75">
      <c r="A1038" s="54"/>
      <c r="B1038" s="54"/>
      <c r="C1038" s="54"/>
      <c r="D1038" s="54"/>
      <c r="E1038" s="54"/>
      <c r="F1038" s="54"/>
      <c r="G1038" s="54"/>
      <c r="H1038" s="54"/>
      <c r="I1038" s="59"/>
      <c r="J1038" s="59"/>
    </row>
    <row r="1039" spans="1:10" ht="12.75">
      <c r="A1039" s="54"/>
      <c r="B1039" s="54"/>
      <c r="C1039" s="54"/>
      <c r="D1039" s="54"/>
      <c r="E1039" s="54"/>
      <c r="F1039" s="54"/>
      <c r="G1039" s="54"/>
      <c r="H1039" s="54"/>
      <c r="I1039" s="59"/>
      <c r="J1039" s="59"/>
    </row>
    <row r="1040" spans="1:10" ht="12.75">
      <c r="A1040" s="54"/>
      <c r="B1040" s="54"/>
      <c r="C1040" s="54"/>
      <c r="D1040" s="54"/>
      <c r="E1040" s="54"/>
      <c r="F1040" s="54"/>
      <c r="G1040" s="54"/>
      <c r="H1040" s="54"/>
      <c r="I1040" s="59"/>
      <c r="J1040" s="59"/>
    </row>
    <row r="1041" spans="1:10" ht="12.75">
      <c r="A1041" s="54"/>
      <c r="B1041" s="54"/>
      <c r="C1041" s="54"/>
      <c r="D1041" s="54"/>
      <c r="E1041" s="54"/>
      <c r="F1041" s="54"/>
      <c r="G1041" s="54"/>
      <c r="H1041" s="54"/>
      <c r="I1041" s="59"/>
      <c r="J1041" s="59"/>
    </row>
    <row r="1042" spans="1:10" ht="12.75">
      <c r="A1042" s="54"/>
      <c r="B1042" s="54"/>
      <c r="C1042" s="54"/>
      <c r="D1042" s="54"/>
      <c r="E1042" s="54"/>
      <c r="F1042" s="54"/>
      <c r="G1042" s="54"/>
      <c r="H1042" s="54"/>
      <c r="I1042" s="59"/>
      <c r="J1042" s="59"/>
    </row>
    <row r="1043" spans="1:10" ht="12.75">
      <c r="A1043" s="54"/>
      <c r="B1043" s="54"/>
      <c r="C1043" s="54"/>
      <c r="D1043" s="54"/>
      <c r="E1043" s="54"/>
      <c r="F1043" s="54"/>
      <c r="G1043" s="54"/>
      <c r="H1043" s="54"/>
      <c r="I1043" s="59"/>
      <c r="J1043" s="59"/>
    </row>
    <row r="1044" spans="1:10" ht="12.75">
      <c r="A1044" s="54"/>
      <c r="B1044" s="54"/>
      <c r="C1044" s="54"/>
      <c r="D1044" s="54"/>
      <c r="E1044" s="54"/>
      <c r="F1044" s="54"/>
      <c r="G1044" s="54"/>
      <c r="H1044" s="54"/>
      <c r="I1044" s="59"/>
      <c r="J1044" s="59"/>
    </row>
    <row r="1045" spans="1:10" ht="12.75">
      <c r="A1045" s="54"/>
      <c r="B1045" s="54"/>
      <c r="C1045" s="54"/>
      <c r="D1045" s="54"/>
      <c r="E1045" s="54"/>
      <c r="F1045" s="54"/>
      <c r="G1045" s="54"/>
      <c r="H1045" s="54"/>
      <c r="I1045" s="59"/>
      <c r="J1045" s="59"/>
    </row>
    <row r="1046" spans="1:10" ht="12.75">
      <c r="A1046" s="54"/>
      <c r="B1046" s="54"/>
      <c r="C1046" s="54"/>
      <c r="D1046" s="54"/>
      <c r="E1046" s="54"/>
      <c r="F1046" s="54"/>
      <c r="G1046" s="54"/>
      <c r="H1046" s="54"/>
      <c r="I1046" s="59"/>
      <c r="J1046" s="59"/>
    </row>
    <row r="1047" spans="1:10" ht="12.75">
      <c r="A1047" s="54"/>
      <c r="B1047" s="54"/>
      <c r="C1047" s="54"/>
      <c r="D1047" s="54"/>
      <c r="E1047" s="54"/>
      <c r="F1047" s="54"/>
      <c r="G1047" s="54"/>
      <c r="H1047" s="54"/>
      <c r="I1047" s="59"/>
      <c r="J1047" s="59"/>
    </row>
    <row r="1048" spans="1:10" ht="12.75">
      <c r="A1048" s="54"/>
      <c r="B1048" s="54"/>
      <c r="C1048" s="54"/>
      <c r="D1048" s="54"/>
      <c r="E1048" s="54"/>
      <c r="F1048" s="54"/>
      <c r="G1048" s="54"/>
      <c r="H1048" s="54"/>
      <c r="I1048" s="59"/>
      <c r="J1048" s="59"/>
    </row>
    <row r="1049" spans="1:10" ht="12.75">
      <c r="A1049" s="54"/>
      <c r="B1049" s="54"/>
      <c r="C1049" s="54"/>
      <c r="D1049" s="54"/>
      <c r="E1049" s="54"/>
      <c r="F1049" s="54"/>
      <c r="G1049" s="54"/>
      <c r="H1049" s="54"/>
      <c r="I1049" s="59"/>
      <c r="J1049" s="59"/>
    </row>
    <row r="1050" spans="1:10" ht="12.75">
      <c r="A1050" s="54"/>
      <c r="B1050" s="54"/>
      <c r="C1050" s="54"/>
      <c r="D1050" s="54"/>
      <c r="E1050" s="54"/>
      <c r="F1050" s="54"/>
      <c r="G1050" s="54"/>
      <c r="H1050" s="54"/>
      <c r="I1050" s="59"/>
      <c r="J1050" s="59"/>
    </row>
    <row r="1051" spans="1:10" ht="12.75">
      <c r="A1051" s="54"/>
      <c r="B1051" s="54"/>
      <c r="C1051" s="54"/>
      <c r="D1051" s="54"/>
      <c r="E1051" s="54"/>
      <c r="F1051" s="54"/>
      <c r="G1051" s="54"/>
      <c r="H1051" s="54"/>
      <c r="I1051" s="59"/>
      <c r="J1051" s="59"/>
    </row>
    <row r="1052" spans="1:10" ht="12.75">
      <c r="A1052" s="54"/>
      <c r="B1052" s="54"/>
      <c r="C1052" s="54"/>
      <c r="D1052" s="54"/>
      <c r="E1052" s="54"/>
      <c r="F1052" s="54"/>
      <c r="G1052" s="54"/>
      <c r="H1052" s="54"/>
      <c r="I1052" s="59"/>
      <c r="J1052" s="59"/>
    </row>
    <row r="1053" spans="1:10" ht="12.75">
      <c r="A1053" s="54"/>
      <c r="B1053" s="54"/>
      <c r="C1053" s="54"/>
      <c r="D1053" s="54"/>
      <c r="E1053" s="54"/>
      <c r="F1053" s="54"/>
      <c r="G1053" s="54"/>
      <c r="H1053" s="54"/>
      <c r="I1053" s="59"/>
      <c r="J1053" s="59"/>
    </row>
    <row r="1054" spans="1:10" ht="12.75">
      <c r="A1054" s="54"/>
      <c r="B1054" s="54"/>
      <c r="C1054" s="54"/>
      <c r="D1054" s="54"/>
      <c r="E1054" s="54"/>
      <c r="F1054" s="54"/>
      <c r="G1054" s="54"/>
      <c r="H1054" s="54"/>
      <c r="I1054" s="59"/>
      <c r="J1054" s="59"/>
    </row>
    <row r="1055" spans="1:10" ht="12.75">
      <c r="A1055" s="54"/>
      <c r="B1055" s="54"/>
      <c r="C1055" s="54"/>
      <c r="D1055" s="54"/>
      <c r="E1055" s="54"/>
      <c r="F1055" s="54"/>
      <c r="G1055" s="54"/>
      <c r="H1055" s="54"/>
      <c r="I1055" s="59"/>
      <c r="J1055" s="59"/>
    </row>
    <row r="1056" spans="1:10" ht="12.75">
      <c r="A1056" s="54"/>
      <c r="B1056" s="54"/>
      <c r="C1056" s="54"/>
      <c r="D1056" s="54"/>
      <c r="E1056" s="54"/>
      <c r="F1056" s="54"/>
      <c r="G1056" s="54"/>
      <c r="H1056" s="54"/>
      <c r="I1056" s="59"/>
      <c r="J1056" s="59"/>
    </row>
    <row r="1057" spans="1:10" ht="12.75">
      <c r="A1057" s="54"/>
      <c r="B1057" s="54"/>
      <c r="C1057" s="54"/>
      <c r="D1057" s="54"/>
      <c r="E1057" s="54"/>
      <c r="F1057" s="54"/>
      <c r="G1057" s="54"/>
      <c r="H1057" s="54"/>
      <c r="I1057" s="59"/>
      <c r="J1057" s="59"/>
    </row>
    <row r="1058" spans="1:10" ht="12.75">
      <c r="A1058" s="54"/>
      <c r="B1058" s="54"/>
      <c r="C1058" s="54"/>
      <c r="D1058" s="54"/>
      <c r="E1058" s="54"/>
      <c r="F1058" s="54"/>
      <c r="G1058" s="54"/>
      <c r="H1058" s="54"/>
      <c r="I1058" s="59"/>
      <c r="J1058" s="59"/>
    </row>
    <row r="1059" spans="1:10" ht="12.75">
      <c r="A1059" s="54"/>
      <c r="B1059" s="54"/>
      <c r="C1059" s="54"/>
      <c r="D1059" s="54"/>
      <c r="E1059" s="54"/>
      <c r="F1059" s="54"/>
      <c r="G1059" s="54"/>
      <c r="H1059" s="54"/>
      <c r="I1059" s="59"/>
      <c r="J1059" s="59"/>
    </row>
    <row r="1060" spans="1:10" ht="12.75">
      <c r="A1060" s="54"/>
      <c r="B1060" s="54"/>
      <c r="C1060" s="54"/>
      <c r="D1060" s="54"/>
      <c r="E1060" s="54"/>
      <c r="F1060" s="54"/>
      <c r="G1060" s="54"/>
      <c r="H1060" s="54"/>
      <c r="I1060" s="59"/>
      <c r="J1060" s="59"/>
    </row>
    <row r="1061" spans="1:10" ht="12.75">
      <c r="A1061" s="54"/>
      <c r="B1061" s="54"/>
      <c r="C1061" s="54"/>
      <c r="D1061" s="54"/>
      <c r="E1061" s="54"/>
      <c r="F1061" s="54"/>
      <c r="G1061" s="54"/>
      <c r="H1061" s="54"/>
      <c r="I1061" s="59"/>
      <c r="J1061" s="59"/>
    </row>
    <row r="1062" spans="1:10" ht="12.75">
      <c r="A1062" s="54"/>
      <c r="B1062" s="54"/>
      <c r="C1062" s="54"/>
      <c r="D1062" s="54"/>
      <c r="E1062" s="54"/>
      <c r="F1062" s="54"/>
      <c r="G1062" s="54"/>
      <c r="H1062" s="54"/>
      <c r="I1062" s="59"/>
      <c r="J1062" s="59"/>
    </row>
    <row r="1063" spans="1:10" ht="12.75">
      <c r="A1063" s="54"/>
      <c r="B1063" s="54"/>
      <c r="C1063" s="54"/>
      <c r="D1063" s="54"/>
      <c r="E1063" s="54"/>
      <c r="F1063" s="54"/>
      <c r="G1063" s="54"/>
      <c r="H1063" s="54"/>
      <c r="I1063" s="59"/>
      <c r="J1063" s="59"/>
    </row>
    <row r="1064" spans="1:10" ht="12.75">
      <c r="A1064" s="54"/>
      <c r="B1064" s="54"/>
      <c r="C1064" s="54"/>
      <c r="D1064" s="54"/>
      <c r="E1064" s="54"/>
      <c r="F1064" s="54"/>
      <c r="G1064" s="54"/>
      <c r="H1064" s="54"/>
      <c r="I1064" s="59"/>
      <c r="J1064" s="59"/>
    </row>
    <row r="1065" spans="1:10" ht="12.75">
      <c r="A1065" s="54"/>
      <c r="B1065" s="54"/>
      <c r="C1065" s="54"/>
      <c r="D1065" s="54"/>
      <c r="E1065" s="54"/>
      <c r="F1065" s="54"/>
      <c r="G1065" s="54"/>
      <c r="H1065" s="54"/>
      <c r="I1065" s="59"/>
      <c r="J1065" s="59"/>
    </row>
    <row r="1066" spans="1:10" ht="12.75">
      <c r="A1066" s="54"/>
      <c r="B1066" s="54"/>
      <c r="C1066" s="54"/>
      <c r="D1066" s="54"/>
      <c r="E1066" s="54"/>
      <c r="F1066" s="54"/>
      <c r="G1066" s="54"/>
      <c r="H1066" s="54"/>
      <c r="I1066" s="59"/>
      <c r="J1066" s="59"/>
    </row>
    <row r="1067" spans="1:10" ht="12.75">
      <c r="A1067" s="54"/>
      <c r="B1067" s="54"/>
      <c r="C1067" s="54"/>
      <c r="D1067" s="54"/>
      <c r="E1067" s="54"/>
      <c r="F1067" s="54"/>
      <c r="G1067" s="54"/>
      <c r="H1067" s="54"/>
      <c r="I1067" s="59"/>
      <c r="J1067" s="59"/>
    </row>
    <row r="1068" spans="1:10" ht="12.75">
      <c r="A1068" s="54"/>
      <c r="B1068" s="54"/>
      <c r="C1068" s="54"/>
      <c r="D1068" s="54"/>
      <c r="E1068" s="54"/>
      <c r="F1068" s="54"/>
      <c r="G1068" s="54"/>
      <c r="H1068" s="54"/>
      <c r="I1068" s="59"/>
      <c r="J1068" s="59"/>
    </row>
    <row r="1069" spans="1:10" ht="12.75">
      <c r="A1069" s="54"/>
      <c r="B1069" s="54"/>
      <c r="C1069" s="54"/>
      <c r="D1069" s="54"/>
      <c r="E1069" s="54"/>
      <c r="F1069" s="54"/>
      <c r="G1069" s="54"/>
      <c r="H1069" s="54"/>
      <c r="I1069" s="59"/>
      <c r="J1069" s="59"/>
    </row>
    <row r="1070" spans="1:10" ht="12.75">
      <c r="A1070" s="54"/>
      <c r="B1070" s="54"/>
      <c r="C1070" s="54"/>
      <c r="D1070" s="54"/>
      <c r="E1070" s="54"/>
      <c r="F1070" s="54"/>
      <c r="G1070" s="54"/>
      <c r="H1070" s="54"/>
      <c r="I1070" s="59"/>
      <c r="J1070" s="59"/>
    </row>
    <row r="1071" spans="1:10" ht="12.75">
      <c r="A1071" s="54"/>
      <c r="B1071" s="54"/>
      <c r="C1071" s="54"/>
      <c r="D1071" s="54"/>
      <c r="E1071" s="54"/>
      <c r="F1071" s="54"/>
      <c r="G1071" s="54"/>
      <c r="H1071" s="54"/>
      <c r="I1071" s="59"/>
      <c r="J1071" s="59"/>
    </row>
    <row r="1072" spans="1:10" ht="12.75">
      <c r="A1072" s="54"/>
      <c r="B1072" s="54"/>
      <c r="C1072" s="54"/>
      <c r="D1072" s="54"/>
      <c r="E1072" s="54"/>
      <c r="F1072" s="54"/>
      <c r="G1072" s="54"/>
      <c r="H1072" s="54"/>
      <c r="I1072" s="59"/>
      <c r="J1072" s="59"/>
    </row>
    <row r="1073" spans="1:10" ht="12.75">
      <c r="A1073" s="54"/>
      <c r="B1073" s="54"/>
      <c r="C1073" s="59"/>
      <c r="D1073" s="59"/>
      <c r="E1073" s="59"/>
      <c r="F1073" s="59"/>
      <c r="G1073" s="59"/>
      <c r="H1073" s="59"/>
      <c r="I1073" s="59"/>
      <c r="J1073" s="59"/>
    </row>
    <row r="1074" spans="1:10" ht="12.75">
      <c r="A1074" s="54"/>
      <c r="B1074" s="54"/>
      <c r="C1074" s="59"/>
      <c r="D1074" s="59"/>
      <c r="E1074" s="59"/>
      <c r="F1074" s="59"/>
      <c r="G1074" s="59"/>
      <c r="H1074" s="59"/>
      <c r="I1074" s="59"/>
      <c r="J1074" s="59"/>
    </row>
    <row r="1075" spans="1:10" ht="12.75">
      <c r="A1075" s="54"/>
      <c r="B1075" s="54"/>
      <c r="C1075" s="59"/>
      <c r="D1075" s="59"/>
      <c r="E1075" s="59"/>
      <c r="F1075" s="59"/>
      <c r="G1075" s="59"/>
      <c r="H1075" s="59"/>
      <c r="I1075" s="59"/>
      <c r="J1075" s="59"/>
    </row>
    <row r="1076" spans="1:10" ht="12.75">
      <c r="A1076" s="54"/>
      <c r="B1076" s="54"/>
      <c r="C1076" s="59"/>
      <c r="D1076" s="59"/>
      <c r="E1076" s="59"/>
      <c r="F1076" s="59"/>
      <c r="G1076" s="59"/>
      <c r="H1076" s="59"/>
      <c r="I1076" s="59"/>
      <c r="J1076" s="59"/>
    </row>
    <row r="1077" spans="1:10" ht="12.75">
      <c r="A1077" s="54"/>
      <c r="B1077" s="54"/>
      <c r="C1077" s="59"/>
      <c r="D1077" s="59"/>
      <c r="E1077" s="59"/>
      <c r="F1077" s="59"/>
      <c r="G1077" s="59"/>
      <c r="H1077" s="59"/>
      <c r="I1077" s="59"/>
      <c r="J1077" s="59"/>
    </row>
    <row r="1078" spans="1:10" ht="12.75">
      <c r="A1078" s="54"/>
      <c r="B1078" s="54"/>
      <c r="C1078" s="59"/>
      <c r="D1078" s="59"/>
      <c r="E1078" s="59"/>
      <c r="F1078" s="59"/>
      <c r="G1078" s="59"/>
      <c r="H1078" s="59"/>
      <c r="I1078" s="59"/>
      <c r="J1078" s="59"/>
    </row>
    <row r="1079" spans="1:10" ht="12.75">
      <c r="A1079" s="54"/>
      <c r="B1079" s="54"/>
      <c r="C1079" s="59"/>
      <c r="D1079" s="59"/>
      <c r="E1079" s="59"/>
      <c r="F1079" s="59"/>
      <c r="G1079" s="59"/>
      <c r="H1079" s="59"/>
      <c r="I1079" s="59"/>
      <c r="J1079" s="59"/>
    </row>
    <row r="1080" spans="1:10" ht="12.75">
      <c r="A1080" s="54"/>
      <c r="B1080" s="54"/>
      <c r="C1080" s="59"/>
      <c r="D1080" s="59"/>
      <c r="E1080" s="59"/>
      <c r="F1080" s="59"/>
      <c r="G1080" s="59"/>
      <c r="H1080" s="59"/>
      <c r="I1080" s="59"/>
      <c r="J1080" s="59"/>
    </row>
    <row r="1081" spans="1:10" ht="12.75">
      <c r="A1081" s="54"/>
      <c r="B1081" s="54"/>
      <c r="C1081" s="59"/>
      <c r="D1081" s="59"/>
      <c r="E1081" s="59"/>
      <c r="F1081" s="59"/>
      <c r="G1081" s="59"/>
      <c r="H1081" s="59"/>
      <c r="I1081" s="59"/>
      <c r="J1081" s="59"/>
    </row>
    <row r="1082" spans="1:10" ht="12.75">
      <c r="A1082" s="54"/>
      <c r="B1082" s="54"/>
      <c r="C1082" s="59"/>
      <c r="D1082" s="59"/>
      <c r="E1082" s="59"/>
      <c r="F1082" s="59"/>
      <c r="G1082" s="59"/>
      <c r="H1082" s="59"/>
      <c r="I1082" s="59"/>
      <c r="J1082" s="59"/>
    </row>
    <row r="1083" spans="1:10" ht="12.75">
      <c r="A1083" s="54"/>
      <c r="B1083" s="54"/>
      <c r="C1083" s="59"/>
      <c r="D1083" s="59"/>
      <c r="E1083" s="59"/>
      <c r="F1083" s="59"/>
      <c r="G1083" s="59"/>
      <c r="H1083" s="59"/>
      <c r="I1083" s="59"/>
      <c r="J1083" s="59"/>
    </row>
    <row r="1084" spans="1:10" ht="12.75">
      <c r="A1084" s="54"/>
      <c r="B1084" s="54"/>
      <c r="C1084" s="59"/>
      <c r="D1084" s="59"/>
      <c r="E1084" s="59"/>
      <c r="F1084" s="59"/>
      <c r="G1084" s="59"/>
      <c r="H1084" s="59"/>
      <c r="I1084" s="59"/>
      <c r="J1084" s="59"/>
    </row>
    <row r="1085" spans="1:10" ht="12.75">
      <c r="A1085" s="54"/>
      <c r="B1085" s="54"/>
      <c r="C1085" s="59"/>
      <c r="D1085" s="59"/>
      <c r="E1085" s="59"/>
      <c r="F1085" s="59"/>
      <c r="G1085" s="59"/>
      <c r="H1085" s="59"/>
      <c r="I1085" s="59"/>
      <c r="J1085" s="59"/>
    </row>
    <row r="1086" spans="1:10" ht="12.75">
      <c r="A1086" s="54"/>
      <c r="B1086" s="54"/>
      <c r="C1086" s="59"/>
      <c r="D1086" s="59"/>
      <c r="E1086" s="59"/>
      <c r="F1086" s="59"/>
      <c r="G1086" s="59"/>
      <c r="H1086" s="59"/>
      <c r="I1086" s="59"/>
      <c r="J1086" s="59"/>
    </row>
    <row r="1087" spans="1:10" ht="12.75">
      <c r="A1087" s="54"/>
      <c r="B1087" s="54"/>
      <c r="C1087" s="59"/>
      <c r="D1087" s="59"/>
      <c r="E1087" s="59"/>
      <c r="F1087" s="59"/>
      <c r="G1087" s="59"/>
      <c r="H1087" s="59"/>
      <c r="I1087" s="59"/>
      <c r="J1087" s="59"/>
    </row>
    <row r="1088" spans="1:10" ht="12.75">
      <c r="A1088" s="54"/>
      <c r="B1088" s="54"/>
      <c r="C1088" s="59"/>
      <c r="D1088" s="59"/>
      <c r="E1088" s="59"/>
      <c r="F1088" s="59"/>
      <c r="G1088" s="59"/>
      <c r="H1088" s="59"/>
      <c r="I1088" s="59"/>
      <c r="J1088" s="59"/>
    </row>
    <row r="1089" spans="1:10" ht="12.75">
      <c r="A1089" s="54"/>
      <c r="B1089" s="54"/>
      <c r="C1089" s="59"/>
      <c r="D1089" s="59"/>
      <c r="E1089" s="59"/>
      <c r="F1089" s="59"/>
      <c r="G1089" s="59"/>
      <c r="H1089" s="59"/>
      <c r="I1089" s="59"/>
      <c r="J1089" s="59"/>
    </row>
    <row r="1090" spans="1:10" ht="12.75">
      <c r="A1090" s="54"/>
      <c r="B1090" s="54"/>
      <c r="C1090" s="59"/>
      <c r="D1090" s="59"/>
      <c r="E1090" s="59"/>
      <c r="F1090" s="59"/>
      <c r="G1090" s="59"/>
      <c r="H1090" s="59"/>
      <c r="I1090" s="59"/>
      <c r="J1090" s="59"/>
    </row>
    <row r="1091" spans="1:10" ht="12.75">
      <c r="A1091" s="54"/>
      <c r="B1091" s="54"/>
      <c r="C1091" s="59"/>
      <c r="D1091" s="59"/>
      <c r="E1091" s="59"/>
      <c r="F1091" s="59"/>
      <c r="G1091" s="59"/>
      <c r="H1091" s="59"/>
      <c r="I1091" s="59"/>
      <c r="J1091" s="59"/>
    </row>
    <row r="1092" spans="1:10" ht="12.75">
      <c r="A1092" s="54"/>
      <c r="B1092" s="54"/>
      <c r="C1092" s="59"/>
      <c r="D1092" s="59"/>
      <c r="E1092" s="59"/>
      <c r="F1092" s="59"/>
      <c r="G1092" s="59"/>
      <c r="H1092" s="59"/>
      <c r="I1092" s="59"/>
      <c r="J1092" s="59"/>
    </row>
    <row r="1093" spans="1:10" ht="12.75">
      <c r="A1093" s="54"/>
      <c r="B1093" s="54"/>
      <c r="C1093" s="59"/>
      <c r="D1093" s="59"/>
      <c r="E1093" s="59"/>
      <c r="F1093" s="59"/>
      <c r="G1093" s="59"/>
      <c r="H1093" s="59"/>
      <c r="I1093" s="59"/>
      <c r="J1093" s="59"/>
    </row>
    <row r="1094" spans="1:10" ht="12.75">
      <c r="A1094" s="54"/>
      <c r="B1094" s="54"/>
      <c r="C1094" s="59"/>
      <c r="D1094" s="59"/>
      <c r="E1094" s="59"/>
      <c r="F1094" s="59"/>
      <c r="G1094" s="59"/>
      <c r="H1094" s="59"/>
      <c r="I1094" s="59"/>
      <c r="J1094" s="59"/>
    </row>
    <row r="1095" spans="1:10" ht="12.75">
      <c r="A1095" s="54"/>
      <c r="B1095" s="54"/>
      <c r="C1095" s="59"/>
      <c r="D1095" s="59"/>
      <c r="E1095" s="59"/>
      <c r="F1095" s="59"/>
      <c r="G1095" s="59"/>
      <c r="H1095" s="59"/>
      <c r="I1095" s="59"/>
      <c r="J1095" s="59"/>
    </row>
    <row r="1096" spans="1:10" ht="12.75">
      <c r="A1096" s="54"/>
      <c r="B1096" s="54"/>
      <c r="C1096" s="59"/>
      <c r="D1096" s="59"/>
      <c r="E1096" s="59"/>
      <c r="F1096" s="59"/>
      <c r="G1096" s="59"/>
      <c r="H1096" s="59"/>
      <c r="I1096" s="59"/>
      <c r="J1096" s="59"/>
    </row>
    <row r="1097" spans="1:10" ht="12.75">
      <c r="A1097" s="54"/>
      <c r="B1097" s="54"/>
      <c r="C1097" s="59"/>
      <c r="D1097" s="59"/>
      <c r="E1097" s="59"/>
      <c r="F1097" s="59"/>
      <c r="G1097" s="59"/>
      <c r="H1097" s="59"/>
      <c r="I1097" s="59"/>
      <c r="J1097" s="59"/>
    </row>
    <row r="1098" spans="1:10" ht="12.75">
      <c r="A1098" s="54"/>
      <c r="B1098" s="54"/>
      <c r="C1098" s="59"/>
      <c r="D1098" s="59"/>
      <c r="E1098" s="59"/>
      <c r="F1098" s="59"/>
      <c r="G1098" s="59"/>
      <c r="H1098" s="59"/>
      <c r="I1098" s="59"/>
      <c r="J1098" s="59"/>
    </row>
    <row r="1099" spans="1:10" ht="12.75">
      <c r="A1099" s="54"/>
      <c r="B1099" s="54"/>
      <c r="C1099" s="59"/>
      <c r="D1099" s="59"/>
      <c r="E1099" s="59"/>
      <c r="F1099" s="59"/>
      <c r="G1099" s="59"/>
      <c r="H1099" s="59"/>
      <c r="I1099" s="59"/>
      <c r="J1099" s="59"/>
    </row>
    <row r="1100" spans="1:10" ht="12.75">
      <c r="A1100" s="54"/>
      <c r="B1100" s="54"/>
      <c r="C1100" s="59"/>
      <c r="D1100" s="59"/>
      <c r="E1100" s="59"/>
      <c r="F1100" s="59"/>
      <c r="G1100" s="59"/>
      <c r="H1100" s="59"/>
      <c r="I1100" s="59"/>
      <c r="J1100" s="59"/>
    </row>
    <row r="1101" spans="1:10" ht="12.75">
      <c r="A1101" s="54"/>
      <c r="B1101" s="54"/>
      <c r="C1101" s="59"/>
      <c r="D1101" s="59"/>
      <c r="E1101" s="59"/>
      <c r="F1101" s="59"/>
      <c r="G1101" s="59"/>
      <c r="H1101" s="59"/>
      <c r="I1101" s="59"/>
      <c r="J1101" s="59"/>
    </row>
    <row r="1102" spans="1:10" ht="12.75">
      <c r="A1102" s="54"/>
      <c r="B1102" s="54"/>
      <c r="C1102" s="59"/>
      <c r="D1102" s="59"/>
      <c r="E1102" s="59"/>
      <c r="F1102" s="59"/>
      <c r="G1102" s="59"/>
      <c r="H1102" s="59"/>
      <c r="I1102" s="59"/>
      <c r="J1102" s="59"/>
    </row>
    <row r="1103" spans="1:10" ht="12.75">
      <c r="A1103" s="54"/>
      <c r="B1103" s="54"/>
      <c r="C1103" s="59"/>
      <c r="D1103" s="59"/>
      <c r="E1103" s="59"/>
      <c r="F1103" s="59"/>
      <c r="G1103" s="59"/>
      <c r="H1103" s="59"/>
      <c r="I1103" s="59"/>
      <c r="J1103" s="59"/>
    </row>
    <row r="1104" spans="1:10" ht="12.75">
      <c r="A1104" s="54"/>
      <c r="B1104" s="54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4"/>
      <c r="B1105" s="54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4"/>
      <c r="B1106" s="54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4"/>
      <c r="B1107" s="54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4"/>
      <c r="B1108" s="54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4"/>
      <c r="B1109" s="54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4"/>
      <c r="B1110" s="54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4"/>
      <c r="B1111" s="54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4"/>
      <c r="B1112" s="54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4"/>
      <c r="B1113" s="54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4"/>
      <c r="B1114" s="54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4"/>
      <c r="B1115" s="54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4"/>
      <c r="B1116" s="54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4"/>
      <c r="B1117" s="54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4"/>
      <c r="B1118" s="54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4"/>
      <c r="B1119" s="54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4"/>
      <c r="B1120" s="54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4"/>
      <c r="B1121" s="54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4"/>
      <c r="B1122" s="54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4"/>
      <c r="B1123" s="54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4"/>
      <c r="B1124" s="54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4"/>
      <c r="B1125" s="54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4"/>
      <c r="B1126" s="54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4"/>
      <c r="B1127" s="54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4"/>
      <c r="B1128" s="54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4"/>
      <c r="B1129" s="54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4"/>
      <c r="B1130" s="54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4"/>
      <c r="B1131" s="54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4"/>
      <c r="B1132" s="54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4"/>
      <c r="B1133" s="54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4"/>
      <c r="B1134" s="54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4"/>
      <c r="B1135" s="54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4"/>
      <c r="B1136" s="54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4"/>
      <c r="B1137" s="54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4"/>
      <c r="B1138" s="54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4"/>
      <c r="B1139" s="54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4"/>
      <c r="B1140" s="54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4"/>
      <c r="B1141" s="54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4"/>
      <c r="B1142" s="54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4"/>
      <c r="B1143" s="54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4"/>
      <c r="B1144" s="54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4"/>
      <c r="B1145" s="54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4"/>
      <c r="B1146" s="54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4"/>
      <c r="B1147" s="54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4"/>
      <c r="B1148" s="54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4"/>
      <c r="B1149" s="54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4"/>
      <c r="B1150" s="54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4"/>
      <c r="B1151" s="54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4"/>
      <c r="B1152" s="54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4"/>
      <c r="B1153" s="54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4"/>
      <c r="B1154" s="54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4"/>
      <c r="B1155" s="54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4"/>
      <c r="B1156" s="54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4"/>
      <c r="B1157" s="54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4"/>
      <c r="B1158" s="54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4"/>
      <c r="B1159" s="54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4"/>
      <c r="B1160" s="54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4"/>
      <c r="B1161" s="54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4"/>
      <c r="B1162" s="54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4"/>
      <c r="B1163" s="54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4"/>
      <c r="B1164" s="54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4"/>
      <c r="B1165" s="54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4"/>
      <c r="B1166" s="54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4"/>
      <c r="B1167" s="54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4"/>
      <c r="B1168" s="54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4"/>
      <c r="B1169" s="54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4"/>
      <c r="B1170" s="54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4"/>
      <c r="B1171" s="54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4"/>
      <c r="B1172" s="54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4"/>
      <c r="B1173" s="54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4"/>
      <c r="B1174" s="54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4"/>
      <c r="B1175" s="54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4"/>
      <c r="B1176" s="54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4"/>
      <c r="B1177" s="54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4"/>
      <c r="B1178" s="54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4"/>
      <c r="B1179" s="54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4"/>
      <c r="B1180" s="54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4"/>
      <c r="B1181" s="54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4"/>
      <c r="B1182" s="54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4"/>
      <c r="B1183" s="54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4"/>
      <c r="B1184" s="54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4"/>
      <c r="B1185" s="54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4"/>
      <c r="B1186" s="54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4"/>
      <c r="B1187" s="54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4"/>
      <c r="B1188" s="54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4"/>
      <c r="B1189" s="54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4"/>
      <c r="B1190" s="54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4"/>
      <c r="B1191" s="54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4"/>
      <c r="B1192" s="54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4"/>
      <c r="B1193" s="54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4"/>
      <c r="B1194" s="54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4"/>
      <c r="B1195" s="54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4"/>
      <c r="B1196" s="54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4"/>
      <c r="B1197" s="54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4"/>
      <c r="B1198" s="54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4"/>
      <c r="B1199" s="54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4"/>
      <c r="B1200" s="54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4"/>
      <c r="B1201" s="54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4"/>
      <c r="B1202" s="54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4"/>
      <c r="B1203" s="54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4"/>
      <c r="B1204" s="54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4"/>
      <c r="B1205" s="54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4"/>
      <c r="B1206" s="54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4"/>
      <c r="B1207" s="54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4"/>
      <c r="B1208" s="54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4"/>
      <c r="B1209" s="54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4"/>
      <c r="B1210" s="54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4"/>
      <c r="B1211" s="54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4"/>
      <c r="B1212" s="54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4"/>
      <c r="B1213" s="54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4"/>
      <c r="B1214" s="54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4"/>
      <c r="B1215" s="54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4"/>
      <c r="B1216" s="54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4"/>
      <c r="B1217" s="54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4"/>
      <c r="B1218" s="54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4"/>
      <c r="B1219" s="54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4"/>
      <c r="B1220" s="54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4"/>
      <c r="B1221" s="54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4"/>
      <c r="B1222" s="54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4"/>
      <c r="B1223" s="54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4"/>
      <c r="B1224" s="54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4"/>
      <c r="B1225" s="54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4"/>
      <c r="B1226" s="54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4"/>
      <c r="B1227" s="54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4"/>
      <c r="B1228" s="54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4"/>
      <c r="B1229" s="54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4"/>
      <c r="B1230" s="54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4"/>
      <c r="B1231" s="54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4"/>
      <c r="B1232" s="54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4"/>
      <c r="B1233" s="54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4"/>
      <c r="B1234" s="54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4"/>
      <c r="B1235" s="54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4"/>
      <c r="B1236" s="54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4"/>
      <c r="B1237" s="54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4"/>
      <c r="B1238" s="54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4"/>
      <c r="B1239" s="54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4"/>
      <c r="B1240" s="54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4"/>
      <c r="B1241" s="54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4"/>
      <c r="B1242" s="54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4"/>
      <c r="B1243" s="54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4"/>
      <c r="B1244" s="54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4"/>
      <c r="B1245" s="54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4"/>
      <c r="B1246" s="54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4"/>
      <c r="B1247" s="54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4"/>
      <c r="B1248" s="54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4"/>
      <c r="B1249" s="54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4"/>
      <c r="B1250" s="54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4"/>
      <c r="B1251" s="54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4"/>
      <c r="B1252" s="54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4"/>
      <c r="B1253" s="54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4"/>
      <c r="B1254" s="54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4"/>
      <c r="B1255" s="54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4"/>
      <c r="B1256" s="54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4"/>
      <c r="B1257" s="54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4"/>
      <c r="B1258" s="54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4"/>
      <c r="B1259" s="54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4"/>
      <c r="B1260" s="54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4"/>
      <c r="B1261" s="54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4"/>
      <c r="B1262" s="54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4"/>
      <c r="B1263" s="54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4"/>
      <c r="B1264" s="54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4"/>
      <c r="B1265" s="54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4"/>
      <c r="B1266" s="54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4"/>
      <c r="B1267" s="54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4"/>
      <c r="B1268" s="54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4"/>
      <c r="B1269" s="54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4"/>
      <c r="B1270" s="54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4"/>
      <c r="B1271" s="54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4"/>
      <c r="B1272" s="54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4"/>
      <c r="B1273" s="54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4"/>
      <c r="B1274" s="54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4"/>
      <c r="B1275" s="54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4"/>
      <c r="B1276" s="54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4"/>
      <c r="B1277" s="54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4"/>
      <c r="B1278" s="54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4"/>
      <c r="B1279" s="54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4"/>
      <c r="B1280" s="54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4"/>
      <c r="B1281" s="54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4"/>
      <c r="B1282" s="54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4"/>
      <c r="B1283" s="54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4"/>
      <c r="B1284" s="54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4"/>
      <c r="B1285" s="54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4"/>
      <c r="B1286" s="54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4"/>
      <c r="B1287" s="54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4"/>
      <c r="B1288" s="54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4"/>
      <c r="B1289" s="54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4"/>
      <c r="B1290" s="54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4"/>
      <c r="B1291" s="54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4"/>
      <c r="B1292" s="54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4"/>
      <c r="B1293" s="54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4"/>
      <c r="B1294" s="54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4"/>
      <c r="B1295" s="54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4"/>
      <c r="B1296" s="54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4"/>
      <c r="B1297" s="54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4"/>
      <c r="B1298" s="54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4"/>
      <c r="B1299" s="54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4"/>
      <c r="B1300" s="54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4"/>
      <c r="B1301" s="54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4"/>
      <c r="B1302" s="54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4"/>
      <c r="B1303" s="54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4"/>
      <c r="B1304" s="54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4"/>
      <c r="B1305" s="54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4"/>
      <c r="B1306" s="54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4"/>
      <c r="B1307" s="54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4"/>
      <c r="B1308" s="54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4"/>
      <c r="B1309" s="54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4"/>
      <c r="B1310" s="54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4"/>
      <c r="B1311" s="54"/>
      <c r="C1311" s="59"/>
      <c r="D1311" s="59"/>
      <c r="E1311" s="59"/>
      <c r="F1311" s="59"/>
      <c r="G1311" s="59"/>
      <c r="H1311" s="59"/>
      <c r="I1311" s="59"/>
      <c r="J1311" s="59"/>
    </row>
    <row r="1312" spans="1:10" ht="12.75">
      <c r="A1312" s="54"/>
      <c r="B1312" s="54"/>
      <c r="C1312" s="59"/>
      <c r="D1312" s="59"/>
      <c r="E1312" s="59"/>
      <c r="F1312" s="59"/>
      <c r="G1312" s="59"/>
      <c r="H1312" s="59"/>
      <c r="I1312" s="59"/>
      <c r="J1312" s="59"/>
    </row>
    <row r="1313" spans="1:10" ht="12.75">
      <c r="A1313" s="54"/>
      <c r="B1313" s="54"/>
      <c r="C1313" s="59"/>
      <c r="D1313" s="59"/>
      <c r="E1313" s="59"/>
      <c r="F1313" s="59"/>
      <c r="G1313" s="59"/>
      <c r="H1313" s="59"/>
      <c r="I1313" s="59"/>
      <c r="J1313" s="59"/>
    </row>
    <row r="1314" spans="1:10" ht="12.75">
      <c r="A1314" s="54"/>
      <c r="B1314" s="54"/>
      <c r="C1314" s="59"/>
      <c r="D1314" s="59"/>
      <c r="E1314" s="59"/>
      <c r="F1314" s="59"/>
      <c r="G1314" s="59"/>
      <c r="H1314" s="59"/>
      <c r="I1314" s="59"/>
      <c r="J1314" s="59"/>
    </row>
    <row r="1315" spans="1:10" ht="12.75">
      <c r="A1315" s="54"/>
      <c r="B1315" s="54"/>
      <c r="C1315" s="59"/>
      <c r="D1315" s="59"/>
      <c r="E1315" s="59"/>
      <c r="F1315" s="59"/>
      <c r="G1315" s="59"/>
      <c r="H1315" s="59"/>
      <c r="I1315" s="59"/>
      <c r="J1315" s="59"/>
    </row>
    <row r="1316" spans="1:10" ht="12.75">
      <c r="A1316" s="54"/>
      <c r="B1316" s="54"/>
      <c r="C1316" s="59"/>
      <c r="D1316" s="59"/>
      <c r="E1316" s="59"/>
      <c r="F1316" s="59"/>
      <c r="G1316" s="59"/>
      <c r="H1316" s="59"/>
      <c r="I1316" s="59"/>
      <c r="J1316" s="59"/>
    </row>
    <row r="1317" spans="1:10" ht="12.75">
      <c r="A1317" s="54"/>
      <c r="B1317" s="54"/>
      <c r="C1317" s="59"/>
      <c r="D1317" s="59"/>
      <c r="E1317" s="59"/>
      <c r="F1317" s="59"/>
      <c r="G1317" s="59"/>
      <c r="H1317" s="59"/>
      <c r="I1317" s="59"/>
      <c r="J1317" s="59"/>
    </row>
    <row r="1318" spans="1:10" ht="12.75">
      <c r="A1318" s="54"/>
      <c r="B1318" s="54"/>
      <c r="C1318" s="59"/>
      <c r="D1318" s="59"/>
      <c r="E1318" s="59"/>
      <c r="F1318" s="59"/>
      <c r="G1318" s="59"/>
      <c r="H1318" s="59"/>
      <c r="I1318" s="59"/>
      <c r="J1318" s="59"/>
    </row>
    <row r="1319" spans="1:10" ht="12.75">
      <c r="A1319" s="54"/>
      <c r="B1319" s="54"/>
      <c r="C1319" s="59"/>
      <c r="D1319" s="59"/>
      <c r="E1319" s="59"/>
      <c r="F1319" s="59"/>
      <c r="G1319" s="59"/>
      <c r="H1319" s="59"/>
      <c r="I1319" s="59"/>
      <c r="J1319" s="59"/>
    </row>
    <row r="1320" spans="1:10" ht="12.75">
      <c r="A1320" s="54"/>
      <c r="B1320" s="54"/>
      <c r="C1320" s="59"/>
      <c r="D1320" s="59"/>
      <c r="E1320" s="59"/>
      <c r="F1320" s="59"/>
      <c r="G1320" s="59"/>
      <c r="H1320" s="59"/>
      <c r="I1320" s="59"/>
      <c r="J1320" s="59"/>
    </row>
    <row r="1321" spans="1:10" ht="12.75">
      <c r="A1321" s="54"/>
      <c r="B1321" s="54"/>
      <c r="C1321" s="59"/>
      <c r="D1321" s="59"/>
      <c r="E1321" s="59"/>
      <c r="F1321" s="59"/>
      <c r="G1321" s="59"/>
      <c r="H1321" s="59"/>
      <c r="I1321" s="59"/>
      <c r="J1321" s="59"/>
    </row>
    <row r="1322" spans="1:10" ht="12.75">
      <c r="A1322" s="54"/>
      <c r="B1322" s="54"/>
      <c r="C1322" s="59"/>
      <c r="D1322" s="59"/>
      <c r="E1322" s="59"/>
      <c r="F1322" s="59"/>
      <c r="G1322" s="59"/>
      <c r="H1322" s="59"/>
      <c r="I1322" s="59"/>
      <c r="J1322" s="59"/>
    </row>
    <row r="1323" spans="1:10" ht="12.75">
      <c r="A1323" s="54"/>
      <c r="B1323" s="54"/>
      <c r="C1323" s="59"/>
      <c r="D1323" s="59"/>
      <c r="E1323" s="59"/>
      <c r="F1323" s="59"/>
      <c r="G1323" s="59"/>
      <c r="H1323" s="59"/>
      <c r="I1323" s="59"/>
      <c r="J1323" s="59"/>
    </row>
    <row r="1324" spans="1:10" ht="12.75">
      <c r="A1324" s="54"/>
      <c r="B1324" s="54"/>
      <c r="C1324" s="59"/>
      <c r="D1324" s="59"/>
      <c r="E1324" s="59"/>
      <c r="F1324" s="59"/>
      <c r="G1324" s="59"/>
      <c r="H1324" s="59"/>
      <c r="I1324" s="59"/>
      <c r="J1324" s="59"/>
    </row>
    <row r="1325" spans="1:10" ht="12.75">
      <c r="A1325" s="54"/>
      <c r="B1325" s="54"/>
      <c r="C1325" s="59"/>
      <c r="D1325" s="59"/>
      <c r="E1325" s="59"/>
      <c r="F1325" s="59"/>
      <c r="G1325" s="59"/>
      <c r="H1325" s="59"/>
      <c r="I1325" s="59"/>
      <c r="J1325" s="59"/>
    </row>
    <row r="1326" spans="1:10" ht="12.75">
      <c r="A1326" s="54"/>
      <c r="B1326" s="54"/>
      <c r="C1326" s="59"/>
      <c r="D1326" s="59"/>
      <c r="E1326" s="59"/>
      <c r="F1326" s="59"/>
      <c r="G1326" s="59"/>
      <c r="H1326" s="59"/>
      <c r="I1326" s="59"/>
      <c r="J1326" s="59"/>
    </row>
    <row r="1327" spans="1:10" ht="12.75">
      <c r="A1327" s="54"/>
      <c r="B1327" s="54"/>
      <c r="C1327" s="59"/>
      <c r="D1327" s="59"/>
      <c r="E1327" s="59"/>
      <c r="F1327" s="59"/>
      <c r="G1327" s="59"/>
      <c r="H1327" s="59"/>
      <c r="I1327" s="59"/>
      <c r="J1327" s="59"/>
    </row>
    <row r="1328" spans="1:10" ht="12.75">
      <c r="A1328" s="54"/>
      <c r="B1328" s="54"/>
      <c r="C1328" s="59"/>
      <c r="D1328" s="59"/>
      <c r="E1328" s="59"/>
      <c r="F1328" s="59"/>
      <c r="G1328" s="59"/>
      <c r="H1328" s="59"/>
      <c r="I1328" s="59"/>
      <c r="J1328" s="59"/>
    </row>
    <row r="1329" spans="1:10" ht="12.75">
      <c r="A1329" s="54"/>
      <c r="B1329" s="54"/>
      <c r="C1329" s="59"/>
      <c r="D1329" s="59"/>
      <c r="E1329" s="59"/>
      <c r="F1329" s="59"/>
      <c r="G1329" s="59"/>
      <c r="H1329" s="59"/>
      <c r="I1329" s="59"/>
      <c r="J1329" s="59"/>
    </row>
    <row r="1330" spans="1:10" ht="12.75">
      <c r="A1330" s="54"/>
      <c r="B1330" s="54"/>
      <c r="C1330" s="59"/>
      <c r="D1330" s="59"/>
      <c r="E1330" s="59"/>
      <c r="F1330" s="59"/>
      <c r="G1330" s="59"/>
      <c r="H1330" s="59"/>
      <c r="I1330" s="59"/>
      <c r="J1330" s="59"/>
    </row>
    <row r="1331" spans="1:10" ht="12.75">
      <c r="A1331" s="54"/>
      <c r="B1331" s="54"/>
      <c r="C1331" s="59"/>
      <c r="D1331" s="59"/>
      <c r="E1331" s="59"/>
      <c r="F1331" s="59"/>
      <c r="G1331" s="59"/>
      <c r="H1331" s="59"/>
      <c r="I1331" s="59"/>
      <c r="J1331" s="59"/>
    </row>
    <row r="1332" spans="1:10" ht="12.75">
      <c r="A1332" s="54"/>
      <c r="B1332" s="54"/>
      <c r="C1332" s="59"/>
      <c r="D1332" s="59"/>
      <c r="E1332" s="59"/>
      <c r="F1332" s="59"/>
      <c r="G1332" s="59"/>
      <c r="H1332" s="59"/>
      <c r="I1332" s="59"/>
      <c r="J1332" s="59"/>
    </row>
    <row r="1333" spans="1:10" ht="12.75">
      <c r="A1333" s="54"/>
      <c r="B1333" s="54"/>
      <c r="C1333" s="59"/>
      <c r="D1333" s="59"/>
      <c r="E1333" s="59"/>
      <c r="F1333" s="59"/>
      <c r="G1333" s="59"/>
      <c r="H1333" s="59"/>
      <c r="I1333" s="59"/>
      <c r="J1333" s="59"/>
    </row>
    <row r="1334" spans="1:10" ht="12.75">
      <c r="A1334" s="54"/>
      <c r="B1334" s="54"/>
      <c r="C1334" s="59"/>
      <c r="D1334" s="59"/>
      <c r="E1334" s="59"/>
      <c r="F1334" s="59"/>
      <c r="G1334" s="59"/>
      <c r="H1334" s="59"/>
      <c r="I1334" s="59"/>
      <c r="J1334" s="59"/>
    </row>
    <row r="1335" spans="1:10" ht="12.75">
      <c r="A1335" s="54"/>
      <c r="B1335" s="54"/>
      <c r="C1335" s="59"/>
      <c r="D1335" s="59"/>
      <c r="E1335" s="59"/>
      <c r="F1335" s="59"/>
      <c r="G1335" s="59"/>
      <c r="H1335" s="59"/>
      <c r="I1335" s="59"/>
      <c r="J1335" s="59"/>
    </row>
    <row r="1336" spans="1:10" ht="12.75">
      <c r="A1336" s="54"/>
      <c r="B1336" s="54"/>
      <c r="C1336" s="59"/>
      <c r="D1336" s="59"/>
      <c r="E1336" s="59"/>
      <c r="F1336" s="59"/>
      <c r="G1336" s="59"/>
      <c r="H1336" s="59"/>
      <c r="I1336" s="59"/>
      <c r="J1336" s="59"/>
    </row>
    <row r="1337" spans="1:10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</row>
    <row r="1338" spans="1:10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</row>
    <row r="1339" spans="1:10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</row>
    <row r="1340" spans="1:10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</row>
    <row r="1341" spans="1:10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</row>
    <row r="1342" spans="1:10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</row>
    <row r="1343" spans="1:10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</row>
    <row r="1344" spans="1:10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</row>
    <row r="1345" spans="1:10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</row>
    <row r="1346" spans="1:10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</row>
    <row r="1347" spans="1:10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</row>
    <row r="1348" spans="1:10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</row>
    <row r="1349" spans="1:10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</row>
    <row r="1350" spans="1:10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</row>
    <row r="1351" spans="1:10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</row>
    <row r="1352" spans="1:10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</row>
    <row r="1353" spans="1:10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</row>
    <row r="1354" spans="1:10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</row>
    <row r="1355" spans="1:10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</row>
    <row r="1356" spans="1:10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</row>
    <row r="1357" spans="1:10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</row>
    <row r="1358" spans="1:10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</row>
    <row r="1359" spans="1:10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</row>
    <row r="1360" spans="1:10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</row>
    <row r="1361" spans="1:10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</row>
    <row r="1362" spans="1:10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</row>
    <row r="1363" spans="1:10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</row>
    <row r="1364" spans="1:10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</row>
    <row r="1365" spans="1:10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</row>
    <row r="1366" spans="1:10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</row>
    <row r="1367" spans="1:10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</row>
    <row r="1368" spans="1:10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</row>
    <row r="1369" spans="1:10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</row>
    <row r="1370" spans="1:10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</row>
    <row r="1371" spans="1:10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</row>
    <row r="1372" spans="1:10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</row>
    <row r="1373" spans="1:10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</row>
    <row r="1374" spans="1:10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</row>
    <row r="1375" spans="1:10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</row>
    <row r="1376" spans="1:10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</row>
    <row r="1377" spans="1:10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</row>
  </sheetData>
  <mergeCells count="2">
    <mergeCell ref="L376:L385"/>
    <mergeCell ref="O376:O385"/>
  </mergeCells>
  <printOptions/>
  <pageMargins left="1" right="0" top="0.75" bottom="0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ccm</cp:lastModifiedBy>
  <cp:lastPrinted>2008-02-29T09:04:04Z</cp:lastPrinted>
  <dcterms:created xsi:type="dcterms:W3CDTF">1999-10-29T01:53:44Z</dcterms:created>
  <dcterms:modified xsi:type="dcterms:W3CDTF">2008-02-29T09:20:28Z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331742291</vt:i4>
  </property>
  <property fmtid="{D5CDD505-2E9C-101B-9397-08002B2CF9AE}" pid="3" name="_EmailSubject">
    <vt:lpwstr>quarterly announcement</vt:lpwstr>
  </property>
  <property fmtid="{D5CDD505-2E9C-101B-9397-08002B2CF9AE}" pid="4" name="_AuthorEmail">
    <vt:lpwstr>tglim@aemulti.com.my</vt:lpwstr>
  </property>
  <property fmtid="{D5CDD505-2E9C-101B-9397-08002B2CF9AE}" pid="5" name="_AuthorEmailDisplayName">
    <vt:lpwstr>tglim</vt:lpwstr>
  </property>
  <property fmtid="{D5CDD505-2E9C-101B-9397-08002B2CF9AE}" pid="6" name="_ReviewingToolsShownOnce">
    <vt:lpwstr/>
  </property>
</Properties>
</file>