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'ci.equity'!$A$1:$O$53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<sst xmlns="http://schemas.openxmlformats.org/spreadsheetml/2006/main" count="209" uniqueCount="149">
  <si>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</si>
  <si>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</si>
  <si>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</si>
  <si>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</si>
  <si>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</si>
  <si>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</si>
  <si>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</si>
  <si>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</si>
  <si>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</si>
  <si>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</si>
  <si>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</si>
  <si>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</si>
  <si>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</si>
  <si>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</si>
  <si>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</si>
  <si>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</si>
  <si>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</si>
  <si>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</si>
  <si>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</si>
  <si>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</si>
  <si>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</si>
  <si>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</si>
  <si>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</si>
  <si>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</si>
  <si>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</si>
  <si>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</si>
  <si>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</si>
  <si>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</si>
  <si>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</si>
  <si>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</si>
  <si>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</si>
  <si>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</si>
  <si>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</si>
  <si>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</si>
  <si>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</si>
  <si>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</si>
  <si>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</si>
  <si>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</si>
  <si>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</si>
  <si>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</si>
  <si>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</si>
  <si>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</si>
  <si>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</si>
  <si>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</si>
  <si>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</si>
  <si>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</si>
  <si>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</si>
  <si>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</si>
  <si>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</si>
  <si>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</si>
  <si>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</si>
  <si>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</si>
  <si>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</si>
  <si>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</si>
  <si>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</si>
  <si>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</si>
  <si>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Distributable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</si>
  <si>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</si>
  <si>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</si>
  <si>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</si>
  <si>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</si>
  <si>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</si>
  <si>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</si>
  <si>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</si>
  <si>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Net assets per share (sen)</t>
  </si>
  <si>
    <t>Revaluation</t>
  </si>
  <si>
    <t>Reserve</t>
  </si>
  <si>
    <t>Equity holders of the parent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</si>
  <si>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</si>
  <si>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</si>
  <si>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</si>
  <si>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</si>
  <si>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</si>
  <si>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</si>
  <si>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</si>
  <si>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</si>
  <si>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</si>
  <si>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</si>
  <si>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</si>
  <si>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</si>
  <si>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</si>
  <si>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Profit / (Loss) before taxation</t>
  </si>
  <si>
    <t>Net Profit / (Loss) for the period</t>
  </si>
  <si>
    <t>Investment Properties</t>
  </si>
  <si>
    <t>Exchange</t>
  </si>
  <si>
    <t>Realisation of revaluation reserve</t>
  </si>
  <si>
    <t>Translation</t>
  </si>
  <si>
    <t>Prepaid Land Lease Payments</t>
  </si>
  <si>
    <t>Currency translation difference</t>
  </si>
  <si>
    <t>Proceeds from Sale of Property, Plant &amp; Equipment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</si>
  <si>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</si>
  <si>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</si>
  <si>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</si>
  <si>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</si>
  <si>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Preceding Year</t>
  </si>
  <si>
    <t>Corresponding</t>
  </si>
  <si>
    <t>(3 months to</t>
  </si>
  <si>
    <t>CURRENT</t>
  </si>
  <si>
    <t>QUARTER</t>
  </si>
  <si>
    <t>YEAR ENDED</t>
  </si>
  <si>
    <t>CONDENSED CONSOLIDATED STATEMENT OF CASH FLOWS</t>
  </si>
  <si>
    <t>Non-Controlling Interests</t>
  </si>
  <si>
    <t>Non-Controlling Interest</t>
  </si>
  <si>
    <t>Non-</t>
  </si>
  <si>
    <t>Controlling</t>
  </si>
  <si>
    <t>period</t>
  </si>
  <si>
    <t>Total comprehensive income for the</t>
  </si>
  <si>
    <t xml:space="preserve">Other comprehensive income :- </t>
  </si>
  <si>
    <t xml:space="preserve"> - Currency Translation difference</t>
  </si>
  <si>
    <t>Total Comprehensive Income</t>
  </si>
  <si>
    <t>Profit / (Loss) for the period</t>
  </si>
  <si>
    <t>Total Comprehensive ncome attributable to :</t>
  </si>
  <si>
    <t>Total Comprehensive Income</t>
  </si>
  <si>
    <t>Profit / (Loss) from Operations</t>
  </si>
  <si>
    <t>Profit / (Loss) attributable to :</t>
  </si>
  <si>
    <t>Operating profit / (loss) before changes in working capital</t>
  </si>
  <si>
    <t>Net Cash Flow from investing activities</t>
  </si>
  <si>
    <t>Net Cash Flow from financing activities</t>
  </si>
  <si>
    <t>Profit / (Loss)</t>
  </si>
  <si>
    <t>31.03.2011</t>
  </si>
  <si>
    <t>For the period ended 30 June 2011</t>
  </si>
  <si>
    <t>30.06.2011)</t>
  </si>
  <si>
    <t>30.06.2010)</t>
  </si>
  <si>
    <t>conjunction with the Annual Financial Report for the year ended 31March 2011</t>
  </si>
  <si>
    <t>30.06.2011</t>
  </si>
  <si>
    <t>31 March 2011</t>
  </si>
  <si>
    <t>INTERIM FINANCIAL STATEMENT FOR THE FIRST QUARTER ENDED 30 June 2011</t>
  </si>
  <si>
    <t>as at 30 June 2011</t>
  </si>
  <si>
    <t xml:space="preserve">CONDENSED CONSOLIDATED STATEMENT OF FINANCIAL POSITION </t>
  </si>
  <si>
    <t>3 months ended</t>
  </si>
  <si>
    <t>30.06.2010</t>
  </si>
  <si>
    <t>Report for the year ended 31 March 2011.</t>
  </si>
  <si>
    <t>3 months quarter</t>
  </si>
  <si>
    <t>Balance as at 01/04/2011</t>
  </si>
  <si>
    <t>period ended 30/06/2011</t>
  </si>
  <si>
    <t>Ended 30 JUNE 2010</t>
  </si>
  <si>
    <t>period ended 30/06/2010</t>
  </si>
  <si>
    <t>Fair</t>
  </si>
  <si>
    <t>Value</t>
  </si>
  <si>
    <t>Balance as at 01/04/2010</t>
  </si>
  <si>
    <t>Ended 30 June 2011</t>
  </si>
  <si>
    <t xml:space="preserve">Capital reduction </t>
  </si>
  <si>
    <t>Profit/(Loss) before taxation</t>
  </si>
  <si>
    <t>Cash and cash equivalents at beginning of period</t>
  </si>
  <si>
    <t>Cash and cash equivalents at end of period</t>
  </si>
  <si>
    <t xml:space="preserve"> - disposal of revalued land &amp; building</t>
  </si>
  <si>
    <t>Transfer within reserves :</t>
  </si>
  <si>
    <t xml:space="preserve">                      Attributable to Equity Holders of the Parent</t>
  </si>
  <si>
    <t>Notes 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</si>
</sst>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76" fontId="1" fillId="0" borderId="0" xfId="42" applyNumberFormat="1" applyFont="1" applyAlignment="1">
      <alignment/>
    </xf>
    <xf numFmtId="176" fontId="1" fillId="0" borderId="10" xfId="42" applyNumberFormat="1" applyFont="1" applyBorder="1" applyAlignment="1">
      <alignment/>
    </xf>
    <xf numFmtId="176" fontId="1" fillId="0" borderId="11" xfId="42" applyNumberFormat="1" applyFont="1" applyBorder="1" applyAlignment="1">
      <alignment/>
    </xf>
    <xf numFmtId="176" fontId="1" fillId="0" borderId="0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4" xfId="42" applyNumberFormat="1" applyFont="1" applyBorder="1" applyAlignment="1">
      <alignment/>
    </xf>
    <xf numFmtId="176" fontId="1" fillId="0" borderId="15" xfId="42" applyNumberFormat="1" applyFont="1" applyBorder="1" applyAlignment="1">
      <alignment/>
    </xf>
    <xf numFmtId="176" fontId="1" fillId="0" borderId="16" xfId="42" applyNumberFormat="1" applyFont="1" applyBorder="1" applyAlignment="1">
      <alignment/>
    </xf>
    <xf numFmtId="176" fontId="1" fillId="0" borderId="17" xfId="42" applyNumberFormat="1" applyFont="1" applyBorder="1" applyAlignment="1">
      <alignment/>
    </xf>
    <xf numFmtId="176" fontId="1" fillId="0" borderId="18" xfId="42" applyNumberFormat="1" applyFont="1" applyBorder="1" applyAlignment="1">
      <alignment/>
    </xf>
    <xf numFmtId="176" fontId="1" fillId="0" borderId="19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176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76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1" fillId="0" borderId="23" xfId="42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1" fillId="0" borderId="24" xfId="42" applyNumberFormat="1" applyFont="1" applyBorder="1" applyAlignment="1">
      <alignment/>
    </xf>
    <xf numFmtId="176" fontId="1" fillId="0" borderId="25" xfId="42" applyNumberFormat="1" applyFont="1" applyBorder="1" applyAlignment="1">
      <alignment/>
    </xf>
    <xf numFmtId="176" fontId="1" fillId="0" borderId="26" xfId="42" applyNumberFormat="1" applyFont="1" applyBorder="1" applyAlignment="1">
      <alignment/>
    </xf>
    <xf numFmtId="15" fontId="3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152650" y="2000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95250</xdr:rowOff>
    </xdr:from>
    <xdr:to>
      <xdr:col>10</xdr:col>
      <xdr:colOff>685800</xdr:colOff>
      <xdr:row>11</xdr:row>
      <xdr:rowOff>95250</xdr:rowOff>
    </xdr:to>
    <xdr:sp>
      <xdr:nvSpPr>
        <xdr:cNvPr id="2" name="Line 4"/>
        <xdr:cNvSpPr>
          <a:spLocks/>
        </xdr:cNvSpPr>
      </xdr:nvSpPr>
      <xdr:spPr>
        <a:xfrm>
          <a:off x="5724525" y="1990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1"/>
  <sheetViews>
    <sheetView zoomScalePageLayoutView="0" workbookViewId="0" topLeftCell="B1">
      <selection activeCell="C2" sqref="C2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90</v>
      </c>
      <c r="D2" s="8"/>
      <c r="H2" s="33"/>
    </row>
    <row r="3" spans="3:8" ht="15.75">
      <c r="C3" s="33" t="s">
        <v>6</v>
      </c>
      <c r="D3" s="8"/>
      <c r="H3" s="33"/>
    </row>
    <row r="4" spans="3:8" ht="15.75">
      <c r="C4" s="33" t="s">
        <v>92</v>
      </c>
      <c r="D4" s="8"/>
      <c r="H4" s="33"/>
    </row>
    <row r="5" spans="3:8" ht="15.75">
      <c r="C5" s="33"/>
      <c r="D5" s="8"/>
      <c r="H5" s="33"/>
    </row>
    <row r="6" spans="3:4" ht="12.75">
      <c r="C6" s="10" t="s">
        <v>126</v>
      </c>
      <c r="D6" s="4"/>
    </row>
    <row r="7" spans="3:4" ht="12.75">
      <c r="C7" s="4" t="s">
        <v>91</v>
      </c>
      <c r="D7" s="4"/>
    </row>
    <row r="9" ht="12.75">
      <c r="C9" s="3" t="s">
        <v>93</v>
      </c>
    </row>
    <row r="10" ht="12.75">
      <c r="C10" s="3" t="s">
        <v>120</v>
      </c>
    </row>
    <row r="12" spans="4:10" ht="12.75">
      <c r="D12" s="10" t="s">
        <v>48</v>
      </c>
      <c r="E12" s="6"/>
      <c r="F12" s="6"/>
      <c r="G12" s="6"/>
      <c r="H12" s="10" t="s">
        <v>47</v>
      </c>
      <c r="I12" s="3"/>
      <c r="J12" s="6"/>
    </row>
    <row r="13" spans="4:10" ht="12.75">
      <c r="D13" s="6" t="s">
        <v>7</v>
      </c>
      <c r="E13" s="3"/>
      <c r="F13" s="6" t="s">
        <v>94</v>
      </c>
      <c r="G13" s="6"/>
      <c r="H13" s="6" t="s">
        <v>7</v>
      </c>
      <c r="I13" s="3"/>
      <c r="J13" s="6" t="s">
        <v>94</v>
      </c>
    </row>
    <row r="14" spans="4:10" ht="12.75">
      <c r="D14" s="6" t="s">
        <v>2</v>
      </c>
      <c r="E14" s="3"/>
      <c r="F14" s="6" t="s">
        <v>95</v>
      </c>
      <c r="G14" s="6"/>
      <c r="H14" s="6" t="s">
        <v>8</v>
      </c>
      <c r="I14" s="3"/>
      <c r="J14" s="6" t="s">
        <v>95</v>
      </c>
    </row>
    <row r="15" spans="4:10" ht="12.75">
      <c r="D15" s="6" t="s">
        <v>96</v>
      </c>
      <c r="E15" s="3"/>
      <c r="F15" s="6" t="s">
        <v>96</v>
      </c>
      <c r="G15" s="6"/>
      <c r="H15" s="6" t="s">
        <v>96</v>
      </c>
      <c r="I15" s="3"/>
      <c r="J15" s="6" t="s">
        <v>96</v>
      </c>
    </row>
    <row r="16" spans="4:10" ht="12.75">
      <c r="D16" s="6" t="s">
        <v>121</v>
      </c>
      <c r="E16" s="3"/>
      <c r="F16" s="6" t="s">
        <v>122</v>
      </c>
      <c r="G16" s="6"/>
      <c r="H16" s="6" t="s">
        <v>121</v>
      </c>
      <c r="I16" s="3"/>
      <c r="J16" s="6" t="s">
        <v>122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17116</v>
      </c>
      <c r="E20" s="16"/>
      <c r="F20" s="16">
        <v>16640</v>
      </c>
      <c r="G20" s="16"/>
      <c r="H20" s="16">
        <v>17116</v>
      </c>
      <c r="I20" s="16"/>
      <c r="J20" s="16">
        <v>16640</v>
      </c>
    </row>
    <row r="21" spans="3:10" ht="12.75">
      <c r="C21" s="1" t="s">
        <v>9</v>
      </c>
      <c r="D21" s="16">
        <v>-18451</v>
      </c>
      <c r="E21" s="16"/>
      <c r="F21" s="16">
        <v>-16729</v>
      </c>
      <c r="G21" s="16"/>
      <c r="H21" s="16">
        <v>-18451</v>
      </c>
      <c r="I21" s="16"/>
      <c r="J21" s="16">
        <v>-16729</v>
      </c>
    </row>
    <row r="22" spans="3:10" ht="12.75">
      <c r="C22" s="1" t="s">
        <v>10</v>
      </c>
      <c r="D22" s="17">
        <v>1321</v>
      </c>
      <c r="E22" s="16"/>
      <c r="F22" s="17">
        <v>40</v>
      </c>
      <c r="G22" s="16"/>
      <c r="H22" s="17">
        <v>1321</v>
      </c>
      <c r="I22" s="16"/>
      <c r="J22" s="17">
        <v>40</v>
      </c>
    </row>
    <row r="23" spans="3:10" ht="12.75">
      <c r="C23" s="1" t="s">
        <v>113</v>
      </c>
      <c r="D23" s="16">
        <f>SUM(D20:D22)</f>
        <v>-14</v>
      </c>
      <c r="E23" s="16"/>
      <c r="F23" s="16">
        <f>SUM(F20:F22)</f>
        <v>-49</v>
      </c>
      <c r="G23" s="16"/>
      <c r="H23" s="16">
        <f>SUM(H20:H22)</f>
        <v>-14</v>
      </c>
      <c r="I23" s="16"/>
      <c r="J23" s="16">
        <f>SUM(J20:J22)</f>
        <v>-49</v>
      </c>
    </row>
    <row r="24" spans="3:10" ht="12.75">
      <c r="C24" s="1" t="s">
        <v>5</v>
      </c>
      <c r="D24" s="17">
        <v>-587</v>
      </c>
      <c r="E24" s="16"/>
      <c r="F24" s="17">
        <v>-597</v>
      </c>
      <c r="G24" s="16"/>
      <c r="H24" s="17">
        <v>-587</v>
      </c>
      <c r="I24" s="16"/>
      <c r="J24" s="17">
        <v>-597</v>
      </c>
    </row>
    <row r="25" spans="3:10" ht="12.75">
      <c r="C25" s="1" t="s">
        <v>81</v>
      </c>
      <c r="D25" s="16">
        <f>SUM(D23:D24)</f>
        <v>-601</v>
      </c>
      <c r="E25" s="16"/>
      <c r="F25" s="16">
        <f>SUM(F23:F24)</f>
        <v>-646</v>
      </c>
      <c r="G25" s="16"/>
      <c r="H25" s="16">
        <f>SUM(H23:H24)</f>
        <v>-601</v>
      </c>
      <c r="I25" s="16"/>
      <c r="J25" s="16">
        <f>SUM(J23:J24)</f>
        <v>-646</v>
      </c>
    </row>
    <row r="26" spans="3:10" ht="12.75">
      <c r="C26" s="1" t="s">
        <v>4</v>
      </c>
      <c r="D26" s="17">
        <v>-144</v>
      </c>
      <c r="E26" s="16"/>
      <c r="F26" s="17">
        <v>-56</v>
      </c>
      <c r="G26" s="16"/>
      <c r="H26" s="17">
        <v>-144</v>
      </c>
      <c r="I26" s="16"/>
      <c r="J26" s="17">
        <v>-56</v>
      </c>
    </row>
    <row r="27" spans="3:10" ht="13.5" thickBot="1">
      <c r="C27" s="1" t="s">
        <v>110</v>
      </c>
      <c r="D27" s="18">
        <f>SUM(D25:D26)</f>
        <v>-745</v>
      </c>
      <c r="E27" s="16"/>
      <c r="F27" s="18">
        <f>SUM(F25:F26)</f>
        <v>-702</v>
      </c>
      <c r="G27" s="16"/>
      <c r="H27" s="18">
        <f>SUM(H25:H26)</f>
        <v>-745</v>
      </c>
      <c r="I27" s="16"/>
      <c r="J27" s="18">
        <f>SUM(J25:J26)</f>
        <v>-702</v>
      </c>
    </row>
    <row r="28" spans="4:10" ht="13.5" thickTop="1">
      <c r="D28" s="19"/>
      <c r="E28" s="16"/>
      <c r="F28" s="19"/>
      <c r="G28" s="16"/>
      <c r="H28" s="19"/>
      <c r="I28" s="16"/>
      <c r="J28" s="19"/>
    </row>
    <row r="29" spans="3:10" ht="12.75">
      <c r="C29" s="1" t="s">
        <v>107</v>
      </c>
      <c r="D29" s="19"/>
      <c r="E29" s="16"/>
      <c r="F29" s="19"/>
      <c r="G29" s="16"/>
      <c r="H29" s="19"/>
      <c r="I29" s="16"/>
      <c r="J29" s="19"/>
    </row>
    <row r="30" spans="3:10" ht="12.75">
      <c r="C30" s="1" t="s">
        <v>108</v>
      </c>
      <c r="D30" s="19">
        <v>0</v>
      </c>
      <c r="E30" s="16"/>
      <c r="F30" s="19">
        <v>0</v>
      </c>
      <c r="G30" s="16"/>
      <c r="H30" s="19">
        <v>0</v>
      </c>
      <c r="I30" s="16"/>
      <c r="J30" s="19">
        <v>2</v>
      </c>
    </row>
    <row r="31" spans="4:10" ht="12.75">
      <c r="D31" s="19"/>
      <c r="E31" s="16"/>
      <c r="F31" s="19"/>
      <c r="G31" s="16"/>
      <c r="H31" s="19"/>
      <c r="I31" s="16"/>
      <c r="J31" s="19"/>
    </row>
    <row r="32" spans="3:10" ht="13.5" thickBot="1">
      <c r="C32" s="1" t="s">
        <v>109</v>
      </c>
      <c r="D32" s="37">
        <f>D27+D30</f>
        <v>-745</v>
      </c>
      <c r="E32" s="16"/>
      <c r="F32" s="37">
        <f>F27+F30</f>
        <v>-702</v>
      </c>
      <c r="G32" s="16"/>
      <c r="H32" s="37">
        <f>H27+H30</f>
        <v>-745</v>
      </c>
      <c r="I32" s="16"/>
      <c r="J32" s="37">
        <f>J27+J30</f>
        <v>-700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2.75">
      <c r="C34" s="1" t="s">
        <v>114</v>
      </c>
      <c r="D34" s="16"/>
      <c r="E34" s="16"/>
      <c r="F34" s="16"/>
      <c r="G34" s="16"/>
      <c r="H34" s="16"/>
      <c r="I34" s="16"/>
      <c r="J34" s="16"/>
    </row>
    <row r="35" spans="3:10" ht="12.75">
      <c r="C35" s="1" t="s">
        <v>67</v>
      </c>
      <c r="D35" s="16">
        <v>-601</v>
      </c>
      <c r="E35" s="16"/>
      <c r="F35" s="16">
        <v>-732</v>
      </c>
      <c r="G35" s="16"/>
      <c r="H35" s="16">
        <v>-601</v>
      </c>
      <c r="I35" s="16"/>
      <c r="J35" s="16">
        <v>-732</v>
      </c>
    </row>
    <row r="36" spans="3:10" ht="12.75">
      <c r="C36" s="1" t="s">
        <v>101</v>
      </c>
      <c r="D36" s="16">
        <v>-144</v>
      </c>
      <c r="E36" s="16"/>
      <c r="F36" s="16">
        <v>30</v>
      </c>
      <c r="G36" s="16"/>
      <c r="H36" s="16">
        <v>-144</v>
      </c>
      <c r="I36" s="16"/>
      <c r="J36" s="16">
        <v>30</v>
      </c>
    </row>
    <row r="37" spans="3:10" ht="13.5" thickBot="1">
      <c r="C37" s="1" t="s">
        <v>82</v>
      </c>
      <c r="D37" s="28">
        <f>SUM(D35:D36)</f>
        <v>-745</v>
      </c>
      <c r="E37" s="16"/>
      <c r="F37" s="28">
        <f>SUM(F35:F36)</f>
        <v>-702</v>
      </c>
      <c r="G37" s="16"/>
      <c r="H37" s="28">
        <f>SUM(H35:H36)</f>
        <v>-745</v>
      </c>
      <c r="I37" s="16"/>
      <c r="J37" s="28">
        <f>SUM(J35:J36)</f>
        <v>-702</v>
      </c>
    </row>
    <row r="38" spans="4:10" ht="13.5" thickTop="1">
      <c r="D38" s="16"/>
      <c r="E38" s="16"/>
      <c r="F38" s="16"/>
      <c r="G38" s="16"/>
      <c r="H38" s="16"/>
      <c r="I38" s="16"/>
      <c r="J38" s="16"/>
    </row>
    <row r="39" spans="3:10" ht="12.75">
      <c r="C39" s="1" t="s">
        <v>111</v>
      </c>
      <c r="D39" s="16"/>
      <c r="E39" s="16"/>
      <c r="F39" s="16"/>
      <c r="G39" s="16"/>
      <c r="H39" s="16"/>
      <c r="I39" s="16"/>
      <c r="J39" s="16"/>
    </row>
    <row r="40" spans="3:10" ht="12.75">
      <c r="C40" s="1" t="s">
        <v>67</v>
      </c>
      <c r="D40" s="16">
        <v>-601</v>
      </c>
      <c r="E40" s="16"/>
      <c r="F40" s="16">
        <v>-730</v>
      </c>
      <c r="G40" s="16"/>
      <c r="H40" s="16">
        <v>-601</v>
      </c>
      <c r="I40" s="16"/>
      <c r="J40" s="16">
        <v>-730</v>
      </c>
    </row>
    <row r="41" spans="3:10" ht="12.75">
      <c r="C41" s="1" t="s">
        <v>101</v>
      </c>
      <c r="D41" s="17">
        <v>-144</v>
      </c>
      <c r="E41" s="16"/>
      <c r="F41" s="17">
        <v>30</v>
      </c>
      <c r="G41" s="16"/>
      <c r="H41" s="17">
        <v>-144</v>
      </c>
      <c r="I41" s="16"/>
      <c r="J41" s="17">
        <v>30</v>
      </c>
    </row>
    <row r="42" spans="3:10" ht="13.5" thickBot="1">
      <c r="C42" s="1" t="s">
        <v>112</v>
      </c>
      <c r="D42" s="37">
        <f>SUM(D40:D41)</f>
        <v>-745</v>
      </c>
      <c r="E42" s="16"/>
      <c r="F42" s="37">
        <f>SUM(F40:F41)</f>
        <v>-700</v>
      </c>
      <c r="G42" s="16"/>
      <c r="H42" s="37">
        <f>SUM(H40:H41)</f>
        <v>-745</v>
      </c>
      <c r="I42" s="16"/>
      <c r="J42" s="37">
        <f>SUM(J40:J41)</f>
        <v>-700</v>
      </c>
    </row>
    <row r="43" spans="4:10" ht="12.75">
      <c r="D43" s="16"/>
      <c r="E43" s="16"/>
      <c r="F43" s="16"/>
      <c r="G43" s="16"/>
      <c r="H43" s="16"/>
      <c r="I43" s="16"/>
      <c r="J43" s="16"/>
    </row>
    <row r="44" spans="3:10" ht="12.75">
      <c r="C44" s="1" t="s">
        <v>11</v>
      </c>
      <c r="D44" s="16"/>
      <c r="E44" s="16"/>
      <c r="F44" s="16"/>
      <c r="G44" s="16"/>
      <c r="H44" s="16"/>
      <c r="I44" s="16"/>
      <c r="J44" s="16"/>
    </row>
    <row r="45" spans="3:10" ht="12.75">
      <c r="C45" s="5" t="s">
        <v>12</v>
      </c>
      <c r="D45" s="15">
        <f>(D40/42000)*100</f>
        <v>-1.430952380952381</v>
      </c>
      <c r="E45" s="16"/>
      <c r="F45" s="15">
        <f>(F40/42000)*100</f>
        <v>-1.7380952380952381</v>
      </c>
      <c r="G45" s="16"/>
      <c r="H45" s="15">
        <f>(H40/42000)*100</f>
        <v>-1.430952380952381</v>
      </c>
      <c r="I45" s="16"/>
      <c r="J45" s="15">
        <f>(J40/42000)*100</f>
        <v>-1.7380952380952381</v>
      </c>
    </row>
    <row r="46" spans="3:10" ht="12.75">
      <c r="C46" s="5" t="s">
        <v>13</v>
      </c>
      <c r="D46" s="29" t="s">
        <v>45</v>
      </c>
      <c r="E46" s="16"/>
      <c r="F46" s="29" t="s">
        <v>45</v>
      </c>
      <c r="G46" s="16"/>
      <c r="H46" s="29" t="s">
        <v>45</v>
      </c>
      <c r="I46" s="16"/>
      <c r="J46" s="29" t="s">
        <v>45</v>
      </c>
    </row>
    <row r="47" spans="4:10" ht="12.75">
      <c r="D47" s="16"/>
      <c r="E47" s="16"/>
      <c r="F47" s="16"/>
      <c r="G47" s="16"/>
      <c r="H47" s="16"/>
      <c r="I47" s="16"/>
      <c r="J47" s="16"/>
    </row>
    <row r="48" ht="12.75">
      <c r="C48" s="35" t="s">
        <v>26</v>
      </c>
    </row>
    <row r="49" ht="12.75">
      <c r="C49" s="33" t="s">
        <v>46</v>
      </c>
    </row>
    <row r="50" ht="12.75">
      <c r="C50" s="33" t="s">
        <v>123</v>
      </c>
    </row>
    <row r="51" ht="12.75">
      <c r="C51" s="33"/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zoomScalePageLayoutView="0" workbookViewId="0" topLeftCell="B55">
      <selection activeCell="D80" sqref="D80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5742187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90</v>
      </c>
      <c r="D2" s="9"/>
      <c r="E2" s="1"/>
      <c r="F2" s="33"/>
      <c r="G2" s="1"/>
      <c r="H2" s="1"/>
      <c r="I2" s="1"/>
    </row>
    <row r="3" spans="3:9" ht="15.75">
      <c r="C3" s="33" t="s">
        <v>6</v>
      </c>
      <c r="D3" s="9"/>
      <c r="E3" s="1"/>
      <c r="F3" s="33"/>
      <c r="G3" s="1"/>
      <c r="H3" s="1"/>
      <c r="I3" s="1"/>
    </row>
    <row r="4" spans="3:9" ht="15.75">
      <c r="C4" s="33" t="s">
        <v>92</v>
      </c>
      <c r="D4" s="9"/>
      <c r="E4" s="1"/>
      <c r="F4" s="33"/>
      <c r="G4" s="1"/>
      <c r="H4" s="1"/>
      <c r="I4" s="1"/>
    </row>
    <row r="5" spans="3:9" ht="12.75">
      <c r="C5" s="10"/>
      <c r="D5" s="10"/>
      <c r="E5" s="1"/>
      <c r="F5" s="1"/>
      <c r="G5" s="1"/>
      <c r="H5" s="1"/>
      <c r="I5" s="1"/>
    </row>
    <row r="6" spans="3:9" ht="12.75">
      <c r="C6" s="10" t="s">
        <v>126</v>
      </c>
      <c r="D6" s="10"/>
      <c r="E6" s="1"/>
      <c r="F6" s="1"/>
      <c r="G6" s="1"/>
      <c r="H6" s="1"/>
      <c r="I6" s="1"/>
    </row>
    <row r="7" spans="3:9" ht="12.75">
      <c r="C7" s="4" t="s">
        <v>91</v>
      </c>
      <c r="D7" s="1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3" t="s">
        <v>128</v>
      </c>
      <c r="D9" s="7"/>
      <c r="E9" s="1"/>
      <c r="F9" s="1"/>
      <c r="G9" s="1"/>
      <c r="H9" s="1"/>
      <c r="I9" s="1"/>
    </row>
    <row r="10" spans="3:9" ht="12.75">
      <c r="C10" s="3" t="s">
        <v>127</v>
      </c>
      <c r="D10" s="7"/>
      <c r="E10" s="1"/>
      <c r="F10" s="1"/>
      <c r="G10" s="1"/>
      <c r="H10" s="1"/>
      <c r="I10" s="1"/>
    </row>
    <row r="11" spans="3:9" ht="12.75">
      <c r="C11" s="1"/>
      <c r="D11" s="1"/>
      <c r="E11" s="1"/>
      <c r="F11" s="1"/>
      <c r="G11" s="1"/>
      <c r="H11" s="1"/>
      <c r="I11" s="1"/>
    </row>
    <row r="12" spans="3:9" ht="12.75">
      <c r="C12" s="1"/>
      <c r="D12" s="1"/>
      <c r="E12" s="6" t="s">
        <v>14</v>
      </c>
      <c r="F12" s="6" t="s">
        <v>14</v>
      </c>
      <c r="G12" s="1"/>
      <c r="H12" s="1"/>
      <c r="I12" s="1"/>
    </row>
    <row r="13" spans="3:9" ht="12.75">
      <c r="C13" s="1"/>
      <c r="D13" s="1"/>
      <c r="E13" s="6" t="s">
        <v>97</v>
      </c>
      <c r="F13" s="6" t="s">
        <v>15</v>
      </c>
      <c r="G13" s="1"/>
      <c r="H13" s="1"/>
      <c r="I13" s="1"/>
    </row>
    <row r="14" spans="3:9" ht="12.75">
      <c r="C14" s="1"/>
      <c r="D14" s="1"/>
      <c r="E14" s="6" t="s">
        <v>98</v>
      </c>
      <c r="F14" s="6" t="s">
        <v>99</v>
      </c>
      <c r="G14" s="1"/>
      <c r="H14" s="1"/>
      <c r="I14" s="1"/>
    </row>
    <row r="15" spans="3:9" ht="12.75">
      <c r="C15" s="1"/>
      <c r="D15" s="1"/>
      <c r="E15" s="6" t="s">
        <v>124</v>
      </c>
      <c r="F15" s="6" t="s">
        <v>119</v>
      </c>
      <c r="G15" s="1"/>
      <c r="H15" s="1"/>
      <c r="I15" s="1"/>
    </row>
    <row r="16" spans="3:9" ht="12.75">
      <c r="C16" s="1"/>
      <c r="D16" s="1"/>
      <c r="E16" s="6" t="s">
        <v>3</v>
      </c>
      <c r="F16" s="6" t="s">
        <v>3</v>
      </c>
      <c r="G16" s="1"/>
      <c r="H16" s="1"/>
      <c r="I16" s="1"/>
    </row>
    <row r="17" spans="3:9" ht="12.75">
      <c r="C17" s="1"/>
      <c r="D17" s="1"/>
      <c r="E17" s="6"/>
      <c r="F17" s="6"/>
      <c r="G17" s="1"/>
      <c r="H17" s="1"/>
      <c r="I17" s="1"/>
    </row>
    <row r="18" spans="3:9" ht="12.75">
      <c r="C18" s="3" t="s">
        <v>69</v>
      </c>
      <c r="D18" s="1"/>
      <c r="E18" s="6"/>
      <c r="F18" s="6"/>
      <c r="G18" s="1"/>
      <c r="H18" s="1"/>
      <c r="I18" s="1"/>
    </row>
    <row r="19" spans="3:9" ht="12.75">
      <c r="C19" s="3" t="s">
        <v>72</v>
      </c>
      <c r="D19" s="1"/>
      <c r="E19" s="1"/>
      <c r="F19" s="1"/>
      <c r="G19" s="1"/>
      <c r="H19" s="1"/>
      <c r="I19" s="1"/>
    </row>
    <row r="20" spans="4:9" ht="12.75">
      <c r="D20" s="1" t="s">
        <v>16</v>
      </c>
      <c r="E20" s="20">
        <v>23500</v>
      </c>
      <c r="F20" s="24">
        <v>25846</v>
      </c>
      <c r="G20" s="1"/>
      <c r="H20" s="1"/>
      <c r="I20" s="1"/>
    </row>
    <row r="21" spans="4:9" ht="12.75">
      <c r="D21" s="1" t="s">
        <v>83</v>
      </c>
      <c r="E21" s="21">
        <v>2270</v>
      </c>
      <c r="F21" s="25">
        <v>3024</v>
      </c>
      <c r="G21" s="1"/>
      <c r="H21" s="1"/>
      <c r="I21" s="1"/>
    </row>
    <row r="22" spans="4:9" ht="12.75">
      <c r="D22" s="1" t="s">
        <v>87</v>
      </c>
      <c r="E22" s="21">
        <f>4910-202</f>
        <v>4708</v>
      </c>
      <c r="F22" s="25">
        <v>4822</v>
      </c>
      <c r="G22" s="1"/>
      <c r="H22" s="1"/>
      <c r="I22" s="1"/>
    </row>
    <row r="23" spans="4:9" ht="12.75">
      <c r="D23" s="1" t="s">
        <v>17</v>
      </c>
      <c r="E23" s="21">
        <v>28</v>
      </c>
      <c r="F23" s="25">
        <v>28</v>
      </c>
      <c r="G23" s="1"/>
      <c r="H23" s="1"/>
      <c r="I23" s="1"/>
    </row>
    <row r="24" spans="3:9" ht="12.75">
      <c r="C24" s="1"/>
      <c r="D24" s="1"/>
      <c r="E24" s="23">
        <f>SUM(E20:E23)</f>
        <v>30506</v>
      </c>
      <c r="F24" s="23">
        <f>SUM(F20:F23)</f>
        <v>33720</v>
      </c>
      <c r="G24" s="1"/>
      <c r="H24" s="1"/>
      <c r="I24" s="1"/>
    </row>
    <row r="25" spans="3:9" ht="12.75">
      <c r="C25" s="1"/>
      <c r="D25" s="1"/>
      <c r="E25" s="19"/>
      <c r="F25" s="19"/>
      <c r="G25" s="1"/>
      <c r="H25" s="1"/>
      <c r="I25" s="1"/>
    </row>
    <row r="26" spans="3:9" ht="12.75">
      <c r="C26" s="3" t="s">
        <v>73</v>
      </c>
      <c r="D26" s="1"/>
      <c r="E26" s="19"/>
      <c r="F26" s="19"/>
      <c r="G26" s="1"/>
      <c r="H26" s="1"/>
      <c r="I26" s="1"/>
    </row>
    <row r="27" spans="3:9" ht="12.75">
      <c r="C27" s="3"/>
      <c r="D27" s="1" t="s">
        <v>87</v>
      </c>
      <c r="E27" s="44">
        <v>202</v>
      </c>
      <c r="F27" s="20">
        <v>202</v>
      </c>
      <c r="G27" s="1"/>
      <c r="H27" s="1"/>
      <c r="I27" s="1"/>
    </row>
    <row r="28" spans="3:9" ht="12.75">
      <c r="C28" s="1"/>
      <c r="D28" s="1" t="s">
        <v>18</v>
      </c>
      <c r="E28" s="45">
        <v>17841</v>
      </c>
      <c r="F28" s="21">
        <v>18874</v>
      </c>
      <c r="G28" s="1"/>
      <c r="H28" s="1"/>
      <c r="I28" s="1"/>
    </row>
    <row r="29" spans="3:9" ht="12.75">
      <c r="C29" s="1"/>
      <c r="D29" s="1" t="s">
        <v>19</v>
      </c>
      <c r="E29" s="45">
        <v>22938</v>
      </c>
      <c r="F29" s="21">
        <v>20464</v>
      </c>
      <c r="G29" s="1"/>
      <c r="H29" s="1"/>
      <c r="I29" s="1"/>
    </row>
    <row r="30" spans="3:9" ht="12.75">
      <c r="C30" s="1"/>
      <c r="D30" s="1" t="s">
        <v>57</v>
      </c>
      <c r="E30" s="45">
        <v>7636</v>
      </c>
      <c r="F30" s="21">
        <f>5469+294</f>
        <v>5763</v>
      </c>
      <c r="G30" s="1"/>
      <c r="H30" s="1"/>
      <c r="I30" s="1"/>
    </row>
    <row r="31" spans="3:9" ht="12.75">
      <c r="C31" s="1"/>
      <c r="D31" s="1" t="s">
        <v>20</v>
      </c>
      <c r="E31" s="46">
        <f>463+2826</f>
        <v>3289</v>
      </c>
      <c r="F31" s="22">
        <v>4672</v>
      </c>
      <c r="G31" s="1"/>
      <c r="H31" s="1"/>
      <c r="I31" s="1"/>
    </row>
    <row r="32" spans="3:9" ht="12.75">
      <c r="C32" s="1"/>
      <c r="D32" s="1"/>
      <c r="E32" s="23">
        <f>SUM(E27:E31)</f>
        <v>51906</v>
      </c>
      <c r="F32" s="23">
        <f>SUM(F27:F31)</f>
        <v>49975</v>
      </c>
      <c r="G32" s="1"/>
      <c r="H32" s="1"/>
      <c r="I32" s="1"/>
    </row>
    <row r="33" spans="3:9" s="39" customFormat="1" ht="17.25" customHeight="1" thickBot="1">
      <c r="C33" s="40" t="s">
        <v>70</v>
      </c>
      <c r="D33" s="2"/>
      <c r="E33" s="28">
        <f>E24+E32</f>
        <v>82412</v>
      </c>
      <c r="F33" s="28">
        <f>F24+F32</f>
        <v>83695</v>
      </c>
      <c r="G33" s="2"/>
      <c r="H33" s="2"/>
      <c r="I33" s="2"/>
    </row>
    <row r="34" spans="3:9" s="39" customFormat="1" ht="13.5" thickTop="1">
      <c r="C34" s="2"/>
      <c r="D34" s="2"/>
      <c r="E34" s="19"/>
      <c r="F34" s="19"/>
      <c r="G34" s="2"/>
      <c r="H34" s="2"/>
      <c r="I34" s="2"/>
    </row>
    <row r="35" spans="3:9" s="39" customFormat="1" ht="12.75">
      <c r="C35" s="2"/>
      <c r="D35" s="2"/>
      <c r="E35" s="19"/>
      <c r="F35" s="19"/>
      <c r="G35" s="2"/>
      <c r="H35" s="2"/>
      <c r="I35" s="2"/>
    </row>
    <row r="36" spans="3:9" ht="12.75">
      <c r="C36" s="3" t="s">
        <v>71</v>
      </c>
      <c r="D36" s="1"/>
      <c r="E36" s="19"/>
      <c r="F36" s="19"/>
      <c r="G36" s="1"/>
      <c r="H36" s="1"/>
      <c r="I36" s="1"/>
    </row>
    <row r="37" spans="4:9" ht="12.75">
      <c r="D37" s="1" t="s">
        <v>23</v>
      </c>
      <c r="E37" s="20">
        <v>21000</v>
      </c>
      <c r="F37" s="24">
        <v>42000</v>
      </c>
      <c r="G37" s="1"/>
      <c r="H37" s="1"/>
      <c r="I37" s="1"/>
    </row>
    <row r="38" spans="4:9" ht="12.75">
      <c r="D38" s="1" t="s">
        <v>43</v>
      </c>
      <c r="E38" s="22">
        <f>508-12</f>
        <v>496</v>
      </c>
      <c r="F38" s="26">
        <v>-19903</v>
      </c>
      <c r="G38" s="1"/>
      <c r="H38" s="1"/>
      <c r="I38" s="1"/>
    </row>
    <row r="39" spans="4:9" ht="12.75">
      <c r="D39" s="3" t="s">
        <v>74</v>
      </c>
      <c r="E39" s="19">
        <f>SUM(E37:E38)</f>
        <v>21496</v>
      </c>
      <c r="F39" s="19">
        <f>SUM(F37:F38)</f>
        <v>22097</v>
      </c>
      <c r="G39" s="1"/>
      <c r="H39" s="1"/>
      <c r="I39" s="1"/>
    </row>
    <row r="40" spans="4:9" ht="12.75">
      <c r="D40" s="1" t="s">
        <v>102</v>
      </c>
      <c r="E40" s="17">
        <v>483</v>
      </c>
      <c r="F40" s="17">
        <v>627</v>
      </c>
      <c r="G40" s="1"/>
      <c r="H40" s="1"/>
      <c r="I40" s="1"/>
    </row>
    <row r="41" spans="3:9" ht="15.75" customHeight="1" thickBot="1">
      <c r="C41" s="3" t="s">
        <v>75</v>
      </c>
      <c r="D41" s="1"/>
      <c r="E41" s="18">
        <f>SUM(E39:E40)</f>
        <v>21979</v>
      </c>
      <c r="F41" s="18">
        <f>SUM(F39:F40)</f>
        <v>22724</v>
      </c>
      <c r="G41" s="1"/>
      <c r="H41" s="1"/>
      <c r="I41" s="1"/>
    </row>
    <row r="42" spans="3:9" ht="13.5" thickTop="1">
      <c r="C42" s="1"/>
      <c r="D42" s="1"/>
      <c r="E42" s="16"/>
      <c r="F42" s="16"/>
      <c r="G42" s="1"/>
      <c r="H42" s="1"/>
      <c r="I42" s="1"/>
    </row>
    <row r="43" spans="3:9" ht="12.75">
      <c r="C43" s="3" t="s">
        <v>25</v>
      </c>
      <c r="D43" s="1"/>
      <c r="E43" s="16"/>
      <c r="F43" s="16"/>
      <c r="G43" s="1"/>
      <c r="H43" s="1"/>
      <c r="I43" s="1"/>
    </row>
    <row r="44" spans="4:9" ht="12.75">
      <c r="D44" s="1" t="s">
        <v>44</v>
      </c>
      <c r="E44" s="20">
        <v>2132</v>
      </c>
      <c r="F44" s="24">
        <v>2526</v>
      </c>
      <c r="G44" s="1"/>
      <c r="H44" s="1"/>
      <c r="I44" s="1"/>
    </row>
    <row r="45" spans="4:9" ht="12.75">
      <c r="D45" s="1" t="s">
        <v>24</v>
      </c>
      <c r="E45" s="22">
        <v>1322</v>
      </c>
      <c r="F45" s="26">
        <v>1303</v>
      </c>
      <c r="G45" s="1"/>
      <c r="H45" s="1"/>
      <c r="I45" s="1"/>
    </row>
    <row r="46" spans="3:9" ht="12.75">
      <c r="C46" s="1"/>
      <c r="D46" s="1"/>
      <c r="E46" s="16">
        <f>SUM(E44:E45)</f>
        <v>3454</v>
      </c>
      <c r="F46" s="16">
        <f>SUM(F44:F45)</f>
        <v>3829</v>
      </c>
      <c r="G46" s="1"/>
      <c r="H46" s="1"/>
      <c r="I46" s="1"/>
    </row>
    <row r="47" spans="3:9" ht="12.75">
      <c r="C47" s="3" t="s">
        <v>77</v>
      </c>
      <c r="D47" s="1"/>
      <c r="E47" s="16"/>
      <c r="F47" s="16"/>
      <c r="G47" s="1"/>
      <c r="H47" s="1"/>
      <c r="I47" s="1"/>
    </row>
    <row r="48" spans="3:9" ht="12.75">
      <c r="C48" s="1"/>
      <c r="D48" s="1" t="s">
        <v>21</v>
      </c>
      <c r="E48" s="20">
        <v>38306</v>
      </c>
      <c r="F48" s="24">
        <v>38339</v>
      </c>
      <c r="G48" s="1"/>
      <c r="H48" s="1"/>
      <c r="I48" s="1"/>
    </row>
    <row r="49" spans="3:9" ht="12.75">
      <c r="C49" s="1"/>
      <c r="D49" s="1" t="s">
        <v>22</v>
      </c>
      <c r="E49" s="21">
        <v>10760</v>
      </c>
      <c r="F49" s="25">
        <v>11306</v>
      </c>
      <c r="G49" s="1"/>
      <c r="H49" s="1"/>
      <c r="I49" s="1"/>
    </row>
    <row r="50" spans="3:9" ht="12.75">
      <c r="C50" s="1"/>
      <c r="D50" s="1" t="s">
        <v>58</v>
      </c>
      <c r="E50" s="21">
        <f>5527-2</f>
        <v>5525</v>
      </c>
      <c r="F50" s="25">
        <v>4993</v>
      </c>
      <c r="G50" s="1"/>
      <c r="H50" s="1"/>
      <c r="I50" s="1"/>
    </row>
    <row r="51" spans="3:9" ht="12.75">
      <c r="C51" s="1"/>
      <c r="D51" s="1" t="s">
        <v>4</v>
      </c>
      <c r="E51" s="22">
        <v>2388</v>
      </c>
      <c r="F51" s="26">
        <v>2504</v>
      </c>
      <c r="G51" s="1"/>
      <c r="H51" s="1"/>
      <c r="I51" s="1"/>
    </row>
    <row r="52" spans="3:9" ht="12.75">
      <c r="C52" s="1" t="s">
        <v>76</v>
      </c>
      <c r="D52" s="1"/>
      <c r="E52" s="41">
        <f>SUM(E48:E51)</f>
        <v>56979</v>
      </c>
      <c r="F52" s="41">
        <f>SUM(F48:F51)</f>
        <v>57142</v>
      </c>
      <c r="G52" s="1"/>
      <c r="H52" s="1"/>
      <c r="I52" s="1"/>
    </row>
    <row r="53" spans="3:9" ht="12.75">
      <c r="C53" s="3" t="s">
        <v>78</v>
      </c>
      <c r="D53" s="1"/>
      <c r="E53" s="27">
        <f>E46+E52</f>
        <v>60433</v>
      </c>
      <c r="F53" s="27">
        <f>F46+F52</f>
        <v>60971</v>
      </c>
      <c r="G53" s="1"/>
      <c r="H53" s="1"/>
      <c r="I53" s="1"/>
    </row>
    <row r="54" spans="3:9" ht="17.25" customHeight="1" thickBot="1">
      <c r="C54" s="3" t="s">
        <v>79</v>
      </c>
      <c r="D54" s="1"/>
      <c r="E54" s="18">
        <f>E41+E53</f>
        <v>82412</v>
      </c>
      <c r="F54" s="18">
        <f>F41+F53</f>
        <v>83695</v>
      </c>
      <c r="G54" s="1"/>
      <c r="H54" s="1"/>
      <c r="I54" s="1"/>
    </row>
    <row r="55" spans="3:9" ht="13.5" thickTop="1">
      <c r="C55" s="1"/>
      <c r="D55" s="1"/>
      <c r="E55" s="16"/>
      <c r="F55" s="16"/>
      <c r="G55" s="1"/>
      <c r="H55" s="1"/>
      <c r="I55" s="1"/>
    </row>
    <row r="56" spans="3:9" ht="12.75">
      <c r="C56" s="3" t="s">
        <v>64</v>
      </c>
      <c r="D56" s="1"/>
      <c r="E56" s="32">
        <f>(E39)/42000*100</f>
        <v>51.180952380952384</v>
      </c>
      <c r="F56" s="32">
        <f>(F39)/42000*100</f>
        <v>52.61190476190476</v>
      </c>
      <c r="G56" s="1"/>
      <c r="H56" s="1"/>
      <c r="I56" s="1"/>
    </row>
    <row r="57" spans="3:9" ht="12.75">
      <c r="C57" s="35" t="s">
        <v>26</v>
      </c>
      <c r="D57" s="1"/>
      <c r="E57" s="16"/>
      <c r="F57" s="16"/>
      <c r="G57" s="1"/>
      <c r="H57" s="1"/>
      <c r="I57" s="1"/>
    </row>
    <row r="58" spans="3:9" ht="12.75">
      <c r="C58" s="33" t="s">
        <v>27</v>
      </c>
      <c r="D58" s="1"/>
      <c r="E58" s="16"/>
      <c r="F58" s="16"/>
      <c r="G58" s="1"/>
      <c r="H58" s="1"/>
      <c r="I58" s="1"/>
    </row>
    <row r="59" spans="3:9" ht="12.75">
      <c r="C59" s="33" t="s">
        <v>52</v>
      </c>
      <c r="D59" s="1"/>
      <c r="E59" s="16"/>
      <c r="F59" s="16"/>
      <c r="G59" s="1"/>
      <c r="H59" s="1"/>
      <c r="I59" s="1"/>
    </row>
    <row r="60" spans="3:9" ht="12.75">
      <c r="C60" s="47" t="s">
        <v>125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tabSelected="1" zoomScalePageLayoutView="0" workbookViewId="0" topLeftCell="A35">
      <selection activeCell="C58" sqref="C58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41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 t="s">
        <v>90</v>
      </c>
      <c r="D2" s="8"/>
      <c r="E2" s="14"/>
      <c r="F2" s="13"/>
      <c r="G2" s="1"/>
      <c r="H2" s="12"/>
    </row>
    <row r="3" spans="2:8" ht="15.75">
      <c r="B3" s="33" t="s">
        <v>6</v>
      </c>
      <c r="D3" s="8"/>
      <c r="E3" s="14"/>
      <c r="F3" s="13"/>
      <c r="G3" s="1"/>
      <c r="H3" s="12"/>
    </row>
    <row r="4" spans="2:8" ht="15.75">
      <c r="B4" s="33" t="s">
        <v>92</v>
      </c>
      <c r="D4" s="8"/>
      <c r="E4" s="14"/>
      <c r="F4" s="13"/>
      <c r="G4" s="1"/>
      <c r="H4" s="12"/>
    </row>
    <row r="5" spans="2:8" ht="12.75">
      <c r="B5" s="10"/>
      <c r="C5" s="10"/>
      <c r="D5" s="4"/>
      <c r="E5" s="1"/>
      <c r="F5" s="1"/>
      <c r="G5" s="1"/>
      <c r="H5" s="1"/>
    </row>
    <row r="6" spans="2:8" ht="12.75">
      <c r="B6" s="10" t="s">
        <v>126</v>
      </c>
      <c r="C6" s="10"/>
      <c r="D6" s="4"/>
      <c r="E6" s="1"/>
      <c r="F6" s="1"/>
      <c r="G6" s="1"/>
      <c r="H6" s="1"/>
    </row>
    <row r="7" spans="2:8" ht="12.75">
      <c r="B7" s="4" t="s">
        <v>91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6" ht="12.75">
      <c r="B9" s="3" t="s">
        <v>100</v>
      </c>
      <c r="C9" s="7"/>
      <c r="D9" s="1"/>
      <c r="E9" s="1"/>
      <c r="F9" s="1"/>
    </row>
    <row r="10" spans="2:6" ht="12.75">
      <c r="B10" s="3" t="s">
        <v>120</v>
      </c>
      <c r="C10" s="1"/>
      <c r="D10" s="1"/>
      <c r="E10" s="1"/>
      <c r="F10" s="1"/>
    </row>
    <row r="11" spans="2:6" ht="12.75">
      <c r="B11" s="3"/>
      <c r="C11" s="1"/>
      <c r="D11" s="1"/>
      <c r="E11" s="1"/>
      <c r="F11" s="1"/>
    </row>
    <row r="12" spans="2:6" ht="12.75">
      <c r="B12" s="1"/>
      <c r="C12" s="1"/>
      <c r="D12" s="38">
        <v>2011</v>
      </c>
      <c r="E12" s="1"/>
      <c r="F12" s="42">
        <v>2010</v>
      </c>
    </row>
    <row r="13" spans="2:6" ht="12.75">
      <c r="B13" s="1"/>
      <c r="C13" s="1"/>
      <c r="D13" s="30" t="s">
        <v>129</v>
      </c>
      <c r="E13" s="1"/>
      <c r="F13" s="30" t="s">
        <v>129</v>
      </c>
    </row>
    <row r="14" spans="2:6" ht="12.75">
      <c r="B14" s="1"/>
      <c r="C14" s="1"/>
      <c r="D14" s="30" t="s">
        <v>124</v>
      </c>
      <c r="E14" s="1"/>
      <c r="F14" s="6" t="s">
        <v>130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28</v>
      </c>
      <c r="C17" s="1"/>
      <c r="D17" s="2"/>
      <c r="E17" s="1"/>
      <c r="F17" s="1"/>
    </row>
    <row r="18" spans="2:6" ht="12.75">
      <c r="B18" s="1" t="s">
        <v>142</v>
      </c>
      <c r="C18" s="1"/>
      <c r="D18" s="16">
        <v>99</v>
      </c>
      <c r="E18" s="1"/>
      <c r="F18" s="16">
        <v>-646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29</v>
      </c>
      <c r="C20" s="1"/>
      <c r="D20" s="16"/>
      <c r="E20" s="1"/>
      <c r="F20" s="16"/>
    </row>
    <row r="21" spans="2:6" ht="12.75">
      <c r="B21" s="1"/>
      <c r="C21" s="1" t="s">
        <v>30</v>
      </c>
      <c r="D21" s="16">
        <v>-657</v>
      </c>
      <c r="E21" s="1"/>
      <c r="F21" s="16">
        <v>695</v>
      </c>
    </row>
    <row r="22" spans="2:6" ht="12.75">
      <c r="B22" s="1"/>
      <c r="C22" s="1" t="s">
        <v>61</v>
      </c>
      <c r="D22" s="17">
        <f>-37</f>
        <v>-37</v>
      </c>
      <c r="E22" s="1"/>
      <c r="F22" s="17">
        <v>-100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115</v>
      </c>
      <c r="C24" s="1"/>
      <c r="D24" s="16">
        <f>SUM(D18:D22)</f>
        <v>-595</v>
      </c>
      <c r="E24" s="1"/>
      <c r="F24" s="16">
        <f>SUM(F18:F22)</f>
        <v>-51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31</v>
      </c>
      <c r="C26" s="1"/>
      <c r="D26" s="16"/>
      <c r="E26" s="1"/>
      <c r="F26" s="16"/>
    </row>
    <row r="27" spans="2:6" ht="12.75">
      <c r="B27" s="1"/>
      <c r="C27" s="1" t="s">
        <v>33</v>
      </c>
      <c r="D27" s="16">
        <v>-996</v>
      </c>
      <c r="E27" s="1"/>
      <c r="F27" s="16">
        <v>-4499</v>
      </c>
    </row>
    <row r="28" spans="2:6" ht="12.75">
      <c r="B28" s="1"/>
      <c r="C28" s="1" t="s">
        <v>32</v>
      </c>
      <c r="D28" s="17">
        <v>979</v>
      </c>
      <c r="E28" s="1"/>
      <c r="F28" s="17">
        <v>1783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62</v>
      </c>
      <c r="C30" s="1"/>
      <c r="D30" s="17">
        <f>SUM(D24:D28)</f>
        <v>-612</v>
      </c>
      <c r="E30" s="1"/>
      <c r="F30" s="17">
        <f>SUM(F24:F28)</f>
        <v>-2767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34</v>
      </c>
      <c r="C32" s="1"/>
      <c r="D32" s="16"/>
      <c r="E32" s="1"/>
      <c r="F32" s="16"/>
    </row>
    <row r="33" spans="2:6" ht="12.75">
      <c r="B33" s="1" t="s">
        <v>35</v>
      </c>
      <c r="C33" s="1"/>
      <c r="D33" s="20">
        <v>0</v>
      </c>
      <c r="E33" s="1"/>
      <c r="F33" s="20">
        <v>0</v>
      </c>
    </row>
    <row r="34" spans="2:6" ht="12.75">
      <c r="B34" s="1" t="s">
        <v>60</v>
      </c>
      <c r="C34" s="1"/>
      <c r="D34" s="21">
        <v>-19</v>
      </c>
      <c r="E34" s="1"/>
      <c r="F34" s="21">
        <v>-166</v>
      </c>
    </row>
    <row r="35" spans="2:6" ht="12.75">
      <c r="B35" s="1" t="s">
        <v>89</v>
      </c>
      <c r="C35" s="1"/>
      <c r="D35" s="22">
        <v>653</v>
      </c>
      <c r="E35" s="1"/>
      <c r="F35" s="22">
        <v>1870</v>
      </c>
    </row>
    <row r="36" spans="2:6" ht="12.75">
      <c r="B36" s="1"/>
      <c r="C36" s="1"/>
      <c r="D36" s="16"/>
      <c r="E36" s="1"/>
      <c r="F36" s="16"/>
    </row>
    <row r="37" spans="2:6" ht="12.75">
      <c r="B37" s="1" t="s">
        <v>116</v>
      </c>
      <c r="C37" s="1"/>
      <c r="D37" s="17">
        <f>SUM(D33:D36)</f>
        <v>634</v>
      </c>
      <c r="E37" s="1"/>
      <c r="F37" s="17">
        <f>SUM(F33:F36)</f>
        <v>1704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36</v>
      </c>
      <c r="C39" s="1"/>
      <c r="D39" s="16"/>
      <c r="E39" s="1"/>
      <c r="F39" s="16"/>
    </row>
    <row r="40" spans="2:6" ht="12.75">
      <c r="B40" s="1" t="s">
        <v>63</v>
      </c>
      <c r="C40" s="1"/>
      <c r="D40" s="20">
        <v>0</v>
      </c>
      <c r="E40" s="1"/>
      <c r="F40" s="20">
        <v>0</v>
      </c>
    </row>
    <row r="41" spans="2:6" ht="12.75">
      <c r="B41" s="1" t="s">
        <v>37</v>
      </c>
      <c r="C41" s="1"/>
      <c r="D41" s="21">
        <v>-2554</v>
      </c>
      <c r="E41" s="1"/>
      <c r="F41" s="21">
        <v>-306</v>
      </c>
    </row>
    <row r="42" spans="2:6" ht="12.75">
      <c r="B42" s="1" t="s">
        <v>38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 t="s">
        <v>117</v>
      </c>
      <c r="C44" s="1"/>
      <c r="D44" s="17">
        <f>SUM(D40:D43)</f>
        <v>-2554</v>
      </c>
      <c r="E44" s="1"/>
      <c r="F44" s="17">
        <f>SUM(F40:F43)</f>
        <v>-306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39</v>
      </c>
      <c r="C46" s="1"/>
      <c r="D46" s="16">
        <f>D30+D37+D44</f>
        <v>-2532</v>
      </c>
      <c r="E46" s="1"/>
      <c r="F46" s="16">
        <f>F30+F37+F44</f>
        <v>-1369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143</v>
      </c>
      <c r="C48" s="1"/>
      <c r="D48" s="19">
        <v>-605</v>
      </c>
      <c r="E48" s="1"/>
      <c r="F48" s="19">
        <v>-346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144</v>
      </c>
      <c r="C50" s="1"/>
      <c r="D50" s="34">
        <f>SUM(D46:D48)</f>
        <v>-3137</v>
      </c>
      <c r="E50" s="1"/>
      <c r="F50" s="34">
        <f>SUM(F46:F48)</f>
        <v>-1715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53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20</v>
      </c>
      <c r="D54" s="16">
        <v>463</v>
      </c>
      <c r="E54" s="1"/>
      <c r="F54" s="16">
        <f>574-44</f>
        <v>530</v>
      </c>
    </row>
    <row r="55" spans="2:6" ht="12.75">
      <c r="B55" s="1"/>
      <c r="C55" s="1" t="s">
        <v>54</v>
      </c>
      <c r="D55" s="16">
        <v>2826</v>
      </c>
      <c r="E55" s="1"/>
      <c r="F55" s="16">
        <v>4142</v>
      </c>
    </row>
    <row r="56" spans="2:6" ht="12.75">
      <c r="B56" s="1"/>
      <c r="C56" s="1" t="s">
        <v>55</v>
      </c>
      <c r="D56" s="16">
        <v>-6426</v>
      </c>
      <c r="E56" s="1"/>
      <c r="F56" s="16">
        <f>-6431+44</f>
        <v>-6387</v>
      </c>
    </row>
    <row r="57" spans="2:6" ht="12.75">
      <c r="B57" s="1"/>
      <c r="C57" s="1"/>
      <c r="D57" s="16"/>
      <c r="E57" s="1"/>
      <c r="F57" s="16"/>
    </row>
    <row r="58" spans="2:6" ht="13.5" thickBot="1">
      <c r="B58" s="1" t="s">
        <v>148</v>
      </c>
      <c r="C58" s="1"/>
      <c r="D58" s="37">
        <f>SUM(D54:D57)</f>
        <v>-3137</v>
      </c>
      <c r="E58" s="1"/>
      <c r="F58" s="37">
        <f>SUM(F54:F57)</f>
        <v>-1715</v>
      </c>
    </row>
    <row r="59" spans="2:6" ht="12.75">
      <c r="B59" s="33" t="s">
        <v>51</v>
      </c>
      <c r="C59" s="1"/>
      <c r="D59" s="2"/>
      <c r="E59" s="1"/>
      <c r="F59" s="16"/>
    </row>
    <row r="60" spans="2:6" ht="12.75">
      <c r="B60" s="33" t="s">
        <v>131</v>
      </c>
      <c r="C60" s="1"/>
      <c r="D60" s="2"/>
      <c r="E60" s="1"/>
      <c r="F60" s="16"/>
    </row>
    <row r="61" spans="2:6" ht="5.25" customHeight="1">
      <c r="B61" s="36"/>
      <c r="C61" s="1"/>
      <c r="D61" s="2"/>
      <c r="E61" s="1"/>
      <c r="F61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1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1.421875" style="0" customWidth="1"/>
    <col min="2" max="2" width="30.281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85546875" style="0" customWidth="1"/>
    <col min="9" max="9" width="9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0.7109375" style="0" customWidth="1"/>
    <col min="14" max="14" width="0.9921875" style="0" customWidth="1"/>
    <col min="15" max="15" width="11.71093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5.75">
      <c r="B2" s="31" t="s">
        <v>90</v>
      </c>
      <c r="C2" s="31"/>
      <c r="D2" s="11"/>
      <c r="E2" s="1"/>
      <c r="F2" s="1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  <c r="T2" s="1"/>
    </row>
    <row r="3" spans="2:20" ht="15.75">
      <c r="B3" s="33" t="s">
        <v>6</v>
      </c>
      <c r="C3" s="31"/>
      <c r="D3" s="11"/>
      <c r="E3" s="1"/>
      <c r="F3" s="1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  <c r="T3" s="1"/>
    </row>
    <row r="4" spans="2:20" ht="15.75">
      <c r="B4" s="33" t="s">
        <v>92</v>
      </c>
      <c r="C4" s="31"/>
      <c r="D4" s="11"/>
      <c r="E4" s="1"/>
      <c r="F4" s="1"/>
      <c r="G4" s="33"/>
      <c r="H4" s="33"/>
      <c r="I4" s="33"/>
      <c r="J4" s="33"/>
      <c r="K4" s="33"/>
      <c r="L4" s="33"/>
      <c r="M4" s="33"/>
      <c r="N4" s="33"/>
      <c r="O4" s="1"/>
      <c r="P4" s="1"/>
      <c r="Q4" s="1"/>
      <c r="R4" s="1"/>
      <c r="S4" s="1"/>
      <c r="T4" s="1"/>
    </row>
    <row r="5" spans="2:20" ht="12.75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s="10" t="s">
        <v>126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s="4" t="s">
        <v>91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s="3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s="3" t="s">
        <v>120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s="1"/>
      <c r="C12" s="1"/>
      <c r="D12" s="1"/>
      <c r="E12" s="6"/>
      <c r="F12" s="6" t="s">
        <v>147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s="1"/>
      <c r="C13" s="1"/>
      <c r="D13" s="1"/>
      <c r="E13" s="6"/>
      <c r="F13" s="1"/>
      <c r="G13" s="6" t="s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s="1"/>
      <c r="C14" s="6"/>
      <c r="D14" s="6"/>
      <c r="E14" s="6"/>
      <c r="F14" s="6"/>
      <c r="G14" s="6" t="s">
        <v>56</v>
      </c>
      <c r="H14" s="6"/>
      <c r="I14" s="6" t="s">
        <v>137</v>
      </c>
      <c r="J14" s="6"/>
      <c r="K14" s="6" t="s">
        <v>84</v>
      </c>
      <c r="L14" s="6"/>
      <c r="M14" s="6" t="s">
        <v>103</v>
      </c>
      <c r="N14" s="6"/>
      <c r="O14" s="6"/>
      <c r="P14" s="1"/>
      <c r="Q14" s="1"/>
      <c r="R14" s="1"/>
      <c r="S14" s="1"/>
      <c r="T14" s="1"/>
    </row>
    <row r="15" spans="2:20" ht="12.75">
      <c r="B15" s="1"/>
      <c r="C15" s="6" t="s">
        <v>41</v>
      </c>
      <c r="D15" s="6"/>
      <c r="E15" s="6" t="s">
        <v>65</v>
      </c>
      <c r="F15" s="6"/>
      <c r="G15" s="6" t="s">
        <v>49</v>
      </c>
      <c r="H15" s="6"/>
      <c r="I15" s="6" t="s">
        <v>138</v>
      </c>
      <c r="J15" s="6"/>
      <c r="K15" s="6" t="s">
        <v>86</v>
      </c>
      <c r="L15" s="6"/>
      <c r="M15" s="6" t="s">
        <v>104</v>
      </c>
      <c r="N15" s="6"/>
      <c r="O15" s="6" t="s">
        <v>0</v>
      </c>
      <c r="P15" s="1"/>
      <c r="Q15" s="1"/>
      <c r="R15" s="1"/>
      <c r="S15" s="1"/>
      <c r="T15" s="1"/>
    </row>
    <row r="16" spans="2:20" ht="12.75">
      <c r="B16" s="1"/>
      <c r="C16" s="6" t="s">
        <v>42</v>
      </c>
      <c r="D16" s="6"/>
      <c r="E16" s="6" t="s">
        <v>66</v>
      </c>
      <c r="F16" s="6"/>
      <c r="G16" s="6" t="s">
        <v>118</v>
      </c>
      <c r="H16" s="6"/>
      <c r="I16" s="6" t="s">
        <v>66</v>
      </c>
      <c r="J16" s="6"/>
      <c r="K16" s="6" t="s">
        <v>66</v>
      </c>
      <c r="L16" s="6"/>
      <c r="M16" s="6" t="s">
        <v>68</v>
      </c>
      <c r="N16" s="6"/>
      <c r="O16" s="6" t="s">
        <v>80</v>
      </c>
      <c r="P16" s="1"/>
      <c r="Q16" s="1"/>
      <c r="R16" s="1"/>
      <c r="S16" s="1"/>
      <c r="T16" s="1"/>
    </row>
    <row r="17" spans="2:20" ht="12.75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"/>
      <c r="Q17" s="1"/>
      <c r="R17" s="1"/>
      <c r="S17" s="1"/>
      <c r="T17" s="1"/>
    </row>
    <row r="18" spans="2:20" ht="12.75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6"/>
      <c r="O18" s="6" t="s">
        <v>3</v>
      </c>
      <c r="P18" s="1"/>
      <c r="Q18" s="1"/>
      <c r="R18" s="1"/>
      <c r="S18" s="1"/>
      <c r="T18" s="1"/>
    </row>
    <row r="19" spans="2:20" ht="12.75">
      <c r="B19" s="3" t="s">
        <v>132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s="7" t="s">
        <v>140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s="1" t="s">
        <v>133</v>
      </c>
      <c r="C22" s="16">
        <v>42000</v>
      </c>
      <c r="D22" s="16"/>
      <c r="E22" s="16">
        <v>2050</v>
      </c>
      <c r="F22" s="16"/>
      <c r="G22" s="16">
        <v>-21740</v>
      </c>
      <c r="H22" s="16"/>
      <c r="I22" s="16">
        <v>13</v>
      </c>
      <c r="J22" s="16"/>
      <c r="K22" s="16">
        <v>-226</v>
      </c>
      <c r="L22" s="16"/>
      <c r="M22" s="16">
        <v>627</v>
      </c>
      <c r="N22" s="16"/>
      <c r="O22" s="16">
        <f>SUM(C22:M22)</f>
        <v>22724</v>
      </c>
      <c r="P22" s="1"/>
      <c r="Q22" s="1"/>
      <c r="R22" s="1"/>
      <c r="S22" s="1"/>
      <c r="T22" s="1"/>
    </row>
    <row r="23" spans="2:20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2:20" ht="12.75">
      <c r="B24" s="1" t="s">
        <v>106</v>
      </c>
      <c r="P24" s="1"/>
      <c r="Q24" s="1"/>
      <c r="R24" s="1"/>
      <c r="S24" s="1"/>
      <c r="T24" s="1"/>
    </row>
    <row r="25" spans="2:20" ht="12.75">
      <c r="B25" s="1" t="s">
        <v>105</v>
      </c>
      <c r="C25" s="16">
        <v>0</v>
      </c>
      <c r="D25" s="16"/>
      <c r="E25" s="16">
        <v>0</v>
      </c>
      <c r="F25" s="16"/>
      <c r="G25" s="16">
        <v>-601</v>
      </c>
      <c r="H25" s="16"/>
      <c r="I25" s="16">
        <v>0</v>
      </c>
      <c r="J25" s="16"/>
      <c r="K25" s="16">
        <v>0</v>
      </c>
      <c r="L25" s="16"/>
      <c r="M25" s="16">
        <v>-144</v>
      </c>
      <c r="N25" s="16"/>
      <c r="O25" s="16">
        <f>SUM(C25:M25)</f>
        <v>-745</v>
      </c>
      <c r="P25" s="1"/>
      <c r="Q25" s="1"/>
      <c r="R25" s="1"/>
      <c r="S25" s="1"/>
      <c r="T25" s="1"/>
    </row>
    <row r="26" spans="2:20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2:20" ht="12.75">
      <c r="B27" s="1" t="s">
        <v>146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1"/>
      <c r="R27" s="1"/>
      <c r="S27" s="1"/>
      <c r="T27" s="1"/>
    </row>
    <row r="28" spans="2:20" ht="12.75">
      <c r="B28" s="1" t="s">
        <v>145</v>
      </c>
      <c r="C28" s="16"/>
      <c r="D28" s="16"/>
      <c r="E28" s="16">
        <v>-1093</v>
      </c>
      <c r="F28" s="16"/>
      <c r="G28" s="16">
        <v>1093</v>
      </c>
      <c r="H28" s="16"/>
      <c r="I28" s="16">
        <v>0</v>
      </c>
      <c r="J28" s="16"/>
      <c r="K28" s="16">
        <v>0</v>
      </c>
      <c r="L28" s="16"/>
      <c r="M28" s="16">
        <v>0</v>
      </c>
      <c r="N28" s="16"/>
      <c r="O28" s="16">
        <f>SUM(C28:M28)</f>
        <v>0</v>
      </c>
      <c r="P28" s="1"/>
      <c r="Q28" s="1"/>
      <c r="R28" s="1"/>
      <c r="S28" s="1"/>
      <c r="T28" s="1"/>
    </row>
    <row r="29" spans="2:20" ht="12.75"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"/>
      <c r="Q29" s="1"/>
      <c r="R29" s="1"/>
      <c r="S29" s="1"/>
      <c r="T29" s="1"/>
    </row>
    <row r="30" spans="2:20" ht="12.75">
      <c r="B30" s="1" t="s">
        <v>141</v>
      </c>
      <c r="C30" s="16">
        <v>-21000</v>
      </c>
      <c r="D30" s="16"/>
      <c r="E30" s="16">
        <v>0</v>
      </c>
      <c r="F30" s="16">
        <v>0</v>
      </c>
      <c r="G30" s="16">
        <v>21000</v>
      </c>
      <c r="H30" s="16"/>
      <c r="I30" s="16">
        <v>0</v>
      </c>
      <c r="J30" s="16"/>
      <c r="K30" s="16">
        <v>0</v>
      </c>
      <c r="L30" s="16"/>
      <c r="M30" s="16">
        <v>0</v>
      </c>
      <c r="N30" s="16"/>
      <c r="O30" s="16">
        <f>SUM(C30:G30)</f>
        <v>0</v>
      </c>
      <c r="P30" s="1"/>
      <c r="Q30" s="1"/>
      <c r="R30" s="1"/>
      <c r="S30" s="1"/>
      <c r="T30" s="1"/>
    </row>
    <row r="31" spans="2:20" ht="12.75">
      <c r="B31" s="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  <c r="R31" s="1"/>
      <c r="S31" s="1"/>
      <c r="T31" s="1"/>
    </row>
    <row r="32" spans="2:20" ht="12.75">
      <c r="B32" s="1" t="s">
        <v>50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"/>
      <c r="Q32" s="1"/>
      <c r="R32" s="1"/>
      <c r="S32" s="1"/>
      <c r="T32" s="1"/>
    </row>
    <row r="33" spans="2:20" ht="13.5" thickBot="1">
      <c r="B33" s="1" t="s">
        <v>134</v>
      </c>
      <c r="C33" s="18">
        <f>SUM(C22:C31)</f>
        <v>21000</v>
      </c>
      <c r="D33" s="18"/>
      <c r="E33" s="18">
        <f>SUM(E22:E31)</f>
        <v>957</v>
      </c>
      <c r="F33" s="18"/>
      <c r="G33" s="18">
        <f>SUM(G22:G31)</f>
        <v>-248</v>
      </c>
      <c r="H33" s="18"/>
      <c r="I33" s="18">
        <f>SUM(I22:I31)</f>
        <v>13</v>
      </c>
      <c r="J33" s="18"/>
      <c r="K33" s="18">
        <f>SUM(K22:K31)</f>
        <v>-226</v>
      </c>
      <c r="L33" s="18"/>
      <c r="M33" s="18">
        <f>SUM(M22:M31)</f>
        <v>483</v>
      </c>
      <c r="N33" s="18"/>
      <c r="O33" s="18">
        <f>SUM(O22:O31)</f>
        <v>21979</v>
      </c>
      <c r="P33" s="1"/>
      <c r="Q33" s="1"/>
      <c r="R33" s="1"/>
      <c r="S33" s="1"/>
      <c r="T33" s="1"/>
    </row>
    <row r="34" spans="2:20" ht="13.5" thickTop="1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"/>
      <c r="Q34" s="1"/>
      <c r="R34" s="1"/>
      <c r="S34" s="1"/>
      <c r="T34" s="1"/>
    </row>
    <row r="35" spans="2:20" ht="12.75">
      <c r="B35" s="3" t="s">
        <v>132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2:20" ht="12.75">
      <c r="B36" s="43" t="s">
        <v>135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2:20" ht="12.75"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"/>
      <c r="Q37" s="1"/>
      <c r="R37" s="1"/>
      <c r="S37" s="1"/>
      <c r="T37" s="1"/>
    </row>
    <row r="38" spans="2:20" ht="12.75">
      <c r="B38" s="1" t="s">
        <v>139</v>
      </c>
      <c r="C38" s="16">
        <v>42000</v>
      </c>
      <c r="D38" s="16"/>
      <c r="E38" s="16">
        <v>1730</v>
      </c>
      <c r="F38" s="16"/>
      <c r="G38" s="16">
        <v>-13587</v>
      </c>
      <c r="H38" s="16"/>
      <c r="I38" s="16">
        <v>0</v>
      </c>
      <c r="J38" s="16"/>
      <c r="K38" s="16">
        <v>-229</v>
      </c>
      <c r="L38" s="16"/>
      <c r="M38" s="16">
        <v>427</v>
      </c>
      <c r="N38" s="16"/>
      <c r="O38" s="16">
        <f>SUM(C38:M38)</f>
        <v>30341</v>
      </c>
      <c r="P38" s="1"/>
      <c r="Q38" s="1"/>
      <c r="R38" s="1"/>
      <c r="S38" s="1"/>
      <c r="T38" s="1"/>
    </row>
    <row r="39" spans="2:20" ht="8.25" customHeight="1">
      <c r="B39" s="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"/>
      <c r="Q39" s="1"/>
      <c r="R39" s="1"/>
      <c r="S39" s="1"/>
      <c r="T39" s="1"/>
    </row>
    <row r="40" spans="2:20" ht="12.75">
      <c r="B40" s="1" t="s">
        <v>106</v>
      </c>
      <c r="P40" s="1"/>
      <c r="Q40" s="1"/>
      <c r="R40" s="1"/>
      <c r="S40" s="1"/>
      <c r="T40" s="1"/>
    </row>
    <row r="41" spans="2:20" ht="12.75">
      <c r="B41" s="1" t="s">
        <v>105</v>
      </c>
      <c r="C41" s="16">
        <v>0</v>
      </c>
      <c r="D41" s="16"/>
      <c r="E41" s="16">
        <v>0</v>
      </c>
      <c r="F41" s="16"/>
      <c r="G41" s="16">
        <v>-730</v>
      </c>
      <c r="H41" s="16"/>
      <c r="I41" s="16">
        <v>0</v>
      </c>
      <c r="J41" s="16"/>
      <c r="K41" s="16">
        <v>0</v>
      </c>
      <c r="L41" s="16"/>
      <c r="M41" s="16">
        <v>30</v>
      </c>
      <c r="N41" s="16"/>
      <c r="O41" s="16">
        <f>SUM(C41:M41)</f>
        <v>-700</v>
      </c>
      <c r="P41" s="1"/>
      <c r="Q41" s="1"/>
      <c r="R41" s="1"/>
      <c r="S41" s="1"/>
      <c r="T41" s="1"/>
    </row>
    <row r="42" spans="2:20" ht="8.25" customHeight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"/>
      <c r="Q42" s="1"/>
      <c r="R42" s="1"/>
      <c r="S42" s="1"/>
      <c r="T42" s="1"/>
    </row>
    <row r="43" spans="2:20" ht="12.75">
      <c r="B43" s="1" t="s">
        <v>88</v>
      </c>
      <c r="C43" s="16">
        <v>0</v>
      </c>
      <c r="D43" s="16"/>
      <c r="E43" s="16">
        <v>0</v>
      </c>
      <c r="F43" s="16"/>
      <c r="G43" s="16">
        <v>60</v>
      </c>
      <c r="H43" s="16"/>
      <c r="I43" s="16">
        <v>0</v>
      </c>
      <c r="J43" s="16"/>
      <c r="K43" s="16">
        <v>2</v>
      </c>
      <c r="L43" s="16"/>
      <c r="M43" s="16">
        <v>-63</v>
      </c>
      <c r="N43" s="16"/>
      <c r="O43" s="16">
        <f>SUM(C43:M43)</f>
        <v>-1</v>
      </c>
      <c r="P43" s="1"/>
      <c r="Q43" s="1"/>
      <c r="R43" s="1"/>
      <c r="S43" s="1"/>
      <c r="T43" s="1"/>
    </row>
    <row r="44" spans="2:20" ht="8.25" customHeight="1" hidden="1"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"/>
      <c r="Q44" s="1"/>
      <c r="R44" s="1"/>
      <c r="S44" s="1"/>
      <c r="T44" s="1"/>
    </row>
    <row r="45" spans="2:20" ht="12.75" hidden="1">
      <c r="B45" s="1" t="s">
        <v>85</v>
      </c>
      <c r="C45" s="16">
        <v>0</v>
      </c>
      <c r="D45" s="16"/>
      <c r="E45" s="16">
        <v>0</v>
      </c>
      <c r="F45" s="16">
        <v>0</v>
      </c>
      <c r="G45" s="16">
        <v>0</v>
      </c>
      <c r="H45" s="16"/>
      <c r="I45" s="16"/>
      <c r="J45" s="16"/>
      <c r="K45" s="16">
        <v>0</v>
      </c>
      <c r="L45" s="16"/>
      <c r="M45" s="16">
        <v>0</v>
      </c>
      <c r="N45" s="16"/>
      <c r="O45" s="16">
        <f>SUM(C45:G45)</f>
        <v>0</v>
      </c>
      <c r="P45" s="1"/>
      <c r="Q45" s="1"/>
      <c r="R45" s="1"/>
      <c r="S45" s="1"/>
      <c r="T45" s="1"/>
    </row>
    <row r="46" spans="2:20" ht="12.75">
      <c r="B46" s="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"/>
      <c r="Q46" s="1"/>
      <c r="R46" s="1"/>
      <c r="S46" s="1"/>
      <c r="T46" s="1"/>
    </row>
    <row r="47" spans="2:20" ht="12.75">
      <c r="B47" s="1" t="s">
        <v>50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</row>
    <row r="48" spans="2:20" ht="13.5" thickBot="1">
      <c r="B48" s="1" t="s">
        <v>136</v>
      </c>
      <c r="C48" s="18">
        <f>SUM(C38:C46)</f>
        <v>42000</v>
      </c>
      <c r="D48" s="18"/>
      <c r="E48" s="18">
        <f>SUM(E38:E46)</f>
        <v>1730</v>
      </c>
      <c r="F48" s="18"/>
      <c r="G48" s="18">
        <f>SUM(G38:G46)</f>
        <v>-14257</v>
      </c>
      <c r="H48" s="18"/>
      <c r="I48" s="18">
        <f>SUM(I38:I46)</f>
        <v>0</v>
      </c>
      <c r="J48" s="18"/>
      <c r="K48" s="18">
        <f>SUM(K38:K46)</f>
        <v>-227</v>
      </c>
      <c r="L48" s="18"/>
      <c r="M48" s="18">
        <f>SUM(M38:M46)</f>
        <v>394</v>
      </c>
      <c r="N48" s="18"/>
      <c r="O48" s="18">
        <f>SUM(O38:O46)</f>
        <v>29640</v>
      </c>
      <c r="P48" s="1"/>
      <c r="Q48" s="1"/>
      <c r="R48" s="1"/>
      <c r="S48" s="1"/>
      <c r="T48" s="1"/>
    </row>
    <row r="49" spans="2:20" ht="13.5" thickTop="1">
      <c r="B49" s="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"/>
      <c r="Q49" s="1"/>
      <c r="R49" s="1"/>
      <c r="S49" s="1"/>
      <c r="T49" s="1"/>
    </row>
    <row r="50" spans="2:20" ht="12.75">
      <c r="B50" s="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</row>
    <row r="51" spans="2:20" ht="12.75">
      <c r="B51" s="35" t="s">
        <v>26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</row>
    <row r="52" spans="2:20" ht="12.75">
      <c r="B52" s="33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</row>
    <row r="53" spans="2:20" ht="12.75">
      <c r="B53" s="33" t="s">
        <v>131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"/>
      <c r="Q53" s="1"/>
      <c r="R53" s="1"/>
      <c r="S53" s="1"/>
      <c r="T53" s="1"/>
    </row>
    <row r="54" spans="2:20" ht="12.75"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"/>
      <c r="Q54" s="1"/>
      <c r="R54" s="1"/>
      <c r="S54" s="1"/>
      <c r="T54" s="1"/>
    </row>
    <row r="55" spans="2:20" ht="12.75">
      <c r="B55" s="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"/>
      <c r="Q55" s="1"/>
      <c r="R55" s="1"/>
      <c r="S55" s="1"/>
      <c r="T55" s="1"/>
    </row>
    <row r="56" spans="2:20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</sheetData>
  <sheetProtection/>
  <printOptions horizontalCentered="1"/>
  <pageMargins left="0.25" right="0.25" top="0.35" bottom="0.3" header="0.18" footer="0.17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MARIE</cp:lastModifiedBy>
  <cp:lastPrinted>2011-08-24T10:59:45Z</cp:lastPrinted>
  <dcterms:created xsi:type="dcterms:W3CDTF">2003-07-31T03:18:21Z</dcterms:created>
  <dcterms:modified xsi:type="dcterms:W3CDTF">2011-08-24T11:00:17Z</dcterms:modified>
  <cp:category/>
  <cp:version/>
  <cp:contentType/>
  <cp:contentStatus/>
</cp:coreProperties>
</file>