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9720" windowHeight="7320" activeTab="1"/>
  </bookViews>
  <sheets>
    <sheet name="BS &amp; PL" sheetId="1" r:id="rId1"/>
    <sheet name="Note" sheetId="2" r:id="rId2"/>
    <sheet name="Sheet3" sheetId="3" r:id="rId3"/>
  </sheets>
  <definedNames>
    <definedName name="_xlnm.Print_Area" localSheetId="0">'BS &amp; PL'!$A$3:$J$164</definedName>
    <definedName name="_xlnm.Print_Area" localSheetId="1">'Note'!$B$1:$H$210</definedName>
  </definedNames>
  <calcPr fullCalcOnLoad="1"/>
</workbook>
</file>

<file path=xl/sharedStrings.xml><?xml version="1.0" encoding="utf-8"?>
<sst xmlns="http://schemas.openxmlformats.org/spreadsheetml/2006/main" count="242" uniqueCount="212">
  <si>
    <t>Individual Quarter</t>
  </si>
  <si>
    <t>Current</t>
  </si>
  <si>
    <t>Year</t>
  </si>
  <si>
    <t>Quarter</t>
  </si>
  <si>
    <t>RM'000</t>
  </si>
  <si>
    <t>Preceding Year</t>
  </si>
  <si>
    <t>Corresponding</t>
  </si>
  <si>
    <t>Cumulative Quarter</t>
  </si>
  <si>
    <t>To Date</t>
  </si>
  <si>
    <t>Period</t>
  </si>
  <si>
    <t>(a)</t>
  </si>
  <si>
    <t>Revenue</t>
  </si>
  <si>
    <t>(b)</t>
  </si>
  <si>
    <t>Investment Income</t>
  </si>
  <si>
    <t>Other Income</t>
  </si>
  <si>
    <t>(c)</t>
  </si>
  <si>
    <t>Profit / (Loss) before finance cost,</t>
  </si>
  <si>
    <t>minority interest and extraordinary</t>
  </si>
  <si>
    <t>items</t>
  </si>
  <si>
    <t>Finance cost</t>
  </si>
  <si>
    <t>Depreciation and amortisation</t>
  </si>
  <si>
    <t xml:space="preserve">depreciation and amortisation, </t>
  </si>
  <si>
    <t>Exceptional Items</t>
  </si>
  <si>
    <t>(d)</t>
  </si>
  <si>
    <t>(e)</t>
  </si>
  <si>
    <t>Profit / (Loss) before income tax,</t>
  </si>
  <si>
    <t xml:space="preserve">minority interests and </t>
  </si>
  <si>
    <t>extraordinary items</t>
  </si>
  <si>
    <t>(f)</t>
  </si>
  <si>
    <t>Share of profits and losses of</t>
  </si>
  <si>
    <t>associated companies</t>
  </si>
  <si>
    <t>(g)</t>
  </si>
  <si>
    <t>(h)</t>
  </si>
  <si>
    <t>Income Tax</t>
  </si>
  <si>
    <t>(I)</t>
  </si>
  <si>
    <t>(I) Profit / (Loss) after income tax</t>
  </si>
  <si>
    <t xml:space="preserve">    before deducting minority interests</t>
  </si>
  <si>
    <t>(j)</t>
  </si>
  <si>
    <t>applicable</t>
  </si>
  <si>
    <t>(k)</t>
  </si>
  <si>
    <t>Net profit / (loss) from ordinary activities</t>
  </si>
  <si>
    <t>(l)</t>
  </si>
  <si>
    <t>(I)   Extraordinary items</t>
  </si>
  <si>
    <t xml:space="preserve">(iii) Extraordinary items attributable to </t>
  </si>
  <si>
    <t xml:space="preserve">     members of the company</t>
  </si>
  <si>
    <t>(m)</t>
  </si>
  <si>
    <t>Net Profit / (Loss) attributable to members</t>
  </si>
  <si>
    <t>of the company</t>
  </si>
  <si>
    <t>Earning per share based on 2 (m) above</t>
  </si>
  <si>
    <t>after deducting any provision for</t>
  </si>
  <si>
    <t>preference dividends if any:-</t>
  </si>
  <si>
    <t xml:space="preserve">     ordinary shares) (sen)</t>
  </si>
  <si>
    <t>As At End</t>
  </si>
  <si>
    <t>of Current</t>
  </si>
  <si>
    <t>As  At</t>
  </si>
  <si>
    <t>Preceding</t>
  </si>
  <si>
    <t>Financial</t>
  </si>
  <si>
    <t>Year End</t>
  </si>
  <si>
    <t>Property, plant and equipment</t>
  </si>
  <si>
    <t>Investment property</t>
  </si>
  <si>
    <t>Investment in associated companies</t>
  </si>
  <si>
    <t>Goodwill on consolidation</t>
  </si>
  <si>
    <t>Intangible assets</t>
  </si>
  <si>
    <t>Other long term assets</t>
  </si>
  <si>
    <t>Current assets</t>
  </si>
  <si>
    <t>- Inventories</t>
  </si>
  <si>
    <t>- Cash</t>
  </si>
  <si>
    <t>Current liabilities</t>
  </si>
  <si>
    <t>- Other payables</t>
  </si>
  <si>
    <t>- Trade payables</t>
  </si>
  <si>
    <t>- Short term borrowings</t>
  </si>
  <si>
    <t>- Provision for taxation</t>
  </si>
  <si>
    <t>- Proposed dividend</t>
  </si>
  <si>
    <t>Net current assets or current liabilities</t>
  </si>
  <si>
    <t>Shareholders' funds</t>
  </si>
  <si>
    <t>Reserves</t>
  </si>
  <si>
    <t>- Share premium</t>
  </si>
  <si>
    <t>- Revaluation reserve</t>
  </si>
  <si>
    <t>- Capital reserve</t>
  </si>
  <si>
    <t>- Statutory reserve</t>
  </si>
  <si>
    <t>- Retained profit</t>
  </si>
  <si>
    <t>Minority interest</t>
  </si>
  <si>
    <t>Long term borrowings</t>
  </si>
  <si>
    <t>Other long term liabilities</t>
  </si>
  <si>
    <t>Deffered taxation</t>
  </si>
  <si>
    <t>FOR THE SECOND FINANCIAL QUARTER ENDED</t>
  </si>
  <si>
    <t>attributable to members of the company</t>
  </si>
  <si>
    <t>(ii) Minority interest</t>
  </si>
  <si>
    <t>(ii)  Minority interests</t>
  </si>
  <si>
    <t>(b) Fully diluted (based on 9,400,000</t>
  </si>
  <si>
    <t>30 APRIL 2002</t>
  </si>
  <si>
    <t>Accounting Policies</t>
  </si>
  <si>
    <t>The quarterly financial statements of the Group were prepared using the same accounting policies and</t>
  </si>
  <si>
    <t>methods of computation as those used in the preparation of the most recent annual financial statements.</t>
  </si>
  <si>
    <t>There were no exceptional items for the financial quarter ended 30 April 2002.</t>
  </si>
  <si>
    <t>Extraordinary Items</t>
  </si>
  <si>
    <t>Taxation</t>
  </si>
  <si>
    <t>The taxation of the Group for the financial periods under review are as follow:</t>
  </si>
  <si>
    <t>Cumulative</t>
  </si>
  <si>
    <t>- Current taxation</t>
  </si>
  <si>
    <t>- Deferred taxation</t>
  </si>
  <si>
    <t>- Associated companies</t>
  </si>
  <si>
    <t>- Overprovision in respect of prior years</t>
  </si>
  <si>
    <t xml:space="preserve">The effective tax rate for the current quarter and cumulative period todate is lower than the prima facie tax rate due to the availability of certain tax incentives. </t>
  </si>
  <si>
    <t>Profit/(Losses) On Sale Of Unquoted Investment And/Or Properties</t>
  </si>
  <si>
    <t>There were no sale of unquoted investments and/or properties for the financial quarter ended 30 April 2002.</t>
  </si>
  <si>
    <t>Quoted Securities</t>
  </si>
  <si>
    <t>There were no purchase or disposal of quoted securities for the financial quarter ended 30 April 2002.</t>
  </si>
  <si>
    <t>Change In The Composition Of The Group</t>
  </si>
  <si>
    <t>YCB acquired the entire issued and paid-up share capital of YJI comprising of 1,000,000 ordinary shares of RM1.00</t>
  </si>
  <si>
    <t>each ("shares") for a total consideration of RM22,398,620 which was fully satisfied by the issuance of 22,398,620 new</t>
  </si>
  <si>
    <t>shares in YCB at an issue price of RM1.00 per share. The purchase consideration of RM22,398,620 was based on the</t>
  </si>
  <si>
    <t>audited consolidated net tangible assets of YJI as at 31 October 2000 of RM22,398,620.</t>
  </si>
  <si>
    <t>YCB acquired the entire issued and paid-up share capital of YG from YJI comprising of 2 shares for a total cash</t>
  </si>
  <si>
    <t>consideration of RM2 based on YJI's cost of investment.</t>
  </si>
  <si>
    <t>YCB acquired the entire issued and paid-up share capital of YHK from YJI comprising of 2 shares for a total cash</t>
  </si>
  <si>
    <t>consideration of RM1 based on YJI's cost of investment.</t>
  </si>
  <si>
    <t>Status Of Corporate Proposals Announced</t>
  </si>
  <si>
    <t>Issuances and Repayment Of Debt and Equity Securities</t>
  </si>
  <si>
    <t>There were no issuances and repayment of debt and equity securities, share buy-backs, share cancellations, shares held as</t>
  </si>
  <si>
    <t>Group Borrowings And Debts Securities</t>
  </si>
  <si>
    <t>Total Group borrowings as at 30 April 2002 are as follow:</t>
  </si>
  <si>
    <t>Secured borrowing :-</t>
  </si>
  <si>
    <t>RM '000</t>
  </si>
  <si>
    <t>Amount payable within 12 months</t>
  </si>
  <si>
    <t>Amount payable after 12 months</t>
  </si>
  <si>
    <t>Total amount payable</t>
  </si>
  <si>
    <t>Contingent Liabilities</t>
  </si>
  <si>
    <t>There were no contingent liabilities as at the date of this quarterly report.</t>
  </si>
  <si>
    <t>Financial Instruments with Off Balance Sheet Risk</t>
  </si>
  <si>
    <t>There were no financial instruments with off balance sheet risk as at the date of this quarterly report.</t>
  </si>
  <si>
    <t>Material Litigation</t>
  </si>
  <si>
    <t>On 30 October 1997, YJI filed a suit against Malaysian Airline System Berhad ("Defendant") claiming a sum</t>
  </si>
  <si>
    <t xml:space="preserve">of USD99,172 plus interest for inter-alia, the failure by the Defendant to exercise proper and reasonable care in </t>
  </si>
  <si>
    <t>carrying out its duty to ensure that proper procedures and instructions by YJI are carried out before the Defendant</t>
  </si>
  <si>
    <t>released a shipment of gold jewellery to a customer.</t>
  </si>
  <si>
    <t>The court had ruled in favour of YJI and have entered judgement for the sum of RM247,237.83 with interest at 8%</t>
  </si>
  <si>
    <t>from the date of judgement and costs.</t>
  </si>
  <si>
    <t>Segmental Reporting</t>
  </si>
  <si>
    <t>There is no segmental reporting as the Group is primarily engaged in the manufacturing, exporting and trading of</t>
  </si>
  <si>
    <t>gold jewellery and ornaments in Malaysia.</t>
  </si>
  <si>
    <t>YHK which is involved in the distribution of jewellery is not active in the financial quarter ended 30 April 2002.</t>
  </si>
  <si>
    <t>As this is the first quarterly report prepared by the Group, there are no comparative figures available</t>
  </si>
  <si>
    <t>Review Of The Performance Of The Company And Its Principal Subsidiaries</t>
  </si>
  <si>
    <t>The Group recorded a turnover of RM12.217 million during the 2nd quarter and RM23.017 million</t>
  </si>
  <si>
    <t>and RM5.522 million respectively.</t>
  </si>
  <si>
    <t>Material Events Subsequent to the End of the Period Reported</t>
  </si>
  <si>
    <t>There was no material event subsequent to the balance sheet date as at the date of this quarterly report.</t>
  </si>
  <si>
    <t>Seasonality or Cyclicality of Operations</t>
  </si>
  <si>
    <t xml:space="preserve">Demand for gold jewellery products always exists throughout the year except for higher sales during festive  </t>
  </si>
  <si>
    <t>seasons and depending on the markets the Group caters for based on the customers' orders.</t>
  </si>
  <si>
    <t>Prospects For The Current Financial Year</t>
  </si>
  <si>
    <t>Barring any unforeseen circumstances, the Directors anticipate that the performance for the</t>
  </si>
  <si>
    <t>year ending 31 October 2002 will remain satisfactory.</t>
  </si>
  <si>
    <t>Variance Of Actual Profit Compared to Profit Forecast for the Financial Year Ending 31 October 2002</t>
  </si>
  <si>
    <t>Dividend</t>
  </si>
  <si>
    <t>The directors do not recommend any dividend for current quarter ended 30 April 2002.</t>
  </si>
  <si>
    <t>Comparative Figures</t>
  </si>
  <si>
    <t>BY ORDER OF THE BOARD</t>
  </si>
  <si>
    <t>YIKON CORPORATION BHD (527272-V)</t>
  </si>
  <si>
    <t>UNAUDITED CONSOLIDATED RESULTS</t>
  </si>
  <si>
    <t>CONSOLIDATED BALANCE SHEET AS AT 30 APRIL 2002</t>
  </si>
  <si>
    <t>Audited</t>
  </si>
  <si>
    <t>exceptional items, income tax,</t>
  </si>
  <si>
    <t xml:space="preserve">Pre-acquisition profit / (Loss), if </t>
  </si>
  <si>
    <t>*</t>
  </si>
  <si>
    <t>Net tangible assets/(liabilities) per share (RM)</t>
  </si>
  <si>
    <t>*   These denote cash in hand and 2 ordinary shares of RM1 each respectively.</t>
  </si>
  <si>
    <t>NOTES TO THE QUARTERLY REPORT FOR THE FINANCIAL QUARTER ENDED 30 APRIL 2002</t>
  </si>
  <si>
    <t>There were no extraordinary items for the financial quarter ended 30 April 2002.</t>
  </si>
  <si>
    <t xml:space="preserve">The total gross proceeds of RM23.794 million from the rights issue and public issue pursuant to the Public Listing shall </t>
  </si>
  <si>
    <t>accrue to YCB upon listing of YCB on the Second Board of the Kuala Lumpur Stock Exchange.</t>
  </si>
  <si>
    <t>Material Change In The Quarterly Results Compared To The Results Of The Preceding Quarter</t>
  </si>
  <si>
    <t>for the preceding years quarter and similarly no material changes are reflected.</t>
  </si>
  <si>
    <t>during the 6 months period ended 30 April 2002 while the Group pre-tax profit was RM3.005 million</t>
  </si>
  <si>
    <t>Lam  Voon Kean  (MIA 4793)</t>
  </si>
  <si>
    <t>Company Secretary</t>
  </si>
  <si>
    <t>The 6 months results of YCB Group were in line with the profit forecast for the financial year ending 31 October 2002.</t>
  </si>
  <si>
    <t>As this is the first quarterly report prepared by the Group, there are no comparative figures available.</t>
  </si>
  <si>
    <t>will be achievable.</t>
  </si>
  <si>
    <t>Barring unforeseen circumstances, the profit forecast for the financial year ending 31 October 2002 for the YCB Group</t>
  </si>
  <si>
    <t>Rights Issue</t>
  </si>
  <si>
    <t>The rights issue was completed on 27 March 2002.</t>
  </si>
  <si>
    <t>Public Issue</t>
  </si>
  <si>
    <t>Offer for Sale</t>
  </si>
  <si>
    <t>Offer for sale of 4,020,000 shares at the offer price of RM1.80 per share.</t>
  </si>
  <si>
    <t>Save for the Public Listing, there are no corporate proposals announced by the Company as at the date of this quarterly report.</t>
  </si>
  <si>
    <t>the following restructuring scheme was completed:-</t>
  </si>
  <si>
    <t xml:space="preserve">Yikon Corporation Bhd ("YCB") on the Second Board of the Kuala Lumpur Stock Exchange ("KLSE"), </t>
  </si>
  <si>
    <t>Yikoni Gold Sdn Bhd ("YG") and Yikon (H.K.) Limited ("YHK") as follows:-</t>
  </si>
  <si>
    <t xml:space="preserve">YCB acquired the entire issued and paid-up share capital of Yikon Jewellery Industry Sdn Bhd ("YJI"),  </t>
  </si>
  <si>
    <t>Renounceable rights issue of 11,601,378 new shares at an issue price of RM1.12 per share proportionately to</t>
  </si>
  <si>
    <t>all its existing shareholders on the basis of approximately 51.80 new shares for every 100 existing shares</t>
  </si>
  <si>
    <t>In conjunction with the public listing of YCB on the Second Board of the KLSE ("Public Listing"), there were public issue of 6,000,000 new shares at the issue price of RM1.80 per share.</t>
  </si>
  <si>
    <t>There were no changes in the composition of the Group for the financial periods under review other than those highlighted in Note 9 below.</t>
  </si>
  <si>
    <t xml:space="preserve">In conjunction with and as part of the listing of and quotation for the entire issued and paid-up share capital of </t>
  </si>
  <si>
    <t>Acquisitions</t>
  </si>
  <si>
    <t>held in YCB based on the issued and paid-up share capital of 22,398,622 shares, after the acquisition of YJI.</t>
  </si>
  <si>
    <t>- Consolidation reserves</t>
  </si>
  <si>
    <t>Long term Investment</t>
  </si>
  <si>
    <t>- Fixed deposit</t>
  </si>
  <si>
    <t>Share capital</t>
  </si>
  <si>
    <t>- Trade receivables</t>
  </si>
  <si>
    <t>- Other receivables, deposits and prepayments</t>
  </si>
  <si>
    <t>treasury shares and resale of treasury shares for the current financial quarter ended 30 April 2002 except as</t>
  </si>
  <si>
    <t xml:space="preserve">     based on 18,800,000 ordinary shares (sen)</t>
  </si>
  <si>
    <t xml:space="preserve">     based on 9,400,000 ordinary shares (sen)</t>
  </si>
  <si>
    <t>(a) Basic:</t>
  </si>
  <si>
    <t>stated in no. 8 above.</t>
  </si>
  <si>
    <t>Listing Requirements of Minimum Paid-Up Capital</t>
  </si>
  <si>
    <t>Dated this 30th day of May 2002.</t>
  </si>
  <si>
    <t>As at 21 May 2002 the paid-up capital of the Company is 40,000,000 ordinary shares of RM1.00 each. The Company has complied  with the minimum paid-up capital requirements of RM40.0 million for company listed on the Second Board of Kuala Lumpur Stock Exchange.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</si>
</sst>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s>
  <fonts count="6">
    <font>
      <sz val="10"/>
      <name val="Arial"/>
      <family val="0"/>
    </font>
    <font>
      <b/>
      <sz val="8"/>
      <name val="Arial"/>
      <family val="2"/>
    </font>
    <font>
      <b/>
      <sz val="10"/>
      <name val="Arial"/>
      <family val="2"/>
    </font>
    <font>
      <b/>
      <u val="single"/>
      <sz val="12"/>
      <name val="Arial"/>
      <family val="2"/>
    </font>
    <font>
      <b/>
      <u val="single"/>
      <sz val="10"/>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2" fillId="0" borderId="0" xfId="0" applyFont="1" applyBorder="1" applyAlignment="1">
      <alignment horizontal="center"/>
    </xf>
    <xf numFmtId="15" fontId="0" fillId="0" borderId="8" xfId="0" applyNumberFormat="1" applyBorder="1" applyAlignment="1" quotePrefix="1">
      <alignment/>
    </xf>
    <xf numFmtId="0" fontId="3" fillId="0" borderId="8" xfId="0" applyFont="1" applyBorder="1" applyAlignment="1">
      <alignment/>
    </xf>
    <xf numFmtId="0" fontId="1" fillId="0" borderId="0" xfId="0" applyFont="1" applyBorder="1" applyAlignment="1">
      <alignment horizontal="center"/>
    </xf>
    <xf numFmtId="15" fontId="1" fillId="0" borderId="0" xfId="0" applyNumberFormat="1" applyFont="1" applyBorder="1" applyAlignment="1">
      <alignment horizontal="center"/>
    </xf>
    <xf numFmtId="165" fontId="0" fillId="0" borderId="0" xfId="15" applyNumberFormat="1" applyBorder="1" applyAlignment="1">
      <alignment/>
    </xf>
    <xf numFmtId="0" fontId="0" fillId="0" borderId="0" xfId="0" applyBorder="1" applyAlignment="1" quotePrefix="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43" fontId="0" fillId="0" borderId="0" xfId="15" applyBorder="1" applyAlignment="1">
      <alignment/>
    </xf>
    <xf numFmtId="165" fontId="0" fillId="0" borderId="0" xfId="15" applyNumberFormat="1" applyAlignment="1">
      <alignment/>
    </xf>
    <xf numFmtId="0" fontId="4" fillId="0" borderId="0" xfId="0" applyFont="1" applyAlignment="1">
      <alignment/>
    </xf>
    <xf numFmtId="0" fontId="2" fillId="0" borderId="0" xfId="0" applyFont="1" applyAlignment="1">
      <alignment/>
    </xf>
    <xf numFmtId="0" fontId="1" fillId="0" borderId="0" xfId="0" applyFont="1" applyAlignment="1">
      <alignment horizontal="center"/>
    </xf>
    <xf numFmtId="15" fontId="1" fillId="0" borderId="0" xfId="0" applyNumberFormat="1" applyFont="1" applyAlignment="1">
      <alignment horizontal="center"/>
    </xf>
    <xf numFmtId="0" fontId="0" fillId="0" borderId="0" xfId="0" applyAlignment="1" quotePrefix="1">
      <alignment/>
    </xf>
    <xf numFmtId="0" fontId="0" fillId="0" borderId="0" xfId="0" applyFont="1" applyAlignment="1">
      <alignment/>
    </xf>
    <xf numFmtId="49" fontId="0" fillId="0" borderId="0" xfId="0" applyNumberFormat="1" applyAlignment="1">
      <alignment/>
    </xf>
    <xf numFmtId="0" fontId="3" fillId="0" borderId="0" xfId="0" applyFont="1" applyBorder="1" applyAlignment="1">
      <alignment/>
    </xf>
    <xf numFmtId="0" fontId="4" fillId="0" borderId="0" xfId="0" applyFont="1" applyBorder="1" applyAlignment="1">
      <alignment horizontal="center"/>
    </xf>
    <xf numFmtId="43" fontId="0" fillId="0" borderId="0" xfId="15" applyNumberFormat="1" applyBorder="1" applyAlignment="1">
      <alignment/>
    </xf>
    <xf numFmtId="165" fontId="0" fillId="0" borderId="0" xfId="15" applyNumberFormat="1" applyBorder="1" applyAlignment="1">
      <alignment horizontal="center"/>
    </xf>
    <xf numFmtId="165" fontId="0" fillId="0" borderId="4" xfId="15" applyNumberFormat="1" applyFont="1" applyBorder="1" applyAlignment="1">
      <alignment horizontal="center"/>
    </xf>
    <xf numFmtId="165" fontId="0" fillId="0" borderId="5" xfId="15" applyNumberFormat="1" applyFont="1" applyBorder="1" applyAlignment="1">
      <alignment horizontal="center"/>
    </xf>
    <xf numFmtId="0" fontId="2" fillId="0" borderId="7" xfId="0" applyFont="1" applyBorder="1" applyAlignment="1">
      <alignment horizontal="center"/>
    </xf>
    <xf numFmtId="0" fontId="2" fillId="0" borderId="0" xfId="0" applyFont="1" applyAlignment="1">
      <alignment horizontal="center"/>
    </xf>
    <xf numFmtId="49" fontId="0" fillId="0" borderId="0" xfId="0" applyNumberFormat="1" applyAlignment="1">
      <alignment wrapText="1"/>
    </xf>
    <xf numFmtId="0" fontId="0" fillId="0" borderId="0" xfId="0" applyFont="1" applyAlignment="1">
      <alignment/>
    </xf>
    <xf numFmtId="0" fontId="0" fillId="0" borderId="0" xfId="0" applyBorder="1" applyAlignment="1">
      <alignment wrapText="1"/>
    </xf>
    <xf numFmtId="0" fontId="5" fillId="0" borderId="13" xfId="0" applyFont="1" applyBorder="1" applyAlignment="1">
      <alignment horizontal="center"/>
    </xf>
    <xf numFmtId="0" fontId="5" fillId="0" borderId="14" xfId="0" applyFont="1" applyBorder="1" applyAlignment="1">
      <alignment horizontal="center"/>
    </xf>
    <xf numFmtId="0" fontId="1" fillId="0" borderId="0"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15" fontId="5" fillId="0" borderId="8" xfId="0" applyNumberFormat="1" applyFont="1" applyBorder="1" applyAlignment="1" quotePrefix="1">
      <alignment horizontal="center"/>
    </xf>
    <xf numFmtId="15" fontId="5" fillId="0" borderId="0" xfId="0" applyNumberFormat="1" applyFont="1" applyBorder="1" applyAlignment="1" quotePrefix="1">
      <alignment horizontal="center"/>
    </xf>
    <xf numFmtId="49" fontId="0" fillId="0" borderId="0" xfId="0" applyNumberFormat="1" applyAlignment="1">
      <alignment horizontal="left" wrapText="1"/>
    </xf>
    <xf numFmtId="49" fontId="0" fillId="0" borderId="0" xfId="0" applyNumberFormat="1" applyFont="1" applyAlignment="1">
      <alignment wrapText="1"/>
    </xf>
    <xf numFmtId="0" fontId="0" fillId="0" borderId="0" xfId="0" applyAlignment="1">
      <alignment/>
    </xf>
    <xf numFmtId="49" fontId="0" fillId="0" borderId="0" xfId="0" applyNumberFormat="1" applyAlignment="1">
      <alignment wrapText="1"/>
    </xf>
    <xf numFmtId="0" fontId="0" fillId="0" borderId="0" xfId="0" applyFont="1" applyAlignment="1">
      <alignment/>
    </xf>
    <xf numFmtId="0" fontId="0" fillId="0" borderId="0" xfId="0" applyAlignment="1">
      <alignment/>
    </xf>
    <xf numFmtId="0" fontId="0" fillId="0" borderId="0" xfId="0" applyAlignment="1">
      <alignment horizontal="justify" vertical="top" wrapText="1"/>
    </xf>
    <xf numFmtId="0" fontId="0" fillId="0" borderId="0" xfId="0"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158"/>
  <sheetViews>
    <sheetView workbookViewId="0" topLeftCell="A146">
      <selection activeCell="G80" sqref="G80"/>
    </sheetView>
  </sheetViews>
  <sheetFormatPr defaultColWidth="9.140625" defaultRowHeight="12.75"/>
  <cols>
    <col min="1" max="1" width="7.28125" style="0" customWidth="1"/>
    <col min="2" max="2" width="4.421875" style="0" customWidth="1"/>
    <col min="3" max="3" width="3.8515625" style="0" customWidth="1"/>
    <col min="4" max="4" width="39.57421875" style="0" customWidth="1"/>
    <col min="5" max="7" width="14.421875" style="0" customWidth="1"/>
    <col min="8" max="8" width="15.7109375" style="0" customWidth="1"/>
  </cols>
  <sheetData>
    <row r="2" ht="13.5" thickBot="1"/>
    <row r="3" spans="2:9" ht="15.75">
      <c r="B3" s="43" t="s">
        <v>159</v>
      </c>
      <c r="C3" s="44"/>
      <c r="D3" s="44"/>
      <c r="E3" s="44"/>
      <c r="F3" s="44"/>
      <c r="G3" s="44"/>
      <c r="H3" s="44"/>
      <c r="I3" s="7"/>
    </row>
    <row r="4" spans="2:9" ht="12.75">
      <c r="B4" s="8"/>
      <c r="C4" s="9"/>
      <c r="D4" s="9"/>
      <c r="E4" s="9"/>
      <c r="F4" s="9"/>
      <c r="G4" s="9"/>
      <c r="H4" s="9"/>
      <c r="I4" s="10"/>
    </row>
    <row r="5" spans="2:9" ht="12.75">
      <c r="B5" s="8"/>
      <c r="C5" s="9"/>
      <c r="D5" s="9"/>
      <c r="E5" s="9"/>
      <c r="F5" s="9"/>
      <c r="G5" s="9"/>
      <c r="H5" s="9"/>
      <c r="I5" s="10"/>
    </row>
    <row r="6" spans="2:9" ht="15.75">
      <c r="B6" s="46" t="s">
        <v>160</v>
      </c>
      <c r="C6" s="47"/>
      <c r="D6" s="47"/>
      <c r="E6" s="47"/>
      <c r="F6" s="47"/>
      <c r="G6" s="47"/>
      <c r="H6" s="47"/>
      <c r="I6" s="10"/>
    </row>
    <row r="7" spans="2:9" ht="15.75">
      <c r="B7" s="46" t="s">
        <v>85</v>
      </c>
      <c r="C7" s="47"/>
      <c r="D7" s="47"/>
      <c r="E7" s="47"/>
      <c r="F7" s="47"/>
      <c r="G7" s="47"/>
      <c r="H7" s="47"/>
      <c r="I7" s="10"/>
    </row>
    <row r="8" spans="2:9" ht="15.75">
      <c r="B8" s="48" t="s">
        <v>90</v>
      </c>
      <c r="C8" s="49"/>
      <c r="D8" s="49"/>
      <c r="E8" s="49"/>
      <c r="F8" s="49"/>
      <c r="G8" s="49"/>
      <c r="H8" s="49"/>
      <c r="I8" s="10"/>
    </row>
    <row r="9" spans="2:9" ht="12.75">
      <c r="B9" s="12"/>
      <c r="C9" s="9"/>
      <c r="D9" s="9"/>
      <c r="E9" s="9"/>
      <c r="F9" s="9"/>
      <c r="G9" s="9"/>
      <c r="H9" s="9"/>
      <c r="I9" s="10"/>
    </row>
    <row r="10" spans="2:9" ht="12.75">
      <c r="B10" s="8"/>
      <c r="C10" s="9"/>
      <c r="D10" s="9"/>
      <c r="E10" s="9"/>
      <c r="F10" s="9"/>
      <c r="G10" s="9"/>
      <c r="H10" s="9"/>
      <c r="I10" s="10"/>
    </row>
    <row r="11" spans="2:9" ht="15.75">
      <c r="B11" s="13"/>
      <c r="C11" s="9"/>
      <c r="D11" s="9"/>
      <c r="E11" s="9"/>
      <c r="F11" s="9"/>
      <c r="G11" s="9"/>
      <c r="H11" s="9"/>
      <c r="I11" s="10"/>
    </row>
    <row r="12" spans="2:9" ht="12.75">
      <c r="B12" s="8"/>
      <c r="C12" s="9"/>
      <c r="D12" s="9"/>
      <c r="E12" s="45" t="s">
        <v>0</v>
      </c>
      <c r="F12" s="45"/>
      <c r="G12" s="45" t="s">
        <v>7</v>
      </c>
      <c r="H12" s="45"/>
      <c r="I12" s="10"/>
    </row>
    <row r="13" spans="2:9" ht="12.75">
      <c r="B13" s="8"/>
      <c r="C13" s="9"/>
      <c r="D13" s="9"/>
      <c r="E13" s="14" t="s">
        <v>1</v>
      </c>
      <c r="F13" s="14" t="s">
        <v>5</v>
      </c>
      <c r="G13" s="14" t="s">
        <v>1</v>
      </c>
      <c r="H13" s="14" t="s">
        <v>5</v>
      </c>
      <c r="I13" s="10"/>
    </row>
    <row r="14" spans="2:9" ht="12.75">
      <c r="B14" s="8"/>
      <c r="C14" s="9"/>
      <c r="D14" s="9"/>
      <c r="E14" s="14" t="s">
        <v>2</v>
      </c>
      <c r="F14" s="14" t="s">
        <v>6</v>
      </c>
      <c r="G14" s="14" t="s">
        <v>2</v>
      </c>
      <c r="H14" s="14" t="s">
        <v>6</v>
      </c>
      <c r="I14" s="10"/>
    </row>
    <row r="15" spans="2:9" ht="12.75">
      <c r="B15" s="8"/>
      <c r="C15" s="9"/>
      <c r="D15" s="9"/>
      <c r="E15" s="14" t="s">
        <v>3</v>
      </c>
      <c r="F15" s="14" t="s">
        <v>3</v>
      </c>
      <c r="G15" s="14" t="s">
        <v>8</v>
      </c>
      <c r="H15" s="14" t="s">
        <v>9</v>
      </c>
      <c r="I15" s="10"/>
    </row>
    <row r="16" spans="2:9" ht="12.75">
      <c r="B16" s="8"/>
      <c r="C16" s="9"/>
      <c r="D16" s="9"/>
      <c r="E16" s="15">
        <v>37376</v>
      </c>
      <c r="F16" s="15">
        <v>37011</v>
      </c>
      <c r="G16" s="15">
        <v>37376</v>
      </c>
      <c r="H16" s="15">
        <v>37011</v>
      </c>
      <c r="I16" s="10"/>
    </row>
    <row r="17" spans="2:9" ht="12.75">
      <c r="B17" s="8"/>
      <c r="C17" s="9"/>
      <c r="D17" s="9"/>
      <c r="E17" s="14" t="s">
        <v>4</v>
      </c>
      <c r="F17" s="14" t="s">
        <v>4</v>
      </c>
      <c r="G17" s="14" t="s">
        <v>4</v>
      </c>
      <c r="H17" s="14" t="s">
        <v>4</v>
      </c>
      <c r="I17" s="10"/>
    </row>
    <row r="18" spans="2:9" ht="12.75">
      <c r="B18" s="8"/>
      <c r="C18" s="9"/>
      <c r="D18" s="9"/>
      <c r="E18" s="9"/>
      <c r="F18" s="9"/>
      <c r="G18" s="9"/>
      <c r="H18" s="9"/>
      <c r="I18" s="10"/>
    </row>
    <row r="19" spans="2:9" ht="12.75">
      <c r="B19" s="8">
        <v>1</v>
      </c>
      <c r="C19" s="9" t="s">
        <v>10</v>
      </c>
      <c r="D19" s="9" t="s">
        <v>11</v>
      </c>
      <c r="E19" s="16">
        <v>12217</v>
      </c>
      <c r="F19" s="16"/>
      <c r="G19" s="16">
        <v>23017</v>
      </c>
      <c r="H19" s="16"/>
      <c r="I19" s="10"/>
    </row>
    <row r="20" spans="2:9" ht="12.75">
      <c r="B20" s="8"/>
      <c r="C20" s="9"/>
      <c r="D20" s="9"/>
      <c r="E20" s="16"/>
      <c r="F20" s="16"/>
      <c r="G20" s="16"/>
      <c r="H20" s="16"/>
      <c r="I20" s="10"/>
    </row>
    <row r="21" spans="2:9" ht="12.75">
      <c r="B21" s="8"/>
      <c r="C21" s="9" t="s">
        <v>12</v>
      </c>
      <c r="D21" s="9" t="s">
        <v>13</v>
      </c>
      <c r="E21" s="16">
        <v>0</v>
      </c>
      <c r="F21" s="16"/>
      <c r="G21" s="16">
        <v>0</v>
      </c>
      <c r="H21" s="16"/>
      <c r="I21" s="10"/>
    </row>
    <row r="22" spans="2:9" ht="12.75">
      <c r="B22" s="8"/>
      <c r="C22" s="9"/>
      <c r="D22" s="9"/>
      <c r="E22" s="16"/>
      <c r="F22" s="16"/>
      <c r="G22" s="16"/>
      <c r="H22" s="16"/>
      <c r="I22" s="10"/>
    </row>
    <row r="23" spans="2:9" ht="12.75">
      <c r="B23" s="8"/>
      <c r="C23" s="17" t="s">
        <v>15</v>
      </c>
      <c r="D23" s="9" t="s">
        <v>14</v>
      </c>
      <c r="E23" s="16">
        <v>18</v>
      </c>
      <c r="F23" s="16"/>
      <c r="G23" s="16">
        <v>32</v>
      </c>
      <c r="H23" s="16"/>
      <c r="I23" s="10"/>
    </row>
    <row r="24" spans="2:9" ht="12.75">
      <c r="B24" s="8"/>
      <c r="C24" s="9"/>
      <c r="D24" s="9"/>
      <c r="E24" s="16"/>
      <c r="F24" s="16"/>
      <c r="G24" s="16"/>
      <c r="H24" s="16"/>
      <c r="I24" s="10"/>
    </row>
    <row r="25" spans="2:9" ht="12.75">
      <c r="B25" s="8">
        <v>2</v>
      </c>
      <c r="C25" s="9" t="s">
        <v>10</v>
      </c>
      <c r="D25" s="9" t="s">
        <v>16</v>
      </c>
      <c r="E25" s="16">
        <f>3005+180+145+91</f>
        <v>3421</v>
      </c>
      <c r="F25" s="16"/>
      <c r="G25" s="16">
        <f>5523+355+291+181</f>
        <v>6350</v>
      </c>
      <c r="H25" s="16"/>
      <c r="I25" s="10"/>
    </row>
    <row r="26" spans="2:9" ht="12.75">
      <c r="B26" s="8"/>
      <c r="C26" s="9"/>
      <c r="D26" s="9" t="s">
        <v>21</v>
      </c>
      <c r="E26" s="16"/>
      <c r="F26" s="16"/>
      <c r="G26" s="16"/>
      <c r="H26" s="16"/>
      <c r="I26" s="10"/>
    </row>
    <row r="27" spans="2:9" ht="12.75">
      <c r="B27" s="8"/>
      <c r="C27" s="9"/>
      <c r="D27" s="9" t="s">
        <v>163</v>
      </c>
      <c r="E27" s="16"/>
      <c r="F27" s="16"/>
      <c r="G27" s="16"/>
      <c r="H27" s="16"/>
      <c r="I27" s="10"/>
    </row>
    <row r="28" spans="2:9" ht="12.75">
      <c r="B28" s="8"/>
      <c r="C28" s="9"/>
      <c r="D28" s="9" t="s">
        <v>17</v>
      </c>
      <c r="E28" s="16"/>
      <c r="F28" s="16"/>
      <c r="G28" s="16"/>
      <c r="H28" s="16"/>
      <c r="I28" s="10"/>
    </row>
    <row r="29" spans="2:9" ht="12.75">
      <c r="B29" s="8"/>
      <c r="C29" s="9"/>
      <c r="D29" s="9" t="s">
        <v>18</v>
      </c>
      <c r="E29" s="16"/>
      <c r="F29" s="16"/>
      <c r="G29" s="16"/>
      <c r="H29" s="16"/>
      <c r="I29" s="10"/>
    </row>
    <row r="30" spans="2:9" ht="12.75">
      <c r="B30" s="8"/>
      <c r="C30" s="9"/>
      <c r="D30" s="9"/>
      <c r="E30" s="16"/>
      <c r="F30" s="16"/>
      <c r="G30" s="16"/>
      <c r="H30" s="16"/>
      <c r="I30" s="10"/>
    </row>
    <row r="31" spans="2:9" ht="12.75">
      <c r="B31" s="8"/>
      <c r="C31" s="9" t="s">
        <v>12</v>
      </c>
      <c r="D31" s="9" t="s">
        <v>19</v>
      </c>
      <c r="E31" s="16">
        <f>-(26+43+111)</f>
        <v>-180</v>
      </c>
      <c r="F31" s="16"/>
      <c r="G31" s="16">
        <f>-(63+51+241)</f>
        <v>-355</v>
      </c>
      <c r="H31" s="16"/>
      <c r="I31" s="10"/>
    </row>
    <row r="32" spans="2:9" ht="12.75">
      <c r="B32" s="8"/>
      <c r="C32" s="9"/>
      <c r="D32" s="9"/>
      <c r="E32" s="16"/>
      <c r="F32" s="16"/>
      <c r="G32" s="16"/>
      <c r="H32" s="16"/>
      <c r="I32" s="10"/>
    </row>
    <row r="33" spans="2:9" ht="12.75">
      <c r="B33" s="8"/>
      <c r="C33" s="17" t="s">
        <v>15</v>
      </c>
      <c r="D33" s="9" t="s">
        <v>20</v>
      </c>
      <c r="E33" s="16">
        <f>-(145+91)</f>
        <v>-236</v>
      </c>
      <c r="F33" s="16"/>
      <c r="G33" s="16">
        <v>-473</v>
      </c>
      <c r="H33" s="16"/>
      <c r="I33" s="10"/>
    </row>
    <row r="34" spans="2:9" ht="12.75">
      <c r="B34" s="8"/>
      <c r="C34" s="9"/>
      <c r="D34" s="9"/>
      <c r="E34" s="16"/>
      <c r="F34" s="16"/>
      <c r="G34" s="16"/>
      <c r="H34" s="16"/>
      <c r="I34" s="10"/>
    </row>
    <row r="35" spans="2:9" ht="12.75">
      <c r="B35" s="8"/>
      <c r="C35" s="9" t="s">
        <v>23</v>
      </c>
      <c r="D35" s="9" t="s">
        <v>22</v>
      </c>
      <c r="E35" s="16">
        <v>0</v>
      </c>
      <c r="F35" s="16"/>
      <c r="G35" s="16">
        <v>0</v>
      </c>
      <c r="H35" s="16"/>
      <c r="I35" s="10"/>
    </row>
    <row r="36" spans="2:9" ht="12.75">
      <c r="B36" s="8"/>
      <c r="C36" s="9"/>
      <c r="D36" s="9"/>
      <c r="E36" s="16"/>
      <c r="F36" s="16"/>
      <c r="G36" s="16"/>
      <c r="H36" s="16"/>
      <c r="I36" s="10"/>
    </row>
    <row r="37" spans="2:9" ht="12.75">
      <c r="B37" s="8"/>
      <c r="C37" s="9" t="s">
        <v>24</v>
      </c>
      <c r="D37" s="9" t="s">
        <v>25</v>
      </c>
      <c r="E37" s="16">
        <v>3005</v>
      </c>
      <c r="F37" s="16"/>
      <c r="G37" s="16">
        <v>5522</v>
      </c>
      <c r="H37" s="16"/>
      <c r="I37" s="10"/>
    </row>
    <row r="38" spans="2:9" ht="12.75">
      <c r="B38" s="8"/>
      <c r="C38" s="9"/>
      <c r="D38" s="9" t="s">
        <v>26</v>
      </c>
      <c r="E38" s="16"/>
      <c r="F38" s="16"/>
      <c r="G38" s="16"/>
      <c r="H38" s="16"/>
      <c r="I38" s="10"/>
    </row>
    <row r="39" spans="2:9" ht="12.75">
      <c r="B39" s="8"/>
      <c r="C39" s="9"/>
      <c r="D39" s="9" t="s">
        <v>27</v>
      </c>
      <c r="E39" s="16"/>
      <c r="F39" s="16"/>
      <c r="G39" s="16"/>
      <c r="H39" s="16"/>
      <c r="I39" s="10"/>
    </row>
    <row r="40" spans="2:9" ht="12.75">
      <c r="B40" s="8"/>
      <c r="C40" s="9"/>
      <c r="D40" s="9"/>
      <c r="E40" s="16"/>
      <c r="F40" s="16"/>
      <c r="G40" s="16"/>
      <c r="H40" s="16"/>
      <c r="I40" s="10"/>
    </row>
    <row r="41" spans="2:9" ht="12.75">
      <c r="B41" s="8"/>
      <c r="C41" s="9" t="s">
        <v>28</v>
      </c>
      <c r="D41" s="9" t="s">
        <v>29</v>
      </c>
      <c r="E41" s="16">
        <v>0</v>
      </c>
      <c r="F41" s="16"/>
      <c r="G41" s="16">
        <v>0</v>
      </c>
      <c r="H41" s="16"/>
      <c r="I41" s="10"/>
    </row>
    <row r="42" spans="2:9" ht="12.75">
      <c r="B42" s="8"/>
      <c r="C42" s="9"/>
      <c r="D42" s="9" t="s">
        <v>30</v>
      </c>
      <c r="E42" s="16"/>
      <c r="F42" s="16"/>
      <c r="G42" s="16"/>
      <c r="H42" s="16"/>
      <c r="I42" s="10"/>
    </row>
    <row r="43" spans="2:9" ht="12.75">
      <c r="B43" s="8"/>
      <c r="C43" s="9"/>
      <c r="D43" s="9"/>
      <c r="E43" s="16"/>
      <c r="F43" s="16"/>
      <c r="G43" s="16"/>
      <c r="H43" s="16"/>
      <c r="I43" s="10"/>
    </row>
    <row r="44" spans="2:9" ht="12.75">
      <c r="B44" s="8"/>
      <c r="C44" s="9" t="s">
        <v>31</v>
      </c>
      <c r="D44" s="9" t="s">
        <v>25</v>
      </c>
      <c r="E44" s="16">
        <v>0</v>
      </c>
      <c r="F44" s="16"/>
      <c r="G44" s="16">
        <v>0</v>
      </c>
      <c r="H44" s="16"/>
      <c r="I44" s="10"/>
    </row>
    <row r="45" spans="2:9" ht="12.75">
      <c r="B45" s="8"/>
      <c r="C45" s="9"/>
      <c r="D45" s="9" t="s">
        <v>26</v>
      </c>
      <c r="E45" s="16"/>
      <c r="F45" s="16"/>
      <c r="G45" s="16"/>
      <c r="H45" s="16"/>
      <c r="I45" s="10"/>
    </row>
    <row r="46" spans="2:9" ht="12.75">
      <c r="B46" s="8"/>
      <c r="C46" s="9"/>
      <c r="D46" s="9" t="s">
        <v>27</v>
      </c>
      <c r="E46" s="16"/>
      <c r="F46" s="16"/>
      <c r="G46" s="16"/>
      <c r="H46" s="16"/>
      <c r="I46" s="10"/>
    </row>
    <row r="47" spans="2:9" ht="12.75">
      <c r="B47" s="8"/>
      <c r="C47" s="9"/>
      <c r="D47" s="9"/>
      <c r="E47" s="16"/>
      <c r="F47" s="16"/>
      <c r="G47" s="16"/>
      <c r="H47" s="16"/>
      <c r="I47" s="10"/>
    </row>
    <row r="48" spans="2:9" ht="12.75">
      <c r="B48" s="8"/>
      <c r="C48" s="9" t="s">
        <v>32</v>
      </c>
      <c r="D48" s="9" t="s">
        <v>33</v>
      </c>
      <c r="E48" s="16">
        <f>-(217*3)</f>
        <v>-651</v>
      </c>
      <c r="F48" s="16"/>
      <c r="G48" s="16">
        <v>-1302</v>
      </c>
      <c r="H48" s="16"/>
      <c r="I48" s="10"/>
    </row>
    <row r="49" spans="2:9" ht="12.75">
      <c r="B49" s="8"/>
      <c r="C49" s="9"/>
      <c r="D49" s="9"/>
      <c r="E49" s="16"/>
      <c r="F49" s="16"/>
      <c r="G49" s="16"/>
      <c r="H49" s="16"/>
      <c r="I49" s="10"/>
    </row>
    <row r="50" spans="2:9" ht="12.75">
      <c r="B50" s="8"/>
      <c r="C50" s="9" t="s">
        <v>34</v>
      </c>
      <c r="D50" s="9" t="s">
        <v>35</v>
      </c>
      <c r="E50" s="16">
        <f>+E37+E48</f>
        <v>2354</v>
      </c>
      <c r="F50" s="16"/>
      <c r="G50" s="16">
        <f>+G37+G48</f>
        <v>4220</v>
      </c>
      <c r="H50" s="16"/>
      <c r="I50" s="10"/>
    </row>
    <row r="51" spans="2:9" ht="12.75">
      <c r="B51" s="8"/>
      <c r="C51" s="9"/>
      <c r="D51" s="9" t="s">
        <v>36</v>
      </c>
      <c r="E51" s="16"/>
      <c r="F51" s="16"/>
      <c r="G51" s="16"/>
      <c r="H51" s="16"/>
      <c r="I51" s="10"/>
    </row>
    <row r="52" spans="2:9" ht="12.75">
      <c r="B52" s="8"/>
      <c r="C52" s="9"/>
      <c r="D52" s="9"/>
      <c r="E52" s="16"/>
      <c r="F52" s="16"/>
      <c r="G52" s="16"/>
      <c r="H52" s="16"/>
      <c r="I52" s="10"/>
    </row>
    <row r="53" spans="2:9" ht="12.75">
      <c r="B53" s="8"/>
      <c r="C53" s="9"/>
      <c r="D53" s="9" t="s">
        <v>87</v>
      </c>
      <c r="E53" s="16">
        <v>0</v>
      </c>
      <c r="F53" s="16"/>
      <c r="G53" s="16">
        <v>0</v>
      </c>
      <c r="H53" s="16"/>
      <c r="I53" s="10"/>
    </row>
    <row r="54" spans="2:9" ht="12.75">
      <c r="B54" s="8"/>
      <c r="C54" s="9"/>
      <c r="D54" s="9"/>
      <c r="E54" s="16"/>
      <c r="F54" s="16"/>
      <c r="G54" s="16"/>
      <c r="H54" s="16"/>
      <c r="I54" s="10"/>
    </row>
    <row r="55" spans="2:9" ht="12.75">
      <c r="B55" s="8"/>
      <c r="C55" s="9" t="s">
        <v>37</v>
      </c>
      <c r="D55" s="9" t="s">
        <v>164</v>
      </c>
      <c r="E55" s="16">
        <v>-1250</v>
      </c>
      <c r="F55" s="16"/>
      <c r="G55" s="16">
        <v>-3116</v>
      </c>
      <c r="H55" s="16"/>
      <c r="I55" s="10"/>
    </row>
    <row r="56" spans="2:9" ht="12.75">
      <c r="B56" s="8"/>
      <c r="C56" s="9"/>
      <c r="D56" s="9" t="s">
        <v>38</v>
      </c>
      <c r="E56" s="16"/>
      <c r="F56" s="16"/>
      <c r="G56" s="16"/>
      <c r="H56" s="16"/>
      <c r="I56" s="10"/>
    </row>
    <row r="57" spans="2:9" ht="12.75">
      <c r="B57" s="8"/>
      <c r="C57" s="9"/>
      <c r="D57" s="9"/>
      <c r="E57" s="16"/>
      <c r="F57" s="16"/>
      <c r="G57" s="16"/>
      <c r="H57" s="16"/>
      <c r="I57" s="10"/>
    </row>
    <row r="58" spans="2:9" ht="12.75">
      <c r="B58" s="8"/>
      <c r="C58" s="9" t="s">
        <v>39</v>
      </c>
      <c r="D58" s="9" t="s">
        <v>40</v>
      </c>
      <c r="E58" s="16">
        <f>+E50+E55</f>
        <v>1104</v>
      </c>
      <c r="F58" s="16"/>
      <c r="G58" s="16">
        <f>+G50+G55</f>
        <v>1104</v>
      </c>
      <c r="H58" s="16"/>
      <c r="I58" s="10"/>
    </row>
    <row r="59" spans="2:9" ht="12.75">
      <c r="B59" s="8"/>
      <c r="C59" s="9"/>
      <c r="D59" s="9" t="s">
        <v>86</v>
      </c>
      <c r="E59" s="16"/>
      <c r="F59" s="16"/>
      <c r="G59" s="16"/>
      <c r="H59" s="16"/>
      <c r="I59" s="10"/>
    </row>
    <row r="60" spans="2:9" ht="12.75">
      <c r="B60" s="8"/>
      <c r="C60" s="9"/>
      <c r="D60" s="9"/>
      <c r="E60" s="16"/>
      <c r="F60" s="16"/>
      <c r="G60" s="16"/>
      <c r="H60" s="16"/>
      <c r="I60" s="10"/>
    </row>
    <row r="61" spans="2:9" ht="12.75">
      <c r="B61" s="8"/>
      <c r="C61" s="9" t="s">
        <v>41</v>
      </c>
      <c r="D61" s="9" t="s">
        <v>42</v>
      </c>
      <c r="E61" s="16">
        <v>0</v>
      </c>
      <c r="F61" s="16"/>
      <c r="G61" s="16">
        <v>0</v>
      </c>
      <c r="H61" s="16"/>
      <c r="I61" s="10"/>
    </row>
    <row r="62" spans="2:9" ht="12.75">
      <c r="B62" s="8"/>
      <c r="C62" s="9"/>
      <c r="D62" s="9" t="s">
        <v>88</v>
      </c>
      <c r="E62" s="16">
        <v>0</v>
      </c>
      <c r="F62" s="16"/>
      <c r="G62" s="16">
        <v>0</v>
      </c>
      <c r="H62" s="16"/>
      <c r="I62" s="10"/>
    </row>
    <row r="63" spans="2:9" ht="12.75">
      <c r="B63" s="8"/>
      <c r="C63" s="9"/>
      <c r="D63" s="9" t="s">
        <v>43</v>
      </c>
      <c r="E63" s="16">
        <v>0</v>
      </c>
      <c r="F63" s="16"/>
      <c r="G63" s="16">
        <v>0</v>
      </c>
      <c r="H63" s="16"/>
      <c r="I63" s="10"/>
    </row>
    <row r="64" spans="2:9" ht="12.75">
      <c r="B64" s="8"/>
      <c r="C64" s="9"/>
      <c r="D64" s="9" t="s">
        <v>44</v>
      </c>
      <c r="E64" s="16"/>
      <c r="F64" s="16"/>
      <c r="G64" s="16"/>
      <c r="H64" s="16"/>
      <c r="I64" s="10"/>
    </row>
    <row r="65" spans="2:9" ht="12.75">
      <c r="B65" s="8"/>
      <c r="C65" s="9"/>
      <c r="D65" s="9"/>
      <c r="E65" s="16"/>
      <c r="F65" s="16"/>
      <c r="G65" s="16"/>
      <c r="H65" s="16"/>
      <c r="I65" s="10"/>
    </row>
    <row r="66" spans="2:9" ht="12.75">
      <c r="B66" s="8"/>
      <c r="C66" s="9" t="s">
        <v>45</v>
      </c>
      <c r="D66" s="9" t="s">
        <v>46</v>
      </c>
      <c r="E66" s="16">
        <v>1104</v>
      </c>
      <c r="F66" s="16"/>
      <c r="G66" s="16">
        <v>1104</v>
      </c>
      <c r="H66" s="16"/>
      <c r="I66" s="10"/>
    </row>
    <row r="67" spans="2:9" ht="12.75">
      <c r="B67" s="8"/>
      <c r="C67" s="9"/>
      <c r="D67" s="9" t="s">
        <v>47</v>
      </c>
      <c r="E67" s="16"/>
      <c r="F67" s="16"/>
      <c r="G67" s="16"/>
      <c r="H67" s="16"/>
      <c r="I67" s="10"/>
    </row>
    <row r="68" spans="2:9" ht="12.75">
      <c r="B68" s="8"/>
      <c r="C68" s="9"/>
      <c r="D68" s="9"/>
      <c r="E68" s="16"/>
      <c r="F68" s="16"/>
      <c r="G68" s="16"/>
      <c r="H68" s="16"/>
      <c r="I68" s="10"/>
    </row>
    <row r="69" spans="2:9" ht="12.75">
      <c r="B69" s="8">
        <v>3</v>
      </c>
      <c r="C69" s="9"/>
      <c r="D69" s="9" t="s">
        <v>48</v>
      </c>
      <c r="E69" s="16"/>
      <c r="F69" s="16"/>
      <c r="G69" s="16"/>
      <c r="H69" s="16"/>
      <c r="I69" s="10"/>
    </row>
    <row r="70" spans="2:9" ht="12.75">
      <c r="B70" s="8"/>
      <c r="C70" s="9"/>
      <c r="D70" s="9" t="s">
        <v>49</v>
      </c>
      <c r="E70" s="16"/>
      <c r="F70" s="16"/>
      <c r="G70" s="16"/>
      <c r="H70" s="16"/>
      <c r="I70" s="10"/>
    </row>
    <row r="71" spans="2:9" ht="12.75">
      <c r="B71" s="8"/>
      <c r="C71" s="9"/>
      <c r="D71" s="9" t="s">
        <v>50</v>
      </c>
      <c r="E71" s="16"/>
      <c r="F71" s="16"/>
      <c r="G71" s="16"/>
      <c r="H71" s="16"/>
      <c r="I71" s="10"/>
    </row>
    <row r="72" spans="2:9" ht="12.75">
      <c r="B72" s="8"/>
      <c r="C72" s="9"/>
      <c r="D72" s="9"/>
      <c r="E72" s="16"/>
      <c r="F72" s="16"/>
      <c r="G72" s="16"/>
      <c r="H72" s="16"/>
      <c r="I72" s="10"/>
    </row>
    <row r="73" spans="2:9" ht="12.75">
      <c r="B73" s="8"/>
      <c r="C73" s="9"/>
      <c r="D73" s="9" t="s">
        <v>207</v>
      </c>
      <c r="E73" s="34"/>
      <c r="F73" s="16"/>
      <c r="G73" s="34"/>
      <c r="H73" s="16"/>
      <c r="I73" s="10"/>
    </row>
    <row r="74" spans="2:9" ht="12.75">
      <c r="B74" s="8"/>
      <c r="C74" s="9"/>
      <c r="D74" s="9" t="s">
        <v>205</v>
      </c>
      <c r="E74" s="34">
        <v>5.87</v>
      </c>
      <c r="F74" s="16"/>
      <c r="G74" s="34"/>
      <c r="H74" s="16"/>
      <c r="I74" s="10"/>
    </row>
    <row r="75" spans="2:9" ht="12.75">
      <c r="B75" s="8"/>
      <c r="C75" s="9"/>
      <c r="D75" s="9" t="s">
        <v>206</v>
      </c>
      <c r="E75" s="16"/>
      <c r="F75" s="16"/>
      <c r="G75" s="34">
        <v>11.74</v>
      </c>
      <c r="H75" s="16"/>
      <c r="I75" s="10"/>
    </row>
    <row r="76" spans="2:9" ht="12.75">
      <c r="B76" s="8"/>
      <c r="C76" s="9"/>
      <c r="D76" s="9"/>
      <c r="E76" s="16"/>
      <c r="F76" s="16"/>
      <c r="G76" s="16"/>
      <c r="H76" s="16"/>
      <c r="I76" s="10"/>
    </row>
    <row r="77" spans="2:9" ht="12.75">
      <c r="B77" s="8"/>
      <c r="C77" s="9"/>
      <c r="D77" s="9" t="s">
        <v>89</v>
      </c>
      <c r="E77" s="34">
        <v>0</v>
      </c>
      <c r="F77" s="16"/>
      <c r="G77" s="34">
        <v>0</v>
      </c>
      <c r="H77" s="16"/>
      <c r="I77" s="10"/>
    </row>
    <row r="78" spans="2:9" ht="13.5" thickBot="1">
      <c r="B78" s="18"/>
      <c r="C78" s="19"/>
      <c r="D78" s="19" t="s">
        <v>51</v>
      </c>
      <c r="E78" s="19"/>
      <c r="F78" s="19"/>
      <c r="G78" s="19"/>
      <c r="H78" s="19"/>
      <c r="I78" s="20"/>
    </row>
    <row r="79" spans="2:9" ht="12.75">
      <c r="B79" s="9"/>
      <c r="C79" s="9"/>
      <c r="D79" s="9"/>
      <c r="E79" s="9"/>
      <c r="F79" s="9"/>
      <c r="G79" s="9"/>
      <c r="H79" s="9"/>
      <c r="I79" s="9"/>
    </row>
    <row r="81" ht="13.5" thickBot="1"/>
    <row r="82" spans="2:10" ht="15.75">
      <c r="B82" s="21"/>
      <c r="C82" s="22"/>
      <c r="D82" s="44" t="s">
        <v>159</v>
      </c>
      <c r="E82" s="44"/>
      <c r="F82" s="44"/>
      <c r="G82" s="44"/>
      <c r="H82" s="44"/>
      <c r="I82" s="38"/>
      <c r="J82" s="11"/>
    </row>
    <row r="83" spans="2:9" ht="12.75">
      <c r="B83" s="8"/>
      <c r="C83" s="9"/>
      <c r="D83" s="9"/>
      <c r="E83" s="9"/>
      <c r="F83" s="9"/>
      <c r="G83" s="9"/>
      <c r="H83" s="9"/>
      <c r="I83" s="10"/>
    </row>
    <row r="84" spans="2:9" ht="12.75">
      <c r="B84" s="8"/>
      <c r="C84" s="9"/>
      <c r="D84" s="9"/>
      <c r="E84" s="9"/>
      <c r="F84" s="9"/>
      <c r="G84" s="9"/>
      <c r="H84" s="9"/>
      <c r="I84" s="10"/>
    </row>
    <row r="85" spans="2:9" ht="12.75">
      <c r="B85" s="8"/>
      <c r="C85" s="9"/>
      <c r="D85" s="9"/>
      <c r="E85" s="9"/>
      <c r="F85" s="9"/>
      <c r="G85" s="9"/>
      <c r="H85" s="9"/>
      <c r="I85" s="10"/>
    </row>
    <row r="86" spans="2:9" ht="15.75">
      <c r="B86" s="13"/>
      <c r="C86" s="9"/>
      <c r="D86" s="9"/>
      <c r="E86" s="32" t="s">
        <v>161</v>
      </c>
      <c r="F86" s="9"/>
      <c r="G86" s="9"/>
      <c r="H86" s="9"/>
      <c r="I86" s="10"/>
    </row>
    <row r="87" spans="2:9" ht="12.75">
      <c r="B87" s="8"/>
      <c r="C87" s="9"/>
      <c r="D87" s="9"/>
      <c r="E87" s="9"/>
      <c r="F87" s="9"/>
      <c r="G87" s="9"/>
      <c r="H87" s="9"/>
      <c r="I87" s="10"/>
    </row>
    <row r="88" spans="2:9" ht="15.75">
      <c r="B88" s="13"/>
      <c r="C88" s="9"/>
      <c r="D88" s="9"/>
      <c r="E88" s="9"/>
      <c r="F88" s="9"/>
      <c r="G88" s="14" t="s">
        <v>162</v>
      </c>
      <c r="H88" s="9"/>
      <c r="I88" s="10"/>
    </row>
    <row r="89" spans="2:9" ht="12.75">
      <c r="B89" s="8"/>
      <c r="C89" s="9"/>
      <c r="D89" s="9"/>
      <c r="E89" s="14" t="s">
        <v>52</v>
      </c>
      <c r="F89" s="9"/>
      <c r="G89" s="14" t="s">
        <v>54</v>
      </c>
      <c r="H89" s="9"/>
      <c r="I89" s="10"/>
    </row>
    <row r="90" spans="2:9" ht="12.75">
      <c r="B90" s="8"/>
      <c r="C90" s="9"/>
      <c r="D90" s="9"/>
      <c r="E90" s="14" t="s">
        <v>53</v>
      </c>
      <c r="F90" s="9"/>
      <c r="G90" s="14" t="s">
        <v>55</v>
      </c>
      <c r="H90" s="9"/>
      <c r="I90" s="10"/>
    </row>
    <row r="91" spans="2:9" ht="12.75">
      <c r="B91" s="8"/>
      <c r="C91" s="9"/>
      <c r="D91" s="9"/>
      <c r="E91" s="14" t="s">
        <v>3</v>
      </c>
      <c r="F91" s="9"/>
      <c r="G91" s="14" t="s">
        <v>56</v>
      </c>
      <c r="H91" s="9"/>
      <c r="I91" s="10"/>
    </row>
    <row r="92" spans="2:9" ht="12.75">
      <c r="B92" s="8"/>
      <c r="C92" s="9"/>
      <c r="D92" s="9"/>
      <c r="E92" s="15">
        <v>37376</v>
      </c>
      <c r="F92" s="9"/>
      <c r="G92" s="14" t="s">
        <v>57</v>
      </c>
      <c r="H92" s="9"/>
      <c r="I92" s="10"/>
    </row>
    <row r="93" spans="2:9" ht="12.75">
      <c r="B93" s="8"/>
      <c r="C93" s="9"/>
      <c r="D93" s="9"/>
      <c r="E93" s="14" t="s">
        <v>4</v>
      </c>
      <c r="F93" s="9"/>
      <c r="G93" s="15">
        <v>37195</v>
      </c>
      <c r="H93" s="9"/>
      <c r="I93" s="10"/>
    </row>
    <row r="94" spans="2:9" ht="12.75">
      <c r="B94" s="8"/>
      <c r="C94" s="9"/>
      <c r="D94" s="9"/>
      <c r="E94" s="14"/>
      <c r="F94" s="9"/>
      <c r="G94" s="14" t="s">
        <v>4</v>
      </c>
      <c r="H94" s="9"/>
      <c r="I94" s="10"/>
    </row>
    <row r="95" spans="2:9" ht="12.75">
      <c r="B95" s="8"/>
      <c r="C95" s="9"/>
      <c r="D95" s="9"/>
      <c r="E95" s="14"/>
      <c r="F95" s="14"/>
      <c r="G95" s="9"/>
      <c r="H95" s="9"/>
      <c r="I95" s="10"/>
    </row>
    <row r="96" spans="2:9" ht="12.75">
      <c r="B96" s="8">
        <v>1</v>
      </c>
      <c r="C96" s="9"/>
      <c r="D96" s="9" t="s">
        <v>58</v>
      </c>
      <c r="E96" s="16">
        <v>10085</v>
      </c>
      <c r="F96" s="16"/>
      <c r="G96" s="16">
        <v>0</v>
      </c>
      <c r="H96" s="9"/>
      <c r="I96" s="10"/>
    </row>
    <row r="97" spans="2:9" ht="12.75">
      <c r="B97" s="8"/>
      <c r="C97" s="9"/>
      <c r="D97" s="9"/>
      <c r="E97" s="16"/>
      <c r="F97" s="16"/>
      <c r="G97" s="16"/>
      <c r="H97" s="9"/>
      <c r="I97" s="10"/>
    </row>
    <row r="98" spans="2:9" ht="12.75">
      <c r="B98" s="8">
        <v>2</v>
      </c>
      <c r="C98" s="9"/>
      <c r="D98" s="9" t="s">
        <v>59</v>
      </c>
      <c r="E98" s="16">
        <v>0</v>
      </c>
      <c r="F98" s="16"/>
      <c r="G98" s="16">
        <v>0</v>
      </c>
      <c r="H98" s="9"/>
      <c r="I98" s="10"/>
    </row>
    <row r="99" spans="2:9" ht="12.75">
      <c r="B99" s="8"/>
      <c r="C99" s="9"/>
      <c r="D99" s="9"/>
      <c r="E99" s="16"/>
      <c r="F99" s="16"/>
      <c r="G99" s="16"/>
      <c r="H99" s="9"/>
      <c r="I99" s="10"/>
    </row>
    <row r="100" spans="2:9" ht="12.75">
      <c r="B100" s="8">
        <v>3</v>
      </c>
      <c r="C100" s="9"/>
      <c r="D100" s="9" t="s">
        <v>60</v>
      </c>
      <c r="E100" s="16">
        <v>0</v>
      </c>
      <c r="F100" s="16"/>
      <c r="G100" s="16">
        <v>0</v>
      </c>
      <c r="H100" s="9"/>
      <c r="I100" s="10"/>
    </row>
    <row r="101" spans="2:9" ht="12.75">
      <c r="B101" s="8"/>
      <c r="C101" s="9"/>
      <c r="D101" s="9"/>
      <c r="E101" s="16"/>
      <c r="F101" s="16"/>
      <c r="G101" s="16"/>
      <c r="H101" s="9"/>
      <c r="I101" s="10"/>
    </row>
    <row r="102" spans="2:9" ht="12.75">
      <c r="B102" s="8">
        <v>4</v>
      </c>
      <c r="C102" s="9"/>
      <c r="D102" s="9" t="s">
        <v>199</v>
      </c>
      <c r="E102" s="16">
        <v>0</v>
      </c>
      <c r="F102" s="16"/>
      <c r="G102" s="16">
        <v>0</v>
      </c>
      <c r="H102" s="9"/>
      <c r="I102" s="10"/>
    </row>
    <row r="103" spans="2:9" ht="12.75">
      <c r="B103" s="8"/>
      <c r="C103" s="9"/>
      <c r="D103" s="9"/>
      <c r="E103" s="16"/>
      <c r="F103" s="16"/>
      <c r="G103" s="16"/>
      <c r="H103" s="9"/>
      <c r="I103" s="10"/>
    </row>
    <row r="104" spans="2:9" ht="12.75">
      <c r="B104" s="8">
        <v>5</v>
      </c>
      <c r="C104" s="9"/>
      <c r="D104" s="9" t="s">
        <v>61</v>
      </c>
      <c r="E104" s="16">
        <v>0</v>
      </c>
      <c r="F104" s="16"/>
      <c r="G104" s="16">
        <v>0</v>
      </c>
      <c r="H104" s="9"/>
      <c r="I104" s="10"/>
    </row>
    <row r="105" spans="2:9" ht="12.75">
      <c r="B105" s="8"/>
      <c r="C105" s="9"/>
      <c r="D105" s="9"/>
      <c r="E105" s="16"/>
      <c r="F105" s="16"/>
      <c r="G105" s="16"/>
      <c r="H105" s="9"/>
      <c r="I105" s="10"/>
    </row>
    <row r="106" spans="2:9" ht="12.75">
      <c r="B106" s="8">
        <v>6</v>
      </c>
      <c r="C106" s="9"/>
      <c r="D106" s="9" t="s">
        <v>62</v>
      </c>
      <c r="E106" s="16">
        <v>0</v>
      </c>
      <c r="F106" s="16"/>
      <c r="G106" s="16">
        <v>0</v>
      </c>
      <c r="H106" s="9"/>
      <c r="I106" s="10"/>
    </row>
    <row r="107" spans="2:9" ht="12.75">
      <c r="B107" s="8"/>
      <c r="C107" s="9"/>
      <c r="D107" s="9"/>
      <c r="E107" s="16"/>
      <c r="F107" s="16"/>
      <c r="G107" s="16"/>
      <c r="H107" s="9"/>
      <c r="I107" s="10"/>
    </row>
    <row r="108" spans="2:9" ht="12.75">
      <c r="B108" s="8">
        <v>7</v>
      </c>
      <c r="C108" s="9"/>
      <c r="D108" s="9" t="s">
        <v>63</v>
      </c>
      <c r="E108" s="16">
        <v>0</v>
      </c>
      <c r="F108" s="16"/>
      <c r="G108" s="16">
        <v>0</v>
      </c>
      <c r="H108" s="9"/>
      <c r="I108" s="10"/>
    </row>
    <row r="109" spans="2:9" ht="12.75">
      <c r="B109" s="8"/>
      <c r="C109" s="9"/>
      <c r="D109" s="9"/>
      <c r="E109" s="16"/>
      <c r="F109" s="16"/>
      <c r="G109" s="9"/>
      <c r="H109" s="9"/>
      <c r="I109" s="10"/>
    </row>
    <row r="110" spans="2:9" ht="12.75">
      <c r="B110" s="8">
        <v>8</v>
      </c>
      <c r="C110" s="9"/>
      <c r="D110" s="9" t="s">
        <v>64</v>
      </c>
      <c r="E110" s="2"/>
      <c r="F110" s="16"/>
      <c r="G110" s="2"/>
      <c r="H110" s="9"/>
      <c r="I110" s="10"/>
    </row>
    <row r="111" spans="2:9" ht="12.75">
      <c r="B111" s="8"/>
      <c r="C111" s="9"/>
      <c r="D111" s="17" t="s">
        <v>65</v>
      </c>
      <c r="E111" s="3">
        <v>102</v>
      </c>
      <c r="F111" s="16"/>
      <c r="G111" s="3">
        <v>0</v>
      </c>
      <c r="H111" s="9"/>
      <c r="I111" s="10"/>
    </row>
    <row r="112" spans="2:9" ht="12.75">
      <c r="B112" s="8"/>
      <c r="C112" s="9"/>
      <c r="D112" s="17" t="s">
        <v>202</v>
      </c>
      <c r="E112" s="3">
        <v>11214</v>
      </c>
      <c r="F112" s="16"/>
      <c r="G112" s="3">
        <v>0</v>
      </c>
      <c r="H112" s="9"/>
      <c r="I112" s="10"/>
    </row>
    <row r="113" spans="2:9" ht="12.75">
      <c r="B113" s="8"/>
      <c r="C113" s="9"/>
      <c r="D113" s="17" t="s">
        <v>203</v>
      </c>
      <c r="E113" s="3">
        <v>28414</v>
      </c>
      <c r="F113" s="16"/>
      <c r="G113" s="3">
        <v>0</v>
      </c>
      <c r="H113" s="9"/>
      <c r="I113" s="10"/>
    </row>
    <row r="114" spans="2:9" ht="12.75">
      <c r="B114" s="8"/>
      <c r="C114" s="9"/>
      <c r="D114" s="17" t="s">
        <v>200</v>
      </c>
      <c r="E114" s="3">
        <v>10300</v>
      </c>
      <c r="F114" s="16"/>
      <c r="G114" s="3">
        <v>0</v>
      </c>
      <c r="H114" s="9"/>
      <c r="I114" s="10"/>
    </row>
    <row r="115" spans="2:9" ht="12.75">
      <c r="B115" s="8"/>
      <c r="C115" s="9"/>
      <c r="D115" s="17" t="s">
        <v>66</v>
      </c>
      <c r="E115" s="4">
        <v>228</v>
      </c>
      <c r="F115" s="9"/>
      <c r="G115" s="36" t="s">
        <v>165</v>
      </c>
      <c r="H115" s="9"/>
      <c r="I115" s="10"/>
    </row>
    <row r="116" spans="2:9" ht="12.75">
      <c r="B116" s="8"/>
      <c r="C116" s="9"/>
      <c r="D116" s="9"/>
      <c r="E116" s="5">
        <f>SUM(E110:E115)</f>
        <v>50258</v>
      </c>
      <c r="F116" s="16"/>
      <c r="G116" s="37" t="s">
        <v>165</v>
      </c>
      <c r="H116" s="9"/>
      <c r="I116" s="10"/>
    </row>
    <row r="117" spans="2:9" ht="12.75">
      <c r="B117" s="8">
        <v>9</v>
      </c>
      <c r="C117" s="9"/>
      <c r="D117" s="9" t="s">
        <v>67</v>
      </c>
      <c r="E117" s="2"/>
      <c r="F117" s="16"/>
      <c r="G117" s="2"/>
      <c r="H117" s="9"/>
      <c r="I117" s="10"/>
    </row>
    <row r="118" spans="2:9" ht="12.75">
      <c r="B118" s="8"/>
      <c r="C118" s="9"/>
      <c r="D118" s="17" t="s">
        <v>69</v>
      </c>
      <c r="E118" s="3">
        <v>0</v>
      </c>
      <c r="F118" s="16"/>
      <c r="G118" s="3">
        <v>0</v>
      </c>
      <c r="H118" s="9"/>
      <c r="I118" s="10"/>
    </row>
    <row r="119" spans="2:9" ht="12.75">
      <c r="B119" s="8"/>
      <c r="C119" s="9"/>
      <c r="D119" s="17" t="s">
        <v>68</v>
      </c>
      <c r="E119" s="3">
        <f>1292+6</f>
        <v>1298</v>
      </c>
      <c r="F119" s="16"/>
      <c r="G119" s="3">
        <v>16</v>
      </c>
      <c r="H119" s="9"/>
      <c r="I119" s="10"/>
    </row>
    <row r="120" spans="2:9" ht="12.75">
      <c r="B120" s="8"/>
      <c r="C120" s="9"/>
      <c r="D120" s="17" t="s">
        <v>70</v>
      </c>
      <c r="E120" s="3">
        <v>15042</v>
      </c>
      <c r="F120" s="16"/>
      <c r="G120" s="3">
        <v>0</v>
      </c>
      <c r="H120" s="9"/>
      <c r="I120" s="10"/>
    </row>
    <row r="121" spans="2:9" ht="12.75">
      <c r="B121" s="8"/>
      <c r="C121" s="9"/>
      <c r="D121" s="17" t="s">
        <v>71</v>
      </c>
      <c r="E121" s="3">
        <v>1473</v>
      </c>
      <c r="F121" s="16"/>
      <c r="G121" s="3">
        <v>0</v>
      </c>
      <c r="H121" s="9"/>
      <c r="I121" s="10"/>
    </row>
    <row r="122" spans="2:9" ht="12.75">
      <c r="B122" s="8"/>
      <c r="C122" s="9"/>
      <c r="D122" s="17" t="s">
        <v>72</v>
      </c>
      <c r="E122" s="4">
        <v>0</v>
      </c>
      <c r="F122" s="16"/>
      <c r="G122" s="4">
        <v>0</v>
      </c>
      <c r="H122" s="9"/>
      <c r="I122" s="10"/>
    </row>
    <row r="123" spans="2:9" ht="12.75">
      <c r="B123" s="8"/>
      <c r="C123" s="9"/>
      <c r="D123" s="9"/>
      <c r="E123" s="5">
        <f>SUM(E118:E122)</f>
        <v>17813</v>
      </c>
      <c r="F123" s="16"/>
      <c r="G123" s="5">
        <f>SUM(G118:G122)</f>
        <v>16</v>
      </c>
      <c r="H123" s="9"/>
      <c r="I123" s="10"/>
    </row>
    <row r="124" spans="2:9" ht="12.75">
      <c r="B124" s="8"/>
      <c r="C124" s="9"/>
      <c r="D124" s="9"/>
      <c r="E124" s="16"/>
      <c r="F124" s="16"/>
      <c r="G124" s="9"/>
      <c r="H124" s="9"/>
      <c r="I124" s="10"/>
    </row>
    <row r="125" spans="2:9" ht="12.75">
      <c r="B125" s="8">
        <v>10</v>
      </c>
      <c r="C125" s="9"/>
      <c r="D125" s="9" t="s">
        <v>73</v>
      </c>
      <c r="E125" s="16">
        <f>+E116-E123</f>
        <v>32445</v>
      </c>
      <c r="F125" s="16"/>
      <c r="G125" s="16">
        <v>16</v>
      </c>
      <c r="H125" s="9"/>
      <c r="I125" s="10"/>
    </row>
    <row r="126" spans="2:9" ht="12.75">
      <c r="B126" s="8"/>
      <c r="C126" s="9"/>
      <c r="D126" s="9"/>
      <c r="E126" s="16"/>
      <c r="F126" s="16"/>
      <c r="G126" s="16"/>
      <c r="H126" s="9"/>
      <c r="I126" s="10"/>
    </row>
    <row r="127" spans="2:9" ht="13.5" thickBot="1">
      <c r="B127" s="8"/>
      <c r="C127" s="9"/>
      <c r="D127" s="9"/>
      <c r="E127" s="1">
        <f>+E125+E96</f>
        <v>42530</v>
      </c>
      <c r="F127" s="16"/>
      <c r="G127" s="1">
        <f>+G125+G96</f>
        <v>16</v>
      </c>
      <c r="H127" s="9"/>
      <c r="I127" s="10"/>
    </row>
    <row r="128" spans="2:9" ht="13.5" thickTop="1">
      <c r="B128" s="8"/>
      <c r="C128" s="9"/>
      <c r="D128" s="9"/>
      <c r="E128" s="16"/>
      <c r="F128" s="16"/>
      <c r="G128" s="9"/>
      <c r="H128" s="9"/>
      <c r="I128" s="10"/>
    </row>
    <row r="129" spans="2:9" ht="12.75">
      <c r="B129" s="8"/>
      <c r="C129" s="9"/>
      <c r="D129" s="9"/>
      <c r="E129" s="16"/>
      <c r="F129" s="16"/>
      <c r="G129" s="9"/>
      <c r="H129" s="9"/>
      <c r="I129" s="10"/>
    </row>
    <row r="130" spans="2:9" ht="12.75">
      <c r="B130" s="8">
        <v>11</v>
      </c>
      <c r="C130" s="9"/>
      <c r="D130" s="9" t="s">
        <v>74</v>
      </c>
      <c r="E130" s="16"/>
      <c r="F130" s="16"/>
      <c r="G130" s="9"/>
      <c r="H130" s="9"/>
      <c r="I130" s="10"/>
    </row>
    <row r="131" spans="2:9" ht="12.75">
      <c r="B131" s="8"/>
      <c r="C131" s="9"/>
      <c r="D131" s="9" t="s">
        <v>201</v>
      </c>
      <c r="E131" s="16">
        <v>34000</v>
      </c>
      <c r="F131" s="16"/>
      <c r="G131" s="35" t="s">
        <v>165</v>
      </c>
      <c r="H131" s="9"/>
      <c r="I131" s="10"/>
    </row>
    <row r="132" spans="2:9" ht="12.75">
      <c r="B132" s="8"/>
      <c r="C132" s="9"/>
      <c r="D132" s="9" t="s">
        <v>75</v>
      </c>
      <c r="E132" s="16"/>
      <c r="F132" s="16"/>
      <c r="G132" s="16"/>
      <c r="H132" s="9"/>
      <c r="I132" s="10"/>
    </row>
    <row r="133" spans="2:9" ht="12.75">
      <c r="B133" s="8"/>
      <c r="C133" s="9"/>
      <c r="D133" s="17" t="s">
        <v>76</v>
      </c>
      <c r="E133" s="16">
        <v>981</v>
      </c>
      <c r="F133" s="16"/>
      <c r="G133" s="16">
        <v>0</v>
      </c>
      <c r="H133" s="9"/>
      <c r="I133" s="10"/>
    </row>
    <row r="134" spans="2:9" ht="12.75">
      <c r="B134" s="8"/>
      <c r="C134" s="9"/>
      <c r="D134" s="17" t="s">
        <v>77</v>
      </c>
      <c r="E134" s="16">
        <v>0</v>
      </c>
      <c r="F134" s="16"/>
      <c r="G134" s="16">
        <v>0</v>
      </c>
      <c r="H134" s="9"/>
      <c r="I134" s="10"/>
    </row>
    <row r="135" spans="2:9" ht="12.75">
      <c r="B135" s="8"/>
      <c r="C135" s="9"/>
      <c r="D135" s="17" t="s">
        <v>78</v>
      </c>
      <c r="E135" s="16">
        <v>0</v>
      </c>
      <c r="F135" s="16"/>
      <c r="G135" s="16">
        <v>0</v>
      </c>
      <c r="H135" s="9"/>
      <c r="I135" s="10"/>
    </row>
    <row r="136" spans="2:9" ht="12.75">
      <c r="B136" s="8"/>
      <c r="C136" s="9"/>
      <c r="D136" s="17" t="s">
        <v>79</v>
      </c>
      <c r="E136" s="16">
        <v>0</v>
      </c>
      <c r="F136" s="16"/>
      <c r="G136" s="16">
        <v>0</v>
      </c>
      <c r="H136" s="9"/>
      <c r="I136" s="10"/>
    </row>
    <row r="137" spans="2:9" ht="12.75">
      <c r="B137" s="8"/>
      <c r="C137" s="9"/>
      <c r="D137" s="17" t="s">
        <v>80</v>
      </c>
      <c r="E137" s="16">
        <v>1088</v>
      </c>
      <c r="F137" s="16"/>
      <c r="G137" s="16">
        <v>-16</v>
      </c>
      <c r="H137" s="9"/>
      <c r="I137" s="10"/>
    </row>
    <row r="138" spans="2:9" ht="12.75">
      <c r="B138" s="8"/>
      <c r="C138" s="9"/>
      <c r="D138" s="17" t="s">
        <v>198</v>
      </c>
      <c r="E138" s="16">
        <v>6044</v>
      </c>
      <c r="F138" s="16"/>
      <c r="G138" s="16">
        <v>0</v>
      </c>
      <c r="H138" s="9"/>
      <c r="I138" s="10"/>
    </row>
    <row r="139" spans="2:9" ht="12.75">
      <c r="B139" s="8"/>
      <c r="C139" s="9"/>
      <c r="D139" s="17"/>
      <c r="E139" s="6"/>
      <c r="F139" s="16"/>
      <c r="G139" s="6"/>
      <c r="H139" s="9"/>
      <c r="I139" s="10"/>
    </row>
    <row r="140" spans="2:9" ht="12.75">
      <c r="B140" s="8"/>
      <c r="C140" s="9"/>
      <c r="D140" s="17"/>
      <c r="E140" s="16">
        <f>SUM(E131:E139)</f>
        <v>42113</v>
      </c>
      <c r="F140" s="16"/>
      <c r="G140" s="16">
        <f>SUM(G131:G139)</f>
        <v>-16</v>
      </c>
      <c r="H140" s="9"/>
      <c r="I140" s="10"/>
    </row>
    <row r="141" spans="2:9" ht="12.75">
      <c r="B141" s="8"/>
      <c r="C141" s="9"/>
      <c r="D141" s="9"/>
      <c r="E141" s="16"/>
      <c r="F141" s="16"/>
      <c r="G141" s="16"/>
      <c r="H141" s="9"/>
      <c r="I141" s="10"/>
    </row>
    <row r="142" spans="2:9" ht="12.75">
      <c r="B142" s="8">
        <v>12</v>
      </c>
      <c r="C142" s="9"/>
      <c r="D142" s="9" t="s">
        <v>81</v>
      </c>
      <c r="E142" s="16">
        <v>0</v>
      </c>
      <c r="F142" s="16"/>
      <c r="G142" s="16">
        <v>0</v>
      </c>
      <c r="H142" s="9"/>
      <c r="I142" s="10"/>
    </row>
    <row r="143" spans="2:9" ht="12.75">
      <c r="B143" s="8"/>
      <c r="C143" s="9"/>
      <c r="D143" s="9"/>
      <c r="E143" s="16"/>
      <c r="F143" s="16"/>
      <c r="G143" s="16"/>
      <c r="H143" s="9"/>
      <c r="I143" s="10"/>
    </row>
    <row r="144" spans="2:9" ht="12.75">
      <c r="B144" s="8">
        <v>13</v>
      </c>
      <c r="C144" s="9"/>
      <c r="D144" s="9" t="s">
        <v>82</v>
      </c>
      <c r="E144" s="16">
        <v>0</v>
      </c>
      <c r="F144" s="16"/>
      <c r="G144" s="16">
        <v>0</v>
      </c>
      <c r="H144" s="9"/>
      <c r="I144" s="10"/>
    </row>
    <row r="145" spans="2:9" ht="12.75">
      <c r="B145" s="8"/>
      <c r="C145" s="9"/>
      <c r="D145" s="9"/>
      <c r="E145" s="16"/>
      <c r="F145" s="16"/>
      <c r="G145" s="16"/>
      <c r="H145" s="9"/>
      <c r="I145" s="10"/>
    </row>
    <row r="146" spans="2:9" ht="12.75">
      <c r="B146" s="8">
        <v>14</v>
      </c>
      <c r="C146" s="9"/>
      <c r="D146" s="9" t="s">
        <v>83</v>
      </c>
      <c r="E146" s="16">
        <v>0</v>
      </c>
      <c r="F146" s="16"/>
      <c r="G146" s="16">
        <v>0</v>
      </c>
      <c r="H146" s="9"/>
      <c r="I146" s="10"/>
    </row>
    <row r="147" spans="2:9" ht="12.75">
      <c r="B147" s="8"/>
      <c r="C147" s="9"/>
      <c r="D147" s="9"/>
      <c r="E147" s="16"/>
      <c r="F147" s="16"/>
      <c r="G147" s="16"/>
      <c r="H147" s="9"/>
      <c r="I147" s="10"/>
    </row>
    <row r="148" spans="2:9" ht="12.75">
      <c r="B148" s="8">
        <v>15</v>
      </c>
      <c r="C148" s="9"/>
      <c r="D148" s="9" t="s">
        <v>84</v>
      </c>
      <c r="E148" s="16">
        <v>417</v>
      </c>
      <c r="F148" s="16"/>
      <c r="G148" s="16">
        <v>0</v>
      </c>
      <c r="H148" s="9"/>
      <c r="I148" s="10"/>
    </row>
    <row r="149" spans="2:9" ht="12.75">
      <c r="B149" s="8"/>
      <c r="C149" s="9"/>
      <c r="D149" s="9"/>
      <c r="E149" s="16"/>
      <c r="F149" s="16"/>
      <c r="G149" s="16"/>
      <c r="H149" s="9"/>
      <c r="I149" s="10"/>
    </row>
    <row r="150" spans="2:9" ht="13.5" thickBot="1">
      <c r="B150" s="8"/>
      <c r="C150" s="9"/>
      <c r="D150" s="9"/>
      <c r="E150" s="1">
        <f>SUM(E140:E149)</f>
        <v>42530</v>
      </c>
      <c r="F150" s="16"/>
      <c r="G150" s="1">
        <f>SUM(G140:G149)</f>
        <v>-16</v>
      </c>
      <c r="H150" s="9"/>
      <c r="I150" s="10"/>
    </row>
    <row r="151" spans="2:9" ht="13.5" thickTop="1">
      <c r="B151" s="8"/>
      <c r="C151" s="9"/>
      <c r="D151" s="9"/>
      <c r="E151" s="16"/>
      <c r="F151" s="16"/>
      <c r="G151" s="9"/>
      <c r="H151" s="9"/>
      <c r="I151" s="10"/>
    </row>
    <row r="152" spans="2:9" ht="12.75">
      <c r="B152" s="8"/>
      <c r="C152" s="9"/>
      <c r="D152" s="9"/>
      <c r="E152" s="16"/>
      <c r="F152" s="16"/>
      <c r="G152" s="9"/>
      <c r="H152" s="9"/>
      <c r="I152" s="10"/>
    </row>
    <row r="153" spans="2:9" ht="12.75">
      <c r="B153" s="8">
        <v>16</v>
      </c>
      <c r="C153" s="9"/>
      <c r="D153" s="42" t="s">
        <v>166</v>
      </c>
      <c r="E153" s="23">
        <f>+E140/E131</f>
        <v>1.2386176470588235</v>
      </c>
      <c r="F153" s="16"/>
      <c r="G153" s="34">
        <v>0</v>
      </c>
      <c r="H153" s="9"/>
      <c r="I153" s="10"/>
    </row>
    <row r="154" spans="2:9" ht="12.75">
      <c r="B154" s="8"/>
      <c r="C154" s="9"/>
      <c r="D154" s="42"/>
      <c r="E154" s="16"/>
      <c r="F154" s="16"/>
      <c r="G154" s="9"/>
      <c r="H154" s="9"/>
      <c r="I154" s="10"/>
    </row>
    <row r="155" spans="2:9" ht="12.75">
      <c r="B155" s="8"/>
      <c r="C155" s="9"/>
      <c r="D155" s="9"/>
      <c r="E155" s="16"/>
      <c r="F155" s="16"/>
      <c r="G155" s="9"/>
      <c r="H155" s="9"/>
      <c r="I155" s="10"/>
    </row>
    <row r="156" spans="2:9" ht="12.75">
      <c r="B156" s="8"/>
      <c r="C156" s="9"/>
      <c r="D156" s="9" t="s">
        <v>167</v>
      </c>
      <c r="E156" s="16"/>
      <c r="F156" s="16"/>
      <c r="G156" s="9"/>
      <c r="H156" s="9"/>
      <c r="I156" s="10"/>
    </row>
    <row r="157" spans="2:9" ht="12.75">
      <c r="B157" s="8"/>
      <c r="C157" s="9"/>
      <c r="D157" s="9"/>
      <c r="E157" s="9"/>
      <c r="F157" s="9"/>
      <c r="G157" s="9"/>
      <c r="H157" s="9"/>
      <c r="I157" s="10"/>
    </row>
    <row r="158" spans="2:9" ht="13.5" thickBot="1">
      <c r="B158" s="18"/>
      <c r="C158" s="19"/>
      <c r="D158" s="19"/>
      <c r="E158" s="19"/>
      <c r="F158" s="19"/>
      <c r="G158" s="19"/>
      <c r="H158" s="19"/>
      <c r="I158" s="20"/>
    </row>
  </sheetData>
  <mergeCells count="8">
    <mergeCell ref="D153:D154"/>
    <mergeCell ref="B3:H3"/>
    <mergeCell ref="E12:F12"/>
    <mergeCell ref="G12:H12"/>
    <mergeCell ref="B6:H6"/>
    <mergeCell ref="B7:H7"/>
    <mergeCell ref="B8:H8"/>
    <mergeCell ref="D82:H82"/>
  </mergeCells>
  <printOptions/>
  <pageMargins left="0.5" right="0.5" top="0.5" bottom="0.5" header="0.5" footer="0.5"/>
  <pageSetup horizontalDpi="180" verticalDpi="180" orientation="portrait" paperSize="9" scale="70" r:id="rId1"/>
  <rowBreaks count="1" manualBreakCount="1">
    <brk id="79" max="255" man="1"/>
  </rowBreaks>
</worksheet>
</file>

<file path=xl/worksheets/sheet2.xml><?xml version="1.0" encoding="utf-8"?>
<worksheet xmlns="http://schemas.openxmlformats.org/spreadsheetml/2006/main" xmlns:r="http://schemas.openxmlformats.org/officeDocument/2006/relationships">
  <dimension ref="B3:U263"/>
  <sheetViews>
    <sheetView tabSelected="1" workbookViewId="0" topLeftCell="C181">
      <selection activeCell="D193" sqref="D193"/>
    </sheetView>
  </sheetViews>
  <sheetFormatPr defaultColWidth="9.140625" defaultRowHeight="12.75"/>
  <cols>
    <col min="2" max="2" width="4.421875" style="0" customWidth="1"/>
    <col min="3" max="3" width="3.8515625" style="0" customWidth="1"/>
    <col min="4" max="4" width="45.421875" style="0" customWidth="1"/>
    <col min="5" max="8" width="14.421875" style="0" customWidth="1"/>
  </cols>
  <sheetData>
    <row r="3" spans="4:10" ht="12.75">
      <c r="D3" s="33" t="s">
        <v>159</v>
      </c>
      <c r="E3" s="11"/>
      <c r="F3" s="11"/>
      <c r="G3" s="11"/>
      <c r="H3" s="11"/>
      <c r="I3" s="11"/>
      <c r="J3" s="11"/>
    </row>
    <row r="4" spans="4:10" ht="12.75">
      <c r="D4" s="11"/>
      <c r="E4" s="11"/>
      <c r="F4" s="11"/>
      <c r="G4" s="11"/>
      <c r="H4" s="11"/>
      <c r="I4" s="11"/>
      <c r="J4" s="11"/>
    </row>
    <row r="5" spans="5:6" ht="12.75">
      <c r="E5" s="24"/>
      <c r="F5" s="24"/>
    </row>
    <row r="6" spans="2:4" ht="12.75">
      <c r="B6" s="25"/>
      <c r="D6" s="26" t="s">
        <v>168</v>
      </c>
    </row>
    <row r="8" spans="2:4" ht="12.75">
      <c r="B8" s="26">
        <v>1</v>
      </c>
      <c r="D8" s="26" t="s">
        <v>91</v>
      </c>
    </row>
    <row r="9" ht="12.75">
      <c r="B9" s="26"/>
    </row>
    <row r="10" spans="2:4" ht="12.75">
      <c r="B10" s="26"/>
      <c r="D10" t="s">
        <v>92</v>
      </c>
    </row>
    <row r="11" spans="2:4" ht="12.75">
      <c r="B11" s="26"/>
      <c r="D11" t="s">
        <v>93</v>
      </c>
    </row>
    <row r="12" ht="12.75">
      <c r="B12" s="26"/>
    </row>
    <row r="13" spans="2:4" ht="12.75">
      <c r="B13" s="26">
        <v>2</v>
      </c>
      <c r="D13" s="26" t="s">
        <v>22</v>
      </c>
    </row>
    <row r="14" ht="12.75">
      <c r="B14" s="26"/>
    </row>
    <row r="15" spans="2:4" ht="12.75">
      <c r="B15" s="26"/>
      <c r="D15" t="s">
        <v>94</v>
      </c>
    </row>
    <row r="16" ht="12.75">
      <c r="B16" s="26"/>
    </row>
    <row r="17" spans="2:4" ht="12.75">
      <c r="B17" s="26">
        <v>3</v>
      </c>
      <c r="D17" s="26" t="s">
        <v>95</v>
      </c>
    </row>
    <row r="18" ht="12.75">
      <c r="B18" s="26"/>
    </row>
    <row r="19" spans="2:4" ht="12.75">
      <c r="B19" s="26"/>
      <c r="D19" t="s">
        <v>169</v>
      </c>
    </row>
    <row r="20" ht="12.75">
      <c r="B20" s="26"/>
    </row>
    <row r="21" spans="2:4" ht="12.75">
      <c r="B21" s="26">
        <v>4</v>
      </c>
      <c r="D21" s="26" t="s">
        <v>96</v>
      </c>
    </row>
    <row r="22" ht="12.75">
      <c r="B22" s="26"/>
    </row>
    <row r="23" spans="2:4" ht="12.75">
      <c r="B23" s="26"/>
      <c r="D23" t="s">
        <v>97</v>
      </c>
    </row>
    <row r="24" spans="2:7" ht="12.75">
      <c r="B24" s="26"/>
      <c r="G24" s="27" t="s">
        <v>98</v>
      </c>
    </row>
    <row r="25" spans="2:7" ht="12.75">
      <c r="B25" s="26"/>
      <c r="E25" s="27" t="s">
        <v>1</v>
      </c>
      <c r="G25" s="27" t="s">
        <v>1</v>
      </c>
    </row>
    <row r="26" spans="2:7" ht="12.75">
      <c r="B26" s="26"/>
      <c r="E26" s="27" t="s">
        <v>2</v>
      </c>
      <c r="G26" s="27" t="s">
        <v>2</v>
      </c>
    </row>
    <row r="27" spans="2:7" ht="12.75">
      <c r="B27" s="26"/>
      <c r="E27" s="27" t="s">
        <v>3</v>
      </c>
      <c r="G27" s="27" t="s">
        <v>8</v>
      </c>
    </row>
    <row r="28" spans="2:7" ht="12.75">
      <c r="B28" s="26"/>
      <c r="E28" s="28">
        <v>37376</v>
      </c>
      <c r="G28" s="28">
        <v>37376</v>
      </c>
    </row>
    <row r="29" spans="2:7" ht="12.75">
      <c r="B29" s="26"/>
      <c r="E29" s="27" t="s">
        <v>4</v>
      </c>
      <c r="G29" s="27" t="s">
        <v>4</v>
      </c>
    </row>
    <row r="30" ht="12.75">
      <c r="B30" s="26"/>
    </row>
    <row r="31" spans="2:7" ht="12.75">
      <c r="B31" s="26"/>
      <c r="D31" s="29" t="s">
        <v>99</v>
      </c>
      <c r="E31" s="24">
        <v>651</v>
      </c>
      <c r="G31" s="24">
        <v>1302</v>
      </c>
    </row>
    <row r="32" spans="2:7" ht="12.75">
      <c r="B32" s="26"/>
      <c r="D32" s="29" t="s">
        <v>100</v>
      </c>
      <c r="E32" s="24">
        <v>0</v>
      </c>
      <c r="G32" s="24">
        <v>0</v>
      </c>
    </row>
    <row r="33" spans="2:7" ht="12.75">
      <c r="B33" s="26"/>
      <c r="D33" s="29" t="s">
        <v>101</v>
      </c>
      <c r="E33" s="24">
        <v>0</v>
      </c>
      <c r="G33" s="24">
        <v>0</v>
      </c>
    </row>
    <row r="34" spans="2:7" ht="12.75">
      <c r="B34" s="26"/>
      <c r="D34" s="29" t="s">
        <v>102</v>
      </c>
      <c r="E34" s="24">
        <v>0</v>
      </c>
      <c r="G34" s="24">
        <v>0</v>
      </c>
    </row>
    <row r="35" spans="2:7" ht="12.75">
      <c r="B35" s="26"/>
      <c r="E35" s="24"/>
      <c r="G35" s="24"/>
    </row>
    <row r="36" spans="2:7" ht="13.5" thickBot="1">
      <c r="B36" s="26"/>
      <c r="E36" s="1">
        <f>SUM(E31:E35)</f>
        <v>651</v>
      </c>
      <c r="G36" s="1">
        <f>SUM(G31:G35)</f>
        <v>1302</v>
      </c>
    </row>
    <row r="37" ht="13.5" thickTop="1">
      <c r="B37" s="26"/>
    </row>
    <row r="38" spans="2:8" ht="12.75">
      <c r="B38" s="26"/>
      <c r="D38" s="50" t="s">
        <v>103</v>
      </c>
      <c r="E38" s="50"/>
      <c r="F38" s="50"/>
      <c r="G38" s="50"/>
      <c r="H38" s="50"/>
    </row>
    <row r="39" spans="2:8" ht="12.75">
      <c r="B39" s="26"/>
      <c r="D39" s="50"/>
      <c r="E39" s="50"/>
      <c r="F39" s="50"/>
      <c r="G39" s="50"/>
      <c r="H39" s="50"/>
    </row>
    <row r="40" ht="12.75">
      <c r="B40" s="26"/>
    </row>
    <row r="41" ht="12.75">
      <c r="B41" s="26"/>
    </row>
    <row r="42" spans="2:4" ht="12.75">
      <c r="B42" s="26">
        <v>5</v>
      </c>
      <c r="D42" s="26" t="s">
        <v>104</v>
      </c>
    </row>
    <row r="43" ht="12.75">
      <c r="B43" s="26"/>
    </row>
    <row r="44" spans="2:4" ht="12.75">
      <c r="B44" s="26"/>
      <c r="D44" t="s">
        <v>105</v>
      </c>
    </row>
    <row r="45" ht="12.75">
      <c r="B45" s="26"/>
    </row>
    <row r="46" spans="2:4" ht="12.75">
      <c r="B46" s="26">
        <v>6</v>
      </c>
      <c r="D46" s="26" t="s">
        <v>106</v>
      </c>
    </row>
    <row r="47" ht="12.75">
      <c r="B47" s="26"/>
    </row>
    <row r="48" spans="2:4" ht="12.75">
      <c r="B48" s="26"/>
      <c r="D48" t="s">
        <v>107</v>
      </c>
    </row>
    <row r="49" ht="12.75">
      <c r="B49" s="26"/>
    </row>
    <row r="50" spans="2:4" ht="12.75">
      <c r="B50" s="26">
        <v>7</v>
      </c>
      <c r="D50" s="26" t="s">
        <v>108</v>
      </c>
    </row>
    <row r="51" spans="2:4" ht="12.75">
      <c r="B51" s="26"/>
      <c r="D51" s="26"/>
    </row>
    <row r="52" spans="4:9" ht="12.75">
      <c r="D52" s="53" t="s">
        <v>194</v>
      </c>
      <c r="E52" s="53"/>
      <c r="F52" s="53"/>
      <c r="G52" s="53"/>
      <c r="H52" s="53"/>
      <c r="I52" s="40"/>
    </row>
    <row r="53" spans="4:8" ht="12.75">
      <c r="D53" s="52"/>
      <c r="E53" s="52"/>
      <c r="F53" s="52"/>
      <c r="G53" s="52"/>
      <c r="H53" s="52"/>
    </row>
    <row r="54" ht="12.75">
      <c r="B54" s="26"/>
    </row>
    <row r="55" spans="2:4" ht="12.75">
      <c r="B55" s="26">
        <v>8</v>
      </c>
      <c r="D55" s="26" t="s">
        <v>117</v>
      </c>
    </row>
    <row r="56" spans="2:4" ht="12.75">
      <c r="B56" s="26"/>
      <c r="D56" s="26"/>
    </row>
    <row r="57" spans="2:21" ht="12.75">
      <c r="B57" s="26"/>
      <c r="D57" s="54" t="s">
        <v>195</v>
      </c>
      <c r="E57" s="55"/>
      <c r="F57" s="55"/>
      <c r="G57" s="55"/>
      <c r="H57" s="55"/>
      <c r="I57" s="55"/>
      <c r="J57" s="55"/>
      <c r="K57" s="55"/>
      <c r="L57" s="55"/>
      <c r="M57" s="55"/>
      <c r="N57" s="55"/>
      <c r="O57" s="55"/>
      <c r="P57" s="55"/>
      <c r="Q57" s="55"/>
      <c r="R57" s="55"/>
      <c r="S57" s="55"/>
      <c r="T57" s="55"/>
      <c r="U57" s="55"/>
    </row>
    <row r="58" spans="2:4" ht="12.75">
      <c r="B58" s="26"/>
      <c r="D58" s="41" t="s">
        <v>188</v>
      </c>
    </row>
    <row r="59" spans="2:4" ht="12.75">
      <c r="B59" s="26"/>
      <c r="D59" s="41" t="s">
        <v>187</v>
      </c>
    </row>
    <row r="60" spans="2:4" ht="12.75">
      <c r="B60" s="26"/>
      <c r="D60" s="41"/>
    </row>
    <row r="61" spans="2:4" ht="12.75">
      <c r="B61" s="26"/>
      <c r="D61" s="26" t="s">
        <v>196</v>
      </c>
    </row>
    <row r="62" spans="2:4" ht="12.75">
      <c r="B62" s="26"/>
      <c r="D62" s="26"/>
    </row>
    <row r="63" spans="2:4" ht="12.75">
      <c r="B63" s="26"/>
      <c r="D63" s="30" t="s">
        <v>190</v>
      </c>
    </row>
    <row r="64" spans="2:4" ht="12.75">
      <c r="B64" s="26"/>
      <c r="D64" s="30" t="s">
        <v>189</v>
      </c>
    </row>
    <row r="65" spans="2:4" ht="12.75">
      <c r="B65" s="26"/>
      <c r="D65" s="30"/>
    </row>
    <row r="66" spans="2:4" ht="12.75">
      <c r="B66" s="26"/>
      <c r="D66" t="s">
        <v>109</v>
      </c>
    </row>
    <row r="67" spans="2:4" ht="12.75">
      <c r="B67" s="26"/>
      <c r="D67" t="s">
        <v>110</v>
      </c>
    </row>
    <row r="68" spans="2:4" ht="12.75">
      <c r="B68" s="26"/>
      <c r="D68" t="s">
        <v>111</v>
      </c>
    </row>
    <row r="69" spans="2:4" ht="12.75">
      <c r="B69" s="26"/>
      <c r="D69" t="s">
        <v>112</v>
      </c>
    </row>
    <row r="70" ht="12.75">
      <c r="B70" s="26"/>
    </row>
    <row r="71" spans="2:4" ht="12.75">
      <c r="B71" s="26"/>
      <c r="D71" t="s">
        <v>113</v>
      </c>
    </row>
    <row r="72" spans="2:4" ht="12.75">
      <c r="B72" s="26"/>
      <c r="D72" t="s">
        <v>114</v>
      </c>
    </row>
    <row r="73" ht="12.75">
      <c r="B73" s="26"/>
    </row>
    <row r="74" spans="2:4" ht="12.75">
      <c r="B74" s="26"/>
      <c r="D74" t="s">
        <v>115</v>
      </c>
    </row>
    <row r="75" spans="2:4" ht="12.75">
      <c r="B75" s="26"/>
      <c r="D75" t="s">
        <v>116</v>
      </c>
    </row>
    <row r="76" spans="2:4" ht="12.75">
      <c r="B76" s="26"/>
      <c r="D76" s="26"/>
    </row>
    <row r="77" spans="2:4" ht="12.75">
      <c r="B77" s="26"/>
      <c r="D77" s="26" t="s">
        <v>181</v>
      </c>
    </row>
    <row r="78" spans="2:4" ht="12.75">
      <c r="B78" s="26"/>
      <c r="D78" s="26"/>
    </row>
    <row r="79" spans="2:4" ht="12.75">
      <c r="B79" s="26"/>
      <c r="D79" s="30" t="s">
        <v>191</v>
      </c>
    </row>
    <row r="80" spans="2:4" ht="12.75">
      <c r="B80" s="26"/>
      <c r="D80" s="30" t="s">
        <v>192</v>
      </c>
    </row>
    <row r="81" spans="2:4" ht="12.75">
      <c r="B81" s="26"/>
      <c r="D81" s="30" t="s">
        <v>197</v>
      </c>
    </row>
    <row r="82" spans="2:4" ht="12.75">
      <c r="B82" s="26"/>
      <c r="D82" s="26"/>
    </row>
    <row r="83" spans="2:4" ht="12.75">
      <c r="B83" s="26"/>
      <c r="D83" s="30" t="s">
        <v>182</v>
      </c>
    </row>
    <row r="84" spans="2:4" ht="12.75">
      <c r="B84" s="26"/>
      <c r="D84" s="26"/>
    </row>
    <row r="85" spans="2:4" ht="12.75">
      <c r="B85" s="26"/>
      <c r="D85" s="26" t="s">
        <v>183</v>
      </c>
    </row>
    <row r="86" spans="2:14" ht="12.75">
      <c r="B86" s="26"/>
      <c r="D86" s="51" t="s">
        <v>193</v>
      </c>
      <c r="E86" s="52"/>
      <c r="F86" s="52"/>
      <c r="G86" s="52"/>
      <c r="H86" s="52"/>
      <c r="I86" s="40"/>
      <c r="J86" s="40"/>
      <c r="K86" s="40"/>
      <c r="L86" s="40"/>
      <c r="M86" s="40"/>
      <c r="N86" s="40"/>
    </row>
    <row r="87" spans="2:14" ht="12.75">
      <c r="B87" s="26"/>
      <c r="D87" s="52"/>
      <c r="E87" s="52"/>
      <c r="F87" s="52"/>
      <c r="G87" s="52"/>
      <c r="H87" s="52"/>
      <c r="I87" s="40"/>
      <c r="J87" s="40"/>
      <c r="K87" s="40"/>
      <c r="L87" s="40"/>
      <c r="M87" s="40"/>
      <c r="N87" s="40"/>
    </row>
    <row r="88" spans="2:8" ht="12.75">
      <c r="B88" s="26"/>
      <c r="D88" s="52"/>
      <c r="E88" s="52"/>
      <c r="F88" s="52"/>
      <c r="G88" s="52"/>
      <c r="H88" s="52"/>
    </row>
    <row r="89" spans="2:4" ht="12.75">
      <c r="B89" s="26"/>
      <c r="D89" s="26"/>
    </row>
    <row r="90" spans="2:4" ht="12.75">
      <c r="B90" s="26"/>
      <c r="D90" s="26" t="s">
        <v>184</v>
      </c>
    </row>
    <row r="91" spans="2:4" ht="12.75">
      <c r="B91" s="26"/>
      <c r="D91" s="26"/>
    </row>
    <row r="92" spans="2:4" ht="12.75">
      <c r="B92" s="26"/>
      <c r="D92" s="30" t="s">
        <v>185</v>
      </c>
    </row>
    <row r="93" spans="2:9" ht="12.75">
      <c r="B93" s="26"/>
      <c r="D93" s="53" t="s">
        <v>186</v>
      </c>
      <c r="E93" s="53"/>
      <c r="F93" s="53"/>
      <c r="G93" s="53"/>
      <c r="H93" s="53"/>
      <c r="I93" s="40"/>
    </row>
    <row r="94" spans="2:9" ht="12.75">
      <c r="B94" s="26"/>
      <c r="D94" s="53"/>
      <c r="E94" s="53"/>
      <c r="F94" s="53"/>
      <c r="G94" s="53"/>
      <c r="H94" s="53"/>
      <c r="I94" s="40"/>
    </row>
    <row r="95" spans="2:9" ht="12.75">
      <c r="B95" s="26"/>
      <c r="D95" s="53"/>
      <c r="E95" s="53"/>
      <c r="F95" s="53"/>
      <c r="G95" s="53"/>
      <c r="H95" s="53"/>
      <c r="I95" s="40"/>
    </row>
    <row r="96" ht="12.75">
      <c r="B96" s="26"/>
    </row>
    <row r="97" spans="2:4" ht="12.75">
      <c r="B97" s="26"/>
      <c r="D97" t="s">
        <v>170</v>
      </c>
    </row>
    <row r="98" spans="2:4" ht="12.75">
      <c r="B98" s="26"/>
      <c r="D98" t="s">
        <v>171</v>
      </c>
    </row>
    <row r="99" ht="12.75">
      <c r="B99" s="26"/>
    </row>
    <row r="100" spans="2:4" ht="12.75">
      <c r="B100" s="26">
        <v>9</v>
      </c>
      <c r="D100" s="26" t="s">
        <v>118</v>
      </c>
    </row>
    <row r="101" ht="12.75">
      <c r="B101" s="26"/>
    </row>
    <row r="102" spans="2:4" ht="12.75">
      <c r="B102" s="26"/>
      <c r="D102" t="s">
        <v>119</v>
      </c>
    </row>
    <row r="103" spans="2:4" ht="12.75">
      <c r="B103" s="26"/>
      <c r="D103" t="s">
        <v>204</v>
      </c>
    </row>
    <row r="104" spans="2:4" ht="12.75">
      <c r="B104" s="26"/>
      <c r="D104" t="s">
        <v>208</v>
      </c>
    </row>
    <row r="105" ht="12.75">
      <c r="B105" s="26"/>
    </row>
    <row r="106" spans="2:4" ht="12.75">
      <c r="B106" s="26">
        <v>10</v>
      </c>
      <c r="D106" s="26" t="s">
        <v>120</v>
      </c>
    </row>
    <row r="107" ht="12.75">
      <c r="B107" s="26"/>
    </row>
    <row r="108" spans="2:4" ht="12.75">
      <c r="B108" s="26"/>
      <c r="D108" t="s">
        <v>121</v>
      </c>
    </row>
    <row r="109" ht="12.75">
      <c r="B109" s="26"/>
    </row>
    <row r="110" spans="2:6" ht="12.75">
      <c r="B110" s="26"/>
      <c r="D110" t="s">
        <v>122</v>
      </c>
      <c r="F110" s="39" t="s">
        <v>123</v>
      </c>
    </row>
    <row r="111" ht="12.75">
      <c r="B111" s="26"/>
    </row>
    <row r="112" spans="2:6" ht="12.75">
      <c r="B112" s="26"/>
      <c r="D112" t="s">
        <v>124</v>
      </c>
      <c r="F112" s="24">
        <v>15042</v>
      </c>
    </row>
    <row r="113" spans="2:6" ht="12.75">
      <c r="B113" s="26"/>
      <c r="F113" s="24"/>
    </row>
    <row r="114" spans="2:6" ht="12.75">
      <c r="B114" s="26"/>
      <c r="D114" t="s">
        <v>125</v>
      </c>
      <c r="F114" s="24">
        <v>0</v>
      </c>
    </row>
    <row r="115" spans="2:6" ht="12.75">
      <c r="B115" s="26"/>
      <c r="F115" s="24"/>
    </row>
    <row r="116" spans="2:6" ht="13.5" thickBot="1">
      <c r="B116" s="26"/>
      <c r="D116" t="s">
        <v>126</v>
      </c>
      <c r="F116" s="1">
        <f>SUM(F112:F115)</f>
        <v>15042</v>
      </c>
    </row>
    <row r="117" ht="13.5" thickTop="1">
      <c r="B117" s="26"/>
    </row>
    <row r="118" spans="2:4" ht="12.75">
      <c r="B118" s="26">
        <v>11</v>
      </c>
      <c r="D118" s="26" t="s">
        <v>127</v>
      </c>
    </row>
    <row r="119" ht="12.75">
      <c r="B119" s="26"/>
    </row>
    <row r="120" spans="2:4" ht="12.75">
      <c r="B120" s="26"/>
      <c r="D120" t="s">
        <v>128</v>
      </c>
    </row>
    <row r="121" ht="12.75">
      <c r="B121" s="26"/>
    </row>
    <row r="122" spans="2:4" ht="12.75">
      <c r="B122" s="26">
        <v>12</v>
      </c>
      <c r="D122" s="26" t="s">
        <v>129</v>
      </c>
    </row>
    <row r="123" ht="12.75">
      <c r="B123" s="26"/>
    </row>
    <row r="124" spans="2:4" ht="12.75">
      <c r="B124" s="26"/>
      <c r="D124" t="s">
        <v>130</v>
      </c>
    </row>
    <row r="125" spans="2:4" ht="12.75">
      <c r="B125" s="26"/>
      <c r="D125" s="29"/>
    </row>
    <row r="126" spans="2:4" ht="12.75">
      <c r="B126" s="26">
        <v>13</v>
      </c>
      <c r="D126" s="26" t="s">
        <v>131</v>
      </c>
    </row>
    <row r="127" ht="12.75">
      <c r="B127" s="26"/>
    </row>
    <row r="128" spans="2:4" ht="12.75">
      <c r="B128" s="26"/>
      <c r="D128" t="s">
        <v>132</v>
      </c>
    </row>
    <row r="129" spans="2:4" ht="12.75">
      <c r="B129" s="26"/>
      <c r="D129" t="s">
        <v>133</v>
      </c>
    </row>
    <row r="130" spans="2:4" ht="12.75">
      <c r="B130" s="26"/>
      <c r="D130" t="s">
        <v>134</v>
      </c>
    </row>
    <row r="131" spans="2:4" ht="12.75">
      <c r="B131" s="26"/>
      <c r="D131" t="s">
        <v>135</v>
      </c>
    </row>
    <row r="132" ht="12.75">
      <c r="B132" s="26"/>
    </row>
    <row r="133" spans="2:4" ht="12.75">
      <c r="B133" s="26"/>
      <c r="D133" t="s">
        <v>136</v>
      </c>
    </row>
    <row r="134" spans="2:4" ht="12.75">
      <c r="B134" s="26"/>
      <c r="D134" t="s">
        <v>137</v>
      </c>
    </row>
    <row r="135" ht="12.75">
      <c r="B135" s="26"/>
    </row>
    <row r="136" ht="12.75">
      <c r="B136" s="26"/>
    </row>
    <row r="137" ht="12.75">
      <c r="B137" s="26"/>
    </row>
    <row r="138" ht="12.75">
      <c r="B138" s="26"/>
    </row>
    <row r="139" ht="12.75">
      <c r="B139" s="26"/>
    </row>
    <row r="140" spans="2:4" ht="12.75">
      <c r="B140" s="26">
        <v>14</v>
      </c>
      <c r="D140" s="26" t="s">
        <v>138</v>
      </c>
    </row>
    <row r="141" ht="12.75">
      <c r="B141" s="26"/>
    </row>
    <row r="142" spans="2:4" ht="12.75">
      <c r="B142" s="26"/>
      <c r="D142" t="s">
        <v>139</v>
      </c>
    </row>
    <row r="143" spans="2:4" ht="12.75">
      <c r="B143" s="26"/>
      <c r="D143" t="s">
        <v>140</v>
      </c>
    </row>
    <row r="144" ht="12.75">
      <c r="B144" s="26"/>
    </row>
    <row r="145" spans="2:4" ht="12.75">
      <c r="B145" s="26"/>
      <c r="D145" t="s">
        <v>141</v>
      </c>
    </row>
    <row r="146" ht="12.75">
      <c r="B146" s="26"/>
    </row>
    <row r="147" spans="2:4" ht="12.75">
      <c r="B147" s="26">
        <v>15</v>
      </c>
      <c r="D147" s="26" t="s">
        <v>172</v>
      </c>
    </row>
    <row r="148" ht="12.75">
      <c r="B148" s="26"/>
    </row>
    <row r="149" spans="2:4" ht="12.75">
      <c r="B149" s="26"/>
      <c r="D149" t="s">
        <v>142</v>
      </c>
    </row>
    <row r="150" spans="2:4" ht="12.75">
      <c r="B150" s="26"/>
      <c r="D150" t="s">
        <v>173</v>
      </c>
    </row>
    <row r="151" ht="12.75">
      <c r="B151" s="26"/>
    </row>
    <row r="152" spans="2:4" ht="12.75">
      <c r="B152" s="26">
        <v>16</v>
      </c>
      <c r="D152" s="26" t="s">
        <v>143</v>
      </c>
    </row>
    <row r="153" ht="12.75">
      <c r="B153" s="26"/>
    </row>
    <row r="154" spans="2:4" ht="12.75">
      <c r="B154" s="26"/>
      <c r="D154" t="s">
        <v>144</v>
      </c>
    </row>
    <row r="155" spans="2:4" ht="12.75">
      <c r="B155" s="26"/>
      <c r="D155" t="s">
        <v>174</v>
      </c>
    </row>
    <row r="156" spans="2:4" ht="12.75">
      <c r="B156" s="26"/>
      <c r="D156" t="s">
        <v>145</v>
      </c>
    </row>
    <row r="157" ht="12.75">
      <c r="B157" s="26"/>
    </row>
    <row r="158" spans="2:4" ht="12.75">
      <c r="B158" s="26">
        <v>17</v>
      </c>
      <c r="D158" s="26" t="s">
        <v>146</v>
      </c>
    </row>
    <row r="159" spans="2:4" ht="12.75">
      <c r="B159" s="26"/>
      <c r="D159" s="26"/>
    </row>
    <row r="160" spans="2:4" ht="12.75">
      <c r="B160" s="26"/>
      <c r="D160" t="s">
        <v>147</v>
      </c>
    </row>
    <row r="161" ht="12.75">
      <c r="B161" s="26"/>
    </row>
    <row r="162" spans="2:4" ht="12.75">
      <c r="B162" s="26">
        <v>18</v>
      </c>
      <c r="D162" s="26" t="s">
        <v>148</v>
      </c>
    </row>
    <row r="163" ht="12.75">
      <c r="B163" s="26"/>
    </row>
    <row r="164" spans="2:8" ht="12.75">
      <c r="B164" s="26"/>
      <c r="D164" s="31" t="s">
        <v>149</v>
      </c>
      <c r="E164" s="31"/>
      <c r="F164" s="31"/>
      <c r="G164" s="31"/>
      <c r="H164" s="31"/>
    </row>
    <row r="165" spans="2:8" ht="12.75">
      <c r="B165" s="26"/>
      <c r="D165" s="31" t="s">
        <v>150</v>
      </c>
      <c r="E165" s="31"/>
      <c r="F165" s="31"/>
      <c r="G165" s="31"/>
      <c r="H165" s="31"/>
    </row>
    <row r="166" ht="12.75">
      <c r="B166" s="26"/>
    </row>
    <row r="167" spans="2:4" ht="12.75">
      <c r="B167" s="26">
        <v>19</v>
      </c>
      <c r="D167" s="26" t="s">
        <v>151</v>
      </c>
    </row>
    <row r="168" ht="12.75">
      <c r="B168" s="26"/>
    </row>
    <row r="169" spans="2:4" ht="12.75">
      <c r="B169" s="26"/>
      <c r="D169" t="s">
        <v>152</v>
      </c>
    </row>
    <row r="170" spans="2:4" ht="12.75">
      <c r="B170" s="26"/>
      <c r="D170" t="s">
        <v>153</v>
      </c>
    </row>
    <row r="171" ht="12.75">
      <c r="B171" s="26"/>
    </row>
    <row r="172" spans="2:4" ht="12.75">
      <c r="B172" s="26">
        <v>20</v>
      </c>
      <c r="D172" s="26" t="s">
        <v>154</v>
      </c>
    </row>
    <row r="173" ht="12.75">
      <c r="B173" s="26"/>
    </row>
    <row r="174" spans="2:4" ht="12.75">
      <c r="B174" s="26"/>
      <c r="D174" t="s">
        <v>177</v>
      </c>
    </row>
    <row r="175" spans="2:4" ht="12.75">
      <c r="B175" s="26"/>
      <c r="D175" t="s">
        <v>180</v>
      </c>
    </row>
    <row r="176" spans="2:4" ht="12.75">
      <c r="B176" s="26"/>
      <c r="D176" t="s">
        <v>179</v>
      </c>
    </row>
    <row r="177" ht="12.75">
      <c r="B177" s="26"/>
    </row>
    <row r="178" spans="2:4" ht="12.75">
      <c r="B178" s="26">
        <v>21</v>
      </c>
      <c r="D178" s="26" t="s">
        <v>155</v>
      </c>
    </row>
    <row r="179" ht="12.75">
      <c r="B179" s="26"/>
    </row>
    <row r="180" spans="2:4" ht="12.75">
      <c r="B180" s="26"/>
      <c r="D180" t="s">
        <v>156</v>
      </c>
    </row>
    <row r="181" ht="12.75">
      <c r="B181" s="26"/>
    </row>
    <row r="182" spans="2:4" ht="12.75">
      <c r="B182" s="26">
        <v>22</v>
      </c>
      <c r="D182" s="26" t="s">
        <v>157</v>
      </c>
    </row>
    <row r="183" ht="12.75">
      <c r="B183" s="26"/>
    </row>
    <row r="184" spans="2:4" ht="12.75">
      <c r="B184" s="26"/>
      <c r="D184" t="s">
        <v>178</v>
      </c>
    </row>
    <row r="185" ht="12.75">
      <c r="B185" s="26"/>
    </row>
    <row r="186" spans="2:4" ht="12.75">
      <c r="B186" s="26">
        <v>23</v>
      </c>
      <c r="D186" s="26" t="s">
        <v>209</v>
      </c>
    </row>
    <row r="187" ht="12.75">
      <c r="B187" s="26"/>
    </row>
    <row r="188" spans="2:8" ht="12.75">
      <c r="B188" s="26"/>
      <c r="D188" s="56" t="s">
        <v>211</v>
      </c>
      <c r="E188" s="56"/>
      <c r="F188" s="56"/>
      <c r="G188" s="56"/>
      <c r="H188" s="56"/>
    </row>
    <row r="189" spans="2:8" ht="12.75">
      <c r="B189" s="26"/>
      <c r="D189" s="56"/>
      <c r="E189" s="56"/>
      <c r="F189" s="56"/>
      <c r="G189" s="56"/>
      <c r="H189" s="56"/>
    </row>
    <row r="190" spans="2:8" ht="12.75">
      <c r="B190" s="26"/>
      <c r="D190" s="56"/>
      <c r="E190" s="56"/>
      <c r="F190" s="56"/>
      <c r="G190" s="56"/>
      <c r="H190" s="56"/>
    </row>
    <row r="191" spans="2:8" ht="12.75">
      <c r="B191" s="26"/>
      <c r="D191" s="57"/>
      <c r="E191" s="57"/>
      <c r="F191" s="57"/>
      <c r="G191" s="57"/>
      <c r="H191" s="57"/>
    </row>
    <row r="192" spans="2:8" ht="12.75">
      <c r="B192" s="26"/>
      <c r="D192" s="57"/>
      <c r="E192" s="57"/>
      <c r="F192" s="57"/>
      <c r="G192" s="57"/>
      <c r="H192" s="57"/>
    </row>
    <row r="193" spans="2:8" ht="12.75">
      <c r="B193" s="26"/>
      <c r="D193" s="57"/>
      <c r="E193" s="57"/>
      <c r="F193" s="57"/>
      <c r="G193" s="57"/>
      <c r="H193" s="57"/>
    </row>
    <row r="194" ht="12.75">
      <c r="B194" s="26"/>
    </row>
    <row r="195" ht="12.75">
      <c r="B195" s="26" t="s">
        <v>158</v>
      </c>
    </row>
    <row r="196" ht="12.75">
      <c r="B196" s="26"/>
    </row>
    <row r="197" ht="12.75">
      <c r="B197" s="26"/>
    </row>
    <row r="198" ht="12.75">
      <c r="B198" s="26"/>
    </row>
    <row r="199" ht="12.75">
      <c r="B199" s="26" t="s">
        <v>175</v>
      </c>
    </row>
    <row r="200" ht="12.75">
      <c r="B200" s="26" t="s">
        <v>176</v>
      </c>
    </row>
    <row r="201" ht="12.75">
      <c r="B201" s="26"/>
    </row>
    <row r="202" ht="12.75">
      <c r="B202" s="26"/>
    </row>
    <row r="203" ht="12.75">
      <c r="B203" s="26" t="s">
        <v>210</v>
      </c>
    </row>
    <row r="204" ht="12.75">
      <c r="B204" s="26"/>
    </row>
    <row r="205" ht="12.75">
      <c r="B205" s="26"/>
    </row>
    <row r="206" ht="12.75">
      <c r="B206" s="26"/>
    </row>
    <row r="207" ht="12.75">
      <c r="B207" s="26"/>
    </row>
    <row r="208" ht="12.75">
      <c r="B208" s="26"/>
    </row>
    <row r="209" ht="12.75">
      <c r="B209" s="26"/>
    </row>
    <row r="210" ht="12.75">
      <c r="B210" s="26"/>
    </row>
    <row r="211" ht="12.75">
      <c r="B211" s="26"/>
    </row>
    <row r="212" ht="12.75">
      <c r="B212" s="26"/>
    </row>
    <row r="213" ht="12.75">
      <c r="B213" s="26"/>
    </row>
    <row r="214" ht="12.75">
      <c r="B214" s="26"/>
    </row>
    <row r="215" ht="12.75">
      <c r="B215" s="26"/>
    </row>
    <row r="216" ht="12.75">
      <c r="B216" s="26"/>
    </row>
    <row r="217" ht="12.75">
      <c r="B217" s="26"/>
    </row>
    <row r="218" ht="12.75">
      <c r="B218" s="26"/>
    </row>
    <row r="219" ht="12.75">
      <c r="B219" s="26"/>
    </row>
    <row r="220" ht="12.75">
      <c r="B220" s="26"/>
    </row>
    <row r="221" ht="12.75">
      <c r="B221" s="26"/>
    </row>
    <row r="222" ht="12.75">
      <c r="B222" s="26"/>
    </row>
    <row r="223" ht="12.75">
      <c r="B223" s="26"/>
    </row>
    <row r="224" ht="12.75">
      <c r="B224" s="26"/>
    </row>
    <row r="225" ht="12.75">
      <c r="B225" s="26"/>
    </row>
    <row r="226" ht="12.75">
      <c r="B226" s="26"/>
    </row>
    <row r="227" ht="12.75">
      <c r="B227" s="26"/>
    </row>
    <row r="228" ht="12.75">
      <c r="B228" s="26"/>
    </row>
    <row r="229" ht="12.75">
      <c r="B229" s="26"/>
    </row>
    <row r="230" ht="12.75">
      <c r="B230" s="26"/>
    </row>
    <row r="231" ht="12.75">
      <c r="B231" s="26"/>
    </row>
    <row r="232" ht="12.75">
      <c r="B232" s="26"/>
    </row>
    <row r="233" ht="12.75">
      <c r="B233" s="26"/>
    </row>
    <row r="234" ht="12.75">
      <c r="B234" s="26"/>
    </row>
    <row r="235" ht="12.75">
      <c r="B235" s="26"/>
    </row>
    <row r="236" ht="12.75">
      <c r="B236" s="26"/>
    </row>
    <row r="237" ht="12.75">
      <c r="B237" s="26"/>
    </row>
    <row r="238" ht="12.75">
      <c r="B238" s="26"/>
    </row>
    <row r="239" ht="12.75">
      <c r="B239" s="26"/>
    </row>
    <row r="240" ht="12.75">
      <c r="B240" s="26"/>
    </row>
    <row r="241" ht="12.75">
      <c r="B241" s="26"/>
    </row>
    <row r="242" ht="12.75">
      <c r="B242" s="26"/>
    </row>
    <row r="243" ht="12.75">
      <c r="B243" s="26"/>
    </row>
    <row r="244" ht="12.75">
      <c r="B244" s="26"/>
    </row>
    <row r="245" ht="12.75">
      <c r="B245" s="26"/>
    </row>
    <row r="246" ht="12.75">
      <c r="B246" s="26"/>
    </row>
    <row r="247" ht="12.75">
      <c r="B247" s="26"/>
    </row>
    <row r="248" ht="12.75">
      <c r="B248" s="26"/>
    </row>
    <row r="249" ht="12.75">
      <c r="B249" s="26"/>
    </row>
    <row r="250" ht="12.75">
      <c r="B250" s="26"/>
    </row>
    <row r="251" ht="12.75">
      <c r="B251" s="26"/>
    </row>
    <row r="252" ht="12.75">
      <c r="B252" s="26"/>
    </row>
    <row r="253" ht="12.75">
      <c r="B253" s="26"/>
    </row>
    <row r="254" ht="12.75">
      <c r="B254" s="26"/>
    </row>
    <row r="255" ht="12.75">
      <c r="B255" s="26"/>
    </row>
    <row r="256" ht="12.75">
      <c r="B256" s="26"/>
    </row>
    <row r="257" ht="12.75">
      <c r="B257" s="26"/>
    </row>
    <row r="258" ht="12.75">
      <c r="B258" s="26"/>
    </row>
    <row r="259" ht="12.75">
      <c r="B259" s="26"/>
    </row>
    <row r="260" ht="12.75">
      <c r="B260" s="26"/>
    </row>
    <row r="261" ht="12.75">
      <c r="B261" s="26"/>
    </row>
    <row r="262" ht="12.75">
      <c r="B262" s="26"/>
    </row>
    <row r="263" ht="12.75">
      <c r="B263" s="26"/>
    </row>
  </sheetData>
  <mergeCells count="6">
    <mergeCell ref="D188:H190"/>
    <mergeCell ref="D38:H39"/>
    <mergeCell ref="D86:H88"/>
    <mergeCell ref="D93:H95"/>
    <mergeCell ref="D52:H53"/>
    <mergeCell ref="D57:U57"/>
  </mergeCells>
  <printOptions/>
  <pageMargins left="0.75" right="0.5" top="1" bottom="1" header="0.5" footer="0.5"/>
  <pageSetup horizontalDpi="300" verticalDpi="300" orientation="portrait" paperSize="9" scale="79" r:id="rId1"/>
  <headerFooter alignWithMargins="0">
    <oddFooter>&amp;R&amp;P   of &amp;N</oddFooter>
  </headerFooter>
  <rowBreaks count="1" manualBreakCount="1">
    <brk id="139" min="1" max="7"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YIKON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LOO</dc:creator>
  <cp:keywords/>
  <dc:description/>
  <cp:lastModifiedBy>MNC7</cp:lastModifiedBy>
  <cp:lastPrinted>2002-07-11T09:44:18Z</cp:lastPrinted>
  <dcterms:created xsi:type="dcterms:W3CDTF">2000-07-31T01:41:22Z</dcterms:created>
  <dcterms:modified xsi:type="dcterms:W3CDTF">2002-07-11T06:59:59Z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