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902" firstSheet="4" activeTab="7"/>
  </bookViews>
  <sheets>
    <sheet name="GROUP PL" sheetId="1" r:id="rId1"/>
    <sheet name="CHEM PL" sheetId="2" r:id="rId2"/>
    <sheet name="FEED PL" sheetId="3" r:id="rId3"/>
    <sheet name="FARM PL" sheetId="4" r:id="rId4"/>
    <sheet name="BS" sheetId="5" r:id="rId5"/>
    <sheet name="P&amp;L" sheetId="6" r:id="rId6"/>
    <sheet name="CF" sheetId="7" r:id="rId7"/>
    <sheet name="CIE" sheetId="8" r:id="rId8"/>
  </sheets>
  <definedNames>
    <definedName name="_xlnm.Print_Area" localSheetId="4">'BS'!$A$2:$J$46</definedName>
    <definedName name="_xlnm.Print_Area" localSheetId="6">'CF'!$A$2:$I$51</definedName>
    <definedName name="_xlnm.Print_Area" localSheetId="1">'CHEM PL'!#REF!</definedName>
    <definedName name="_xlnm.Print_Area" localSheetId="7">'CIE'!$B$1:$L$24</definedName>
    <definedName name="_xlnm.Print_Area" localSheetId="3">'FARM PL'!#REF!</definedName>
    <definedName name="_xlnm.Print_Area" localSheetId="2">'FEED PL'!#REF!</definedName>
    <definedName name="_xlnm.Print_Area" localSheetId="5">'P&amp;L'!#REF!</definedName>
  </definedNames>
  <calcPr fullCalcOnLoad="1"/>
</workbook>
</file>

<file path=xl/sharedStrings.xml><?xml version="1.0" encoding="utf-8"?>
<sst xmlns="http://schemas.openxmlformats.org/spreadsheetml/2006/main" count="231" uniqueCount="104">
  <si>
    <t>Current</t>
  </si>
  <si>
    <t>qtr Ended</t>
  </si>
  <si>
    <t>(RM)</t>
  </si>
  <si>
    <t>9 month</t>
  </si>
  <si>
    <t>Cumulative</t>
  </si>
  <si>
    <t>to date</t>
  </si>
  <si>
    <t>Comparative</t>
  </si>
  <si>
    <t>Revenue</t>
  </si>
  <si>
    <t>Operating 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</si>
  <si>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</si>
  <si>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</si>
  <si>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</si>
  <si>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</si>
  <si>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</si>
  <si>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</si>
  <si>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</si>
  <si>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</si>
  <si>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</si>
  <si>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 xml:space="preserve">Current Assets </t>
  </si>
  <si>
    <t>Inventories</t>
  </si>
  <si>
    <t>Cash &amp; Cash Equivalents</t>
  </si>
  <si>
    <t>Current Liabilities</t>
  </si>
  <si>
    <t>Trade &amp; Other Creditors</t>
  </si>
  <si>
    <t>Overdraft &amp; Short Term Borrowings</t>
  </si>
  <si>
    <t>Net Current Assets</t>
  </si>
  <si>
    <t>Share Capital</t>
  </si>
  <si>
    <t>Reserves</t>
  </si>
  <si>
    <t>Shareholders' Fund</t>
  </si>
  <si>
    <t>Minorities Interest</t>
  </si>
  <si>
    <t>Long Term Liabilities</t>
  </si>
  <si>
    <t>Borrowings</t>
  </si>
  <si>
    <t>Net tangible assets per share (RM)</t>
  </si>
  <si>
    <t>Qtr Ended</t>
  </si>
  <si>
    <t>(RM'000)</t>
  </si>
  <si>
    <t xml:space="preserve">Year ended </t>
  </si>
  <si>
    <t>PIN-WEE GROUP BHD.</t>
  </si>
  <si>
    <t xml:space="preserve">Quarter ended </t>
  </si>
  <si>
    <t>To-date</t>
  </si>
  <si>
    <t>PIN-WEE FARMING SDN. BHD.</t>
  </si>
  <si>
    <t>PIN-WEE FEEDMILLS SDN. BHD.</t>
  </si>
  <si>
    <t>PW CHEMGLOBAL SDN BHD</t>
  </si>
  <si>
    <t xml:space="preserve"> Income Statement</t>
  </si>
  <si>
    <t>31 Dec. 2002</t>
  </si>
  <si>
    <t>Deferred Taxation</t>
  </si>
  <si>
    <t>Condensed Consolidated Statements of Changes in Equity</t>
  </si>
  <si>
    <t>Reserve</t>
  </si>
  <si>
    <t>Share</t>
  </si>
  <si>
    <t>attributable to</t>
  </si>
  <si>
    <t xml:space="preserve">Retained </t>
  </si>
  <si>
    <t>Capital</t>
  </si>
  <si>
    <t>premium</t>
  </si>
  <si>
    <t>Profit</t>
  </si>
  <si>
    <t>Total</t>
  </si>
  <si>
    <t>Balance at beginning of year</t>
  </si>
  <si>
    <t xml:space="preserve">Movements during the period </t>
  </si>
  <si>
    <t>Balance at end of period</t>
  </si>
  <si>
    <t xml:space="preserve">The Condensed Consolidated Statement of changes in Equity should be read in conjunction with the </t>
  </si>
  <si>
    <t>PIN-WEE GROUP BHD</t>
  </si>
  <si>
    <t>Condensed Consolidated Income Statements</t>
  </si>
  <si>
    <t>EPS - Basic (sen)</t>
  </si>
  <si>
    <t xml:space="preserve">        - Diluted (sen)</t>
  </si>
  <si>
    <t xml:space="preserve">The Condensed Consolidated Income Statement should be read in conjunction with the </t>
  </si>
  <si>
    <t>Condensed Consolidated Balance Sheet</t>
  </si>
  <si>
    <t>Property, Plant and Equipment</t>
  </si>
  <si>
    <t>Intangible Assets</t>
  </si>
  <si>
    <t>Trade &amp; Other Debtors</t>
  </si>
  <si>
    <t xml:space="preserve">The Condensed Consolidated Balance Sheets should be read in conjunction with the </t>
  </si>
  <si>
    <t>Income Statement</t>
  </si>
  <si>
    <t>Condensed Consolidated Cash Flow Statements</t>
  </si>
  <si>
    <t>ended</t>
  </si>
  <si>
    <t>Net Profit before tax</t>
  </si>
  <si>
    <t>Adjustment for non-cash flow: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</si>
  <si>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</si>
  <si>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</si>
  <si>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</si>
  <si>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</si>
  <si>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Changes in current assets</t>
  </si>
  <si>
    <t>Net Changes in current liabilities</t>
  </si>
  <si>
    <t>Net cash flows from operating activities</t>
  </si>
  <si>
    <t>Investing Activities</t>
  </si>
  <si>
    <t>- Equity investments</t>
  </si>
  <si>
    <t>- Other investments</t>
  </si>
  <si>
    <t>Financing Activities</t>
  </si>
  <si>
    <t>- Transactions with owners as owners</t>
  </si>
  <si>
    <t>- Bank borrowings</t>
  </si>
  <si>
    <t>- Debt securities issued</t>
  </si>
  <si>
    <t>Net Change in Cash &amp; Cash Equivalents</t>
  </si>
  <si>
    <t>Cash &amp; Cash Equivalent at beginning of year</t>
  </si>
  <si>
    <t>Cash &amp; Cash Equivalents at end of year</t>
  </si>
  <si>
    <t xml:space="preserve">The Condensed Consolidated Cash Flow Statement should be read in conjunction with the </t>
  </si>
  <si>
    <t>- Proceeds from shares issued</t>
  </si>
  <si>
    <t>31 Mar. 2003</t>
  </si>
  <si>
    <t>For The Period Ended 31 March 2003</t>
  </si>
  <si>
    <t>3 months</t>
  </si>
  <si>
    <t xml:space="preserve">3 months quarter </t>
  </si>
  <si>
    <t>ended 31 Mar 2002</t>
  </si>
  <si>
    <t>Annual Financial Report for the Year Ended 31 December 2002</t>
  </si>
  <si>
    <t>As At 31 March 2003</t>
  </si>
  <si>
    <t>For The Period Ended 31 Mar 2003</t>
  </si>
  <si>
    <t>31 Mar 2003</t>
  </si>
  <si>
    <t>PWG-1</t>
  </si>
  <si>
    <t>PWG-2</t>
  </si>
  <si>
    <t>PWG-3</t>
  </si>
  <si>
    <t>PWG-4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</si>
</sst>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2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sz val="11"/>
      <color indexed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i/>
      <sz val="12"/>
      <color indexed="12"/>
      <name val="Times New Roman"/>
      <family val="1"/>
    </font>
    <font>
      <u val="single"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6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gray0625">
        <bgColor indexed="31"/>
      </patternFill>
    </fill>
    <fill>
      <patternFill patternType="gray0625">
        <bgColor indexed="27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>
      <alignment/>
    </xf>
    <xf numFmtId="0" fontId="1" fillId="3" borderId="0" xfId="0" applyFont="1" applyFill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3" fontId="2" fillId="0" borderId="0" xfId="15" applyNumberFormat="1" applyFont="1" applyAlignment="1">
      <alignment/>
    </xf>
    <xf numFmtId="173" fontId="2" fillId="0" borderId="1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" fontId="10" fillId="0" borderId="0" xfId="0" applyNumberFormat="1" applyFont="1" applyAlignment="1">
      <alignment horizontal="center"/>
    </xf>
    <xf numFmtId="173" fontId="8" fillId="0" borderId="0" xfId="15" applyNumberFormat="1" applyFont="1" applyFill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0" xfId="15" applyNumberFormat="1" applyFont="1" applyFill="1" applyAlignment="1">
      <alignment/>
    </xf>
    <xf numFmtId="173" fontId="2" fillId="0" borderId="3" xfId="15" applyNumberFormat="1" applyFont="1" applyFill="1" applyBorder="1" applyAlignment="1">
      <alignment/>
    </xf>
    <xf numFmtId="173" fontId="2" fillId="0" borderId="2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2" fillId="0" borderId="0" xfId="0" applyFont="1" applyAlignment="1">
      <alignment wrapText="1"/>
    </xf>
    <xf numFmtId="173" fontId="1" fillId="0" borderId="0" xfId="15" applyNumberFormat="1" applyFont="1" applyAlignment="1">
      <alignment/>
    </xf>
    <xf numFmtId="173" fontId="1" fillId="0" borderId="3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43" fontId="1" fillId="0" borderId="0" xfId="15" applyFont="1" applyAlignment="1">
      <alignment/>
    </xf>
    <xf numFmtId="43" fontId="2" fillId="0" borderId="4" xfId="15" applyNumberFormat="1" applyFont="1" applyFill="1" applyBorder="1" applyAlignment="1">
      <alignment/>
    </xf>
    <xf numFmtId="0" fontId="1" fillId="0" borderId="2" xfId="0" applyFont="1" applyBorder="1" applyAlignment="1">
      <alignment/>
    </xf>
    <xf numFmtId="172" fontId="2" fillId="0" borderId="0" xfId="15" applyNumberFormat="1" applyFont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 horizontal="center"/>
    </xf>
    <xf numFmtId="16" fontId="10" fillId="0" borderId="0" xfId="0" applyNumberFormat="1" applyFont="1" applyAlignment="1" quotePrefix="1">
      <alignment horizontal="center"/>
    </xf>
    <xf numFmtId="16" fontId="2" fillId="0" borderId="0" xfId="0" applyNumberFormat="1" applyFont="1" applyAlignment="1" quotePrefix="1">
      <alignment horizontal="center"/>
    </xf>
    <xf numFmtId="0" fontId="2" fillId="0" borderId="5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3" fontId="2" fillId="0" borderId="3" xfId="15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73" fontId="2" fillId="0" borderId="0" xfId="15" applyNumberFormat="1" applyFont="1" applyFill="1" applyBorder="1" applyAlignment="1">
      <alignment/>
    </xf>
    <xf numFmtId="49" fontId="2" fillId="0" borderId="0" xfId="0" applyNumberFormat="1" applyFont="1" applyAlignment="1" quotePrefix="1">
      <alignment/>
    </xf>
    <xf numFmtId="0" fontId="2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7"/>
  <sheetViews>
    <sheetView showGridLines="0" workbookViewId="0" topLeftCell="A14">
      <selection activeCell="G26" sqref="G26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23.8515625" style="1" customWidth="1"/>
    <col min="4" max="4" width="7.28125" style="1" customWidth="1"/>
    <col min="5" max="5" width="1.28515625" style="1" customWidth="1"/>
    <col min="6" max="6" width="12.00390625" style="1" customWidth="1"/>
    <col min="7" max="7" width="9.140625" style="1" customWidth="1"/>
    <col min="8" max="8" width="12.28125" style="1" customWidth="1"/>
    <col min="9" max="9" width="9.140625" style="1" customWidth="1"/>
    <col min="10" max="12" width="0" style="1" hidden="1" customWidth="1"/>
    <col min="13" max="16384" width="9.140625" style="1" customWidth="1"/>
  </cols>
  <sheetData>
    <row r="1" spans="2:12" ht="1.5" customHeight="1" hidden="1"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2:8" ht="16.5">
      <c r="B2" s="62" t="s">
        <v>35</v>
      </c>
      <c r="C2" s="62"/>
      <c r="D2" s="62"/>
      <c r="E2" s="62"/>
      <c r="F2" s="62"/>
      <c r="G2" s="62"/>
      <c r="H2" s="62"/>
    </row>
    <row r="4" spans="2:8" ht="14.25">
      <c r="B4" s="63" t="s">
        <v>41</v>
      </c>
      <c r="C4" s="63"/>
      <c r="D4" s="63"/>
      <c r="E4" s="63"/>
      <c r="F4" s="63"/>
      <c r="G4" s="63"/>
      <c r="H4" s="63"/>
    </row>
    <row r="5" spans="2:8" ht="14.25">
      <c r="B5" s="63" t="s">
        <v>92</v>
      </c>
      <c r="C5" s="63"/>
      <c r="D5" s="63"/>
      <c r="E5" s="63"/>
      <c r="F5" s="63"/>
      <c r="G5" s="63"/>
      <c r="H5" s="63"/>
    </row>
    <row r="7" spans="6:12" ht="14.25">
      <c r="F7" s="23">
        <v>2003</v>
      </c>
      <c r="G7" s="18"/>
      <c r="H7" s="23">
        <v>2003</v>
      </c>
      <c r="J7" s="5">
        <v>2002</v>
      </c>
      <c r="L7" s="5">
        <v>2002</v>
      </c>
    </row>
    <row r="8" spans="6:12" ht="14.25">
      <c r="F8" s="24" t="s">
        <v>0</v>
      </c>
      <c r="G8" s="18"/>
      <c r="H8" s="24" t="s">
        <v>93</v>
      </c>
      <c r="J8" s="3" t="s">
        <v>6</v>
      </c>
      <c r="L8" s="3" t="s">
        <v>3</v>
      </c>
    </row>
    <row r="9" spans="6:12" ht="14.25">
      <c r="F9" s="24" t="s">
        <v>32</v>
      </c>
      <c r="G9" s="18"/>
      <c r="H9" s="24" t="s">
        <v>4</v>
      </c>
      <c r="J9" s="3" t="s">
        <v>1</v>
      </c>
      <c r="L9" s="3" t="s">
        <v>4</v>
      </c>
    </row>
    <row r="10" spans="6:12" ht="14.25">
      <c r="F10" s="25">
        <v>37711</v>
      </c>
      <c r="G10" s="18"/>
      <c r="H10" s="25" t="s">
        <v>37</v>
      </c>
      <c r="J10" s="4">
        <v>37529</v>
      </c>
      <c r="L10" s="4" t="s">
        <v>5</v>
      </c>
    </row>
    <row r="11" spans="6:12" ht="15">
      <c r="F11" s="16" t="s">
        <v>33</v>
      </c>
      <c r="G11" s="2"/>
      <c r="H11" s="16" t="s">
        <v>33</v>
      </c>
      <c r="J11" s="6" t="s">
        <v>2</v>
      </c>
      <c r="L11" s="6" t="s">
        <v>2</v>
      </c>
    </row>
    <row r="13" spans="2:8" ht="15">
      <c r="B13" s="2"/>
      <c r="C13" s="18" t="s">
        <v>7</v>
      </c>
      <c r="F13" s="20">
        <v>0</v>
      </c>
      <c r="G13" s="20"/>
      <c r="H13" s="20">
        <v>0</v>
      </c>
    </row>
    <row r="14" spans="2:8" ht="15">
      <c r="B14" s="2"/>
      <c r="C14" s="18"/>
      <c r="F14" s="20"/>
      <c r="G14" s="20"/>
      <c r="H14" s="20"/>
    </row>
    <row r="15" spans="2:8" ht="15">
      <c r="B15" s="2"/>
      <c r="C15" s="18" t="s">
        <v>8</v>
      </c>
      <c r="F15" s="20">
        <v>-4</v>
      </c>
      <c r="G15" s="20"/>
      <c r="H15" s="20">
        <v>-4</v>
      </c>
    </row>
    <row r="16" spans="2:8" ht="15">
      <c r="B16" s="2"/>
      <c r="C16" s="18"/>
      <c r="F16" s="20"/>
      <c r="G16" s="20"/>
      <c r="H16" s="20"/>
    </row>
    <row r="17" spans="2:8" ht="15">
      <c r="B17" s="2"/>
      <c r="C17" s="18" t="s">
        <v>9</v>
      </c>
      <c r="F17" s="20">
        <v>0</v>
      </c>
      <c r="G17" s="20"/>
      <c r="H17" s="20">
        <v>0</v>
      </c>
    </row>
    <row r="18" spans="2:8" ht="15">
      <c r="B18" s="2"/>
      <c r="C18" s="18"/>
      <c r="F18" s="20"/>
      <c r="G18" s="20"/>
      <c r="H18" s="20"/>
    </row>
    <row r="19" spans="2:8" ht="15">
      <c r="B19" s="2"/>
      <c r="C19" s="18" t="s">
        <v>10</v>
      </c>
      <c r="F19" s="20">
        <f>SUM(F13:F17)</f>
        <v>-4</v>
      </c>
      <c r="G19" s="20"/>
      <c r="H19" s="20">
        <f>SUM(H13:H17)</f>
        <v>-4</v>
      </c>
    </row>
    <row r="20" spans="2:8" ht="15">
      <c r="B20" s="2"/>
      <c r="C20" s="18"/>
      <c r="F20" s="20"/>
      <c r="G20" s="20"/>
      <c r="H20" s="20"/>
    </row>
    <row r="21" spans="2:8" ht="15">
      <c r="B21" s="2"/>
      <c r="C21" s="18" t="s">
        <v>11</v>
      </c>
      <c r="F21" s="20">
        <v>0</v>
      </c>
      <c r="G21" s="20"/>
      <c r="H21" s="20">
        <v>0</v>
      </c>
    </row>
    <row r="22" spans="2:8" ht="15">
      <c r="B22" s="2"/>
      <c r="C22" s="18"/>
      <c r="F22" s="20"/>
      <c r="G22" s="20"/>
      <c r="H22" s="20"/>
    </row>
    <row r="23" spans="2:12" ht="14.25" customHeight="1">
      <c r="B23" s="2"/>
      <c r="C23" s="18" t="s">
        <v>12</v>
      </c>
      <c r="F23" s="21"/>
      <c r="G23" s="20"/>
      <c r="H23" s="21"/>
      <c r="J23" s="7"/>
      <c r="L23" s="7"/>
    </row>
    <row r="24" spans="2:8" ht="1.5" customHeight="1" hidden="1">
      <c r="B24" s="2"/>
      <c r="C24" s="18"/>
      <c r="F24" s="20"/>
      <c r="G24" s="20"/>
      <c r="H24" s="20"/>
    </row>
    <row r="25" spans="2:8" ht="15">
      <c r="B25" s="2"/>
      <c r="C25" s="19" t="s">
        <v>13</v>
      </c>
      <c r="F25" s="20">
        <f>+F19+F21</f>
        <v>-4</v>
      </c>
      <c r="G25" s="20"/>
      <c r="H25" s="20">
        <f>+H19+H21</f>
        <v>-4</v>
      </c>
    </row>
    <row r="26" spans="2:8" ht="15">
      <c r="B26" s="2"/>
      <c r="C26" s="18"/>
      <c r="F26" s="20"/>
      <c r="G26" s="20"/>
      <c r="H26" s="20"/>
    </row>
    <row r="27" spans="2:12" ht="15">
      <c r="B27" s="2"/>
      <c r="C27" s="18" t="s">
        <v>14</v>
      </c>
      <c r="F27" s="21">
        <v>0</v>
      </c>
      <c r="G27" s="20"/>
      <c r="H27" s="21">
        <v>0</v>
      </c>
      <c r="J27" s="7"/>
      <c r="L27" s="7"/>
    </row>
    <row r="28" spans="2:8" ht="9.75" customHeight="1" hidden="1">
      <c r="B28" s="2"/>
      <c r="C28" s="18"/>
      <c r="F28" s="20"/>
      <c r="G28" s="20"/>
      <c r="H28" s="20"/>
    </row>
    <row r="29" spans="2:8" ht="15">
      <c r="B29" s="2"/>
      <c r="C29" s="19" t="s">
        <v>15</v>
      </c>
      <c r="F29" s="20">
        <f>+F25+F27</f>
        <v>-4</v>
      </c>
      <c r="G29" s="20"/>
      <c r="H29" s="20">
        <f>+H25+H27</f>
        <v>-4</v>
      </c>
    </row>
    <row r="30" spans="2:8" ht="15">
      <c r="B30" s="2"/>
      <c r="C30" s="18"/>
      <c r="F30" s="20"/>
      <c r="G30" s="20"/>
      <c r="H30" s="20"/>
    </row>
    <row r="31" spans="2:12" ht="17.25" customHeight="1">
      <c r="B31" s="2"/>
      <c r="C31" s="18" t="s">
        <v>16</v>
      </c>
      <c r="F31" s="21">
        <v>0</v>
      </c>
      <c r="G31" s="20"/>
      <c r="H31" s="21">
        <v>0</v>
      </c>
      <c r="J31" s="7"/>
      <c r="L31" s="7"/>
    </row>
    <row r="32" spans="2:8" ht="9.75" customHeight="1" hidden="1" thickBot="1" thickTop="1">
      <c r="B32" s="2"/>
      <c r="C32" s="18"/>
      <c r="F32" s="20"/>
      <c r="G32" s="20"/>
      <c r="H32" s="20"/>
    </row>
    <row r="33" spans="2:12" ht="18.75" customHeight="1">
      <c r="B33" s="2"/>
      <c r="C33" s="33" t="s">
        <v>17</v>
      </c>
      <c r="F33" s="21">
        <f>+F31+F29</f>
        <v>-4</v>
      </c>
      <c r="G33" s="20"/>
      <c r="H33" s="21">
        <f>+H31+H29</f>
        <v>-4</v>
      </c>
      <c r="J33" s="7"/>
      <c r="L33" s="7"/>
    </row>
    <row r="34" spans="2:8" ht="15">
      <c r="B34" s="2"/>
      <c r="C34" s="18"/>
      <c r="F34" s="20"/>
      <c r="G34" s="20"/>
      <c r="H34" s="20"/>
    </row>
    <row r="35" spans="2:12" s="11" customFormat="1" ht="1.5" customHeight="1" hidden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2:12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2:12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42" ht="18.75" customHeight="1"/>
  </sheetData>
  <mergeCells count="3">
    <mergeCell ref="B2:H2"/>
    <mergeCell ref="B4:H4"/>
    <mergeCell ref="B5:H5"/>
  </mergeCells>
  <printOptions/>
  <pageMargins left="0.58" right="0.25" top="1" bottom="1" header="0.5" footer="0.5"/>
  <pageSetup horizontalDpi="180" verticalDpi="180" orientation="portrait" r:id="rId1"/>
  <headerFooter alignWithMargins="0">
    <oddHeader>&amp;CKLSE Announcement 2003 (Q1) 19.5.03&amp;RPage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showGridLines="0" workbookViewId="0" topLeftCell="A16">
      <selection activeCell="H39" sqref="H39"/>
    </sheetView>
  </sheetViews>
  <sheetFormatPr defaultColWidth="9.140625" defaultRowHeight="12.75"/>
  <cols>
    <col min="1" max="2" width="4.00390625" style="1" customWidth="1"/>
    <col min="3" max="3" width="23.8515625" style="1" customWidth="1"/>
    <col min="4" max="4" width="7.28125" style="1" customWidth="1"/>
    <col min="5" max="5" width="1.28515625" style="1" customWidth="1"/>
    <col min="6" max="6" width="12.00390625" style="1" customWidth="1"/>
    <col min="7" max="7" width="9.140625" style="1" customWidth="1"/>
    <col min="8" max="8" width="12.28125" style="1" customWidth="1"/>
    <col min="9" max="9" width="9.140625" style="1" customWidth="1"/>
    <col min="10" max="12" width="0" style="1" hidden="1" customWidth="1"/>
    <col min="13" max="16384" width="9.140625" style="1" customWidth="1"/>
  </cols>
  <sheetData>
    <row r="1" spans="1:12" ht="1.5" customHeight="1" hidden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8" ht="16.5">
      <c r="A2" s="62" t="s">
        <v>40</v>
      </c>
      <c r="B2" s="62"/>
      <c r="C2" s="62"/>
      <c r="D2" s="62"/>
      <c r="E2" s="62"/>
      <c r="F2" s="62"/>
      <c r="G2" s="62"/>
      <c r="H2" s="62"/>
    </row>
    <row r="4" spans="1:8" ht="14.25">
      <c r="A4" s="63" t="s">
        <v>41</v>
      </c>
      <c r="B4" s="63"/>
      <c r="C4" s="63"/>
      <c r="D4" s="63"/>
      <c r="E4" s="63"/>
      <c r="F4" s="63"/>
      <c r="G4" s="63"/>
      <c r="H4" s="63"/>
    </row>
    <row r="5" spans="1:8" ht="14.25">
      <c r="A5" s="63" t="s">
        <v>92</v>
      </c>
      <c r="B5" s="63"/>
      <c r="C5" s="63"/>
      <c r="D5" s="63"/>
      <c r="E5" s="63"/>
      <c r="F5" s="63"/>
      <c r="G5" s="63"/>
      <c r="H5" s="63"/>
    </row>
    <row r="7" spans="6:12" ht="14.25">
      <c r="F7" s="23">
        <v>2003</v>
      </c>
      <c r="G7" s="18"/>
      <c r="H7" s="23">
        <v>2003</v>
      </c>
      <c r="J7" s="5">
        <v>2002</v>
      </c>
      <c r="L7" s="5">
        <v>2002</v>
      </c>
    </row>
    <row r="8" spans="6:12" ht="14.25">
      <c r="F8" s="24" t="s">
        <v>0</v>
      </c>
      <c r="G8" s="18"/>
      <c r="H8" s="24" t="s">
        <v>93</v>
      </c>
      <c r="J8" s="3" t="s">
        <v>6</v>
      </c>
      <c r="L8" s="3" t="s">
        <v>3</v>
      </c>
    </row>
    <row r="9" spans="6:12" ht="14.25">
      <c r="F9" s="24" t="s">
        <v>32</v>
      </c>
      <c r="G9" s="18"/>
      <c r="H9" s="24" t="s">
        <v>4</v>
      </c>
      <c r="J9" s="3" t="s">
        <v>1</v>
      </c>
      <c r="L9" s="3" t="s">
        <v>4</v>
      </c>
    </row>
    <row r="10" spans="6:12" ht="14.25">
      <c r="F10" s="25">
        <v>37711</v>
      </c>
      <c r="G10" s="18"/>
      <c r="H10" s="25" t="s">
        <v>37</v>
      </c>
      <c r="J10" s="4">
        <v>37529</v>
      </c>
      <c r="L10" s="4" t="s">
        <v>5</v>
      </c>
    </row>
    <row r="11" spans="6:12" ht="15">
      <c r="F11" s="16" t="s">
        <v>33</v>
      </c>
      <c r="G11" s="2"/>
      <c r="H11" s="16" t="s">
        <v>33</v>
      </c>
      <c r="J11" s="6" t="s">
        <v>2</v>
      </c>
      <c r="L11" s="6" t="s">
        <v>2</v>
      </c>
    </row>
    <row r="13" spans="1:8" ht="15">
      <c r="A13" s="2"/>
      <c r="B13" s="2"/>
      <c r="C13" s="18" t="s">
        <v>7</v>
      </c>
      <c r="F13" s="20">
        <v>1384</v>
      </c>
      <c r="G13" s="20"/>
      <c r="H13" s="20">
        <v>1384</v>
      </c>
    </row>
    <row r="14" spans="1:8" ht="15">
      <c r="A14" s="2"/>
      <c r="B14" s="2"/>
      <c r="C14" s="18"/>
      <c r="F14" s="20"/>
      <c r="G14" s="20"/>
      <c r="H14" s="20"/>
    </row>
    <row r="15" spans="1:9" ht="15">
      <c r="A15" s="2"/>
      <c r="B15" s="2"/>
      <c r="C15" s="18" t="s">
        <v>8</v>
      </c>
      <c r="F15" s="20">
        <f>-1173-88-7</f>
        <v>-1268</v>
      </c>
      <c r="G15" s="20"/>
      <c r="H15" s="20">
        <f>-1173-88-7</f>
        <v>-1268</v>
      </c>
      <c r="I15" s="20"/>
    </row>
    <row r="16" spans="1:8" ht="15">
      <c r="A16" s="2"/>
      <c r="B16" s="2"/>
      <c r="C16" s="18"/>
      <c r="F16" s="20"/>
      <c r="G16" s="20"/>
      <c r="H16" s="20"/>
    </row>
    <row r="17" spans="1:8" ht="15">
      <c r="A17" s="2"/>
      <c r="B17" s="2"/>
      <c r="C17" s="18" t="s">
        <v>9</v>
      </c>
      <c r="F17" s="20">
        <v>0</v>
      </c>
      <c r="G17" s="20"/>
      <c r="H17" s="20">
        <v>0</v>
      </c>
    </row>
    <row r="18" spans="1:8" ht="15">
      <c r="A18" s="2"/>
      <c r="B18" s="2"/>
      <c r="C18" s="18"/>
      <c r="F18" s="20"/>
      <c r="G18" s="20"/>
      <c r="H18" s="20"/>
    </row>
    <row r="19" spans="1:8" ht="15">
      <c r="A19" s="2"/>
      <c r="B19" s="2"/>
      <c r="C19" s="18" t="s">
        <v>10</v>
      </c>
      <c r="F19" s="20">
        <f>SUM(F13:F17)</f>
        <v>116</v>
      </c>
      <c r="G19" s="20"/>
      <c r="H19" s="20">
        <f>SUM(H13:H17)</f>
        <v>116</v>
      </c>
    </row>
    <row r="20" spans="1:8" ht="15">
      <c r="A20" s="2"/>
      <c r="B20" s="2"/>
      <c r="C20" s="18"/>
      <c r="F20" s="20"/>
      <c r="G20" s="20"/>
      <c r="H20" s="20"/>
    </row>
    <row r="21" spans="1:8" ht="15">
      <c r="A21" s="2"/>
      <c r="B21" s="2"/>
      <c r="C21" s="18" t="s">
        <v>11</v>
      </c>
      <c r="F21" s="20">
        <v>-6</v>
      </c>
      <c r="G21" s="20"/>
      <c r="H21" s="20">
        <v>-6</v>
      </c>
    </row>
    <row r="22" spans="1:8" ht="15">
      <c r="A22" s="2"/>
      <c r="B22" s="2"/>
      <c r="C22" s="18"/>
      <c r="F22" s="20"/>
      <c r="G22" s="20"/>
      <c r="H22" s="20"/>
    </row>
    <row r="23" spans="1:12" ht="14.25" customHeight="1">
      <c r="A23" s="2"/>
      <c r="B23" s="2"/>
      <c r="C23" s="18" t="s">
        <v>12</v>
      </c>
      <c r="F23" s="21"/>
      <c r="G23" s="20"/>
      <c r="H23" s="21"/>
      <c r="J23" s="7"/>
      <c r="L23" s="7"/>
    </row>
    <row r="24" spans="1:8" ht="1.5" customHeight="1" hidden="1">
      <c r="A24" s="2"/>
      <c r="B24" s="2"/>
      <c r="C24" s="18"/>
      <c r="F24" s="20"/>
      <c r="G24" s="20"/>
      <c r="H24" s="20"/>
    </row>
    <row r="25" spans="1:8" ht="15">
      <c r="A25" s="2"/>
      <c r="B25" s="2"/>
      <c r="C25" s="19" t="s">
        <v>13</v>
      </c>
      <c r="F25" s="20">
        <f>+F19+F21</f>
        <v>110</v>
      </c>
      <c r="G25" s="20"/>
      <c r="H25" s="20">
        <f>+H19+H21</f>
        <v>110</v>
      </c>
    </row>
    <row r="26" spans="1:8" ht="15">
      <c r="A26" s="2"/>
      <c r="B26" s="2"/>
      <c r="C26" s="18"/>
      <c r="F26" s="20"/>
      <c r="G26" s="20"/>
      <c r="H26" s="20"/>
    </row>
    <row r="27" spans="1:12" ht="15">
      <c r="A27" s="2"/>
      <c r="B27" s="2"/>
      <c r="C27" s="18" t="s">
        <v>14</v>
      </c>
      <c r="F27" s="21">
        <v>-33</v>
      </c>
      <c r="G27" s="20"/>
      <c r="H27" s="21">
        <v>-33</v>
      </c>
      <c r="J27" s="7"/>
      <c r="L27" s="7"/>
    </row>
    <row r="28" spans="1:8" ht="9.75" customHeight="1" hidden="1">
      <c r="A28" s="2"/>
      <c r="B28" s="2"/>
      <c r="C28" s="18"/>
      <c r="F28" s="20"/>
      <c r="G28" s="20"/>
      <c r="H28" s="20"/>
    </row>
    <row r="29" spans="1:8" ht="15">
      <c r="A29" s="2"/>
      <c r="B29" s="2"/>
      <c r="C29" s="19" t="s">
        <v>15</v>
      </c>
      <c r="F29" s="20">
        <f>+F25+F27</f>
        <v>77</v>
      </c>
      <c r="G29" s="20"/>
      <c r="H29" s="20">
        <f>+H25+H27</f>
        <v>77</v>
      </c>
    </row>
    <row r="30" spans="1:8" ht="15">
      <c r="A30" s="2"/>
      <c r="B30" s="2"/>
      <c r="C30" s="18"/>
      <c r="F30" s="20"/>
      <c r="G30" s="20"/>
      <c r="H30" s="20"/>
    </row>
    <row r="31" spans="1:12" ht="17.25" customHeight="1">
      <c r="A31" s="2"/>
      <c r="B31" s="2"/>
      <c r="C31" s="18" t="s">
        <v>16</v>
      </c>
      <c r="F31" s="21">
        <v>0</v>
      </c>
      <c r="G31" s="20"/>
      <c r="H31" s="21">
        <v>0</v>
      </c>
      <c r="J31" s="7"/>
      <c r="L31" s="7"/>
    </row>
    <row r="32" spans="1:8" ht="9.75" customHeight="1" hidden="1" thickBot="1" thickTop="1">
      <c r="A32" s="2"/>
      <c r="B32" s="2"/>
      <c r="C32" s="18"/>
      <c r="F32" s="20"/>
      <c r="G32" s="20"/>
      <c r="H32" s="20"/>
    </row>
    <row r="33" spans="1:12" ht="18.75" customHeight="1">
      <c r="A33" s="2"/>
      <c r="B33" s="2"/>
      <c r="C33" s="33" t="s">
        <v>17</v>
      </c>
      <c r="F33" s="21">
        <f>+F31+F29</f>
        <v>77</v>
      </c>
      <c r="G33" s="20"/>
      <c r="H33" s="21">
        <f>+H31+H29</f>
        <v>77</v>
      </c>
      <c r="J33" s="7"/>
      <c r="L33" s="7"/>
    </row>
    <row r="34" spans="1:8" ht="15">
      <c r="A34" s="2"/>
      <c r="B34" s="2"/>
      <c r="C34" s="18"/>
      <c r="F34" s="20"/>
      <c r="G34" s="20"/>
      <c r="H34" s="20"/>
    </row>
    <row r="35" spans="1:12" s="11" customFormat="1" ht="1.5" customHeight="1" hidden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42" ht="18.75" customHeight="1"/>
  </sheetData>
  <mergeCells count="3">
    <mergeCell ref="A2:H2"/>
    <mergeCell ref="A4:H4"/>
    <mergeCell ref="A5:H5"/>
  </mergeCells>
  <printOptions/>
  <pageMargins left="0.58" right="0.25" top="1" bottom="1" header="0.5" footer="0.5"/>
  <pageSetup horizontalDpi="180" verticalDpi="180" orientation="portrait" r:id="rId1"/>
  <headerFooter alignWithMargins="0">
    <oddHeader>&amp;CKLSE Announcement 2003 (Q1) 19.5.03&amp;RPage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showGridLines="0" workbookViewId="0" topLeftCell="A15">
      <selection activeCell="G3" sqref="G3"/>
    </sheetView>
  </sheetViews>
  <sheetFormatPr defaultColWidth="9.140625" defaultRowHeight="12.75"/>
  <cols>
    <col min="1" max="2" width="4.00390625" style="1" customWidth="1"/>
    <col min="3" max="3" width="23.8515625" style="1" customWidth="1"/>
    <col min="4" max="4" width="7.28125" style="1" customWidth="1"/>
    <col min="5" max="5" width="1.28515625" style="1" customWidth="1"/>
    <col min="6" max="6" width="12.00390625" style="1" customWidth="1"/>
    <col min="7" max="7" width="9.140625" style="1" customWidth="1"/>
    <col min="8" max="8" width="12.28125" style="1" customWidth="1"/>
    <col min="9" max="9" width="9.57421875" style="1" bestFit="1" customWidth="1"/>
    <col min="10" max="12" width="0" style="1" hidden="1" customWidth="1"/>
    <col min="13" max="16384" width="9.140625" style="1" customWidth="1"/>
  </cols>
  <sheetData>
    <row r="1" spans="1:12" ht="1.5" customHeight="1" hidden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8" ht="16.5">
      <c r="A2" s="62" t="s">
        <v>39</v>
      </c>
      <c r="B2" s="62"/>
      <c r="C2" s="62"/>
      <c r="D2" s="62"/>
      <c r="E2" s="62"/>
      <c r="F2" s="62"/>
      <c r="G2" s="62"/>
      <c r="H2" s="62"/>
    </row>
    <row r="4" spans="1:8" ht="15.75">
      <c r="A4" s="64" t="s">
        <v>41</v>
      </c>
      <c r="B4" s="64"/>
      <c r="C4" s="64"/>
      <c r="D4" s="64"/>
      <c r="E4" s="64"/>
      <c r="F4" s="64"/>
      <c r="G4" s="64"/>
      <c r="H4" s="64"/>
    </row>
    <row r="5" spans="1:8" ht="15.75">
      <c r="A5" s="64" t="s">
        <v>92</v>
      </c>
      <c r="B5" s="64"/>
      <c r="C5" s="64"/>
      <c r="D5" s="64"/>
      <c r="E5" s="64"/>
      <c r="F5" s="64"/>
      <c r="G5" s="64"/>
      <c r="H5" s="64"/>
    </row>
    <row r="7" spans="6:12" ht="14.25">
      <c r="F7" s="23">
        <v>2003</v>
      </c>
      <c r="G7" s="18"/>
      <c r="H7" s="23">
        <v>2003</v>
      </c>
      <c r="J7" s="5">
        <v>2002</v>
      </c>
      <c r="L7" s="5">
        <v>2002</v>
      </c>
    </row>
    <row r="8" spans="6:12" ht="14.25">
      <c r="F8" s="24" t="s">
        <v>0</v>
      </c>
      <c r="G8" s="18"/>
      <c r="H8" s="24" t="s">
        <v>93</v>
      </c>
      <c r="J8" s="3" t="s">
        <v>6</v>
      </c>
      <c r="L8" s="3" t="s">
        <v>3</v>
      </c>
    </row>
    <row r="9" spans="6:12" ht="14.25">
      <c r="F9" s="24" t="s">
        <v>32</v>
      </c>
      <c r="G9" s="18"/>
      <c r="H9" s="24" t="s">
        <v>4</v>
      </c>
      <c r="J9" s="3" t="s">
        <v>1</v>
      </c>
      <c r="L9" s="3" t="s">
        <v>4</v>
      </c>
    </row>
    <row r="10" spans="6:12" ht="14.25">
      <c r="F10" s="25">
        <v>37711</v>
      </c>
      <c r="G10" s="18"/>
      <c r="H10" s="25" t="s">
        <v>37</v>
      </c>
      <c r="J10" s="4">
        <v>37529</v>
      </c>
      <c r="L10" s="4" t="s">
        <v>5</v>
      </c>
    </row>
    <row r="11" spans="6:12" ht="15">
      <c r="F11" s="16" t="s">
        <v>33</v>
      </c>
      <c r="G11" s="2"/>
      <c r="H11" s="16" t="s">
        <v>33</v>
      </c>
      <c r="J11" s="6" t="s">
        <v>2</v>
      </c>
      <c r="L11" s="6" t="s">
        <v>2</v>
      </c>
    </row>
    <row r="13" spans="1:8" ht="15">
      <c r="A13" s="2"/>
      <c r="B13" s="2"/>
      <c r="C13" s="18" t="s">
        <v>7</v>
      </c>
      <c r="F13" s="20">
        <v>28052</v>
      </c>
      <c r="G13" s="20"/>
      <c r="H13" s="20">
        <v>28052</v>
      </c>
    </row>
    <row r="14" spans="1:8" ht="15">
      <c r="A14" s="2"/>
      <c r="B14" s="2"/>
      <c r="C14" s="18"/>
      <c r="F14" s="20"/>
      <c r="G14" s="20"/>
      <c r="H14" s="20"/>
    </row>
    <row r="15" spans="1:9" ht="15">
      <c r="A15" s="2"/>
      <c r="B15" s="2"/>
      <c r="C15" s="18" t="s">
        <v>8</v>
      </c>
      <c r="F15" s="20">
        <f>-24535-994-78</f>
        <v>-25607</v>
      </c>
      <c r="G15" s="20"/>
      <c r="H15" s="20">
        <f>-24535-994-78</f>
        <v>-25607</v>
      </c>
      <c r="I15" s="20"/>
    </row>
    <row r="16" spans="1:8" ht="15">
      <c r="A16" s="2"/>
      <c r="B16" s="2"/>
      <c r="C16" s="18"/>
      <c r="F16" s="20"/>
      <c r="G16" s="20"/>
      <c r="H16" s="20"/>
    </row>
    <row r="17" spans="1:8" ht="15">
      <c r="A17" s="2"/>
      <c r="B17" s="2"/>
      <c r="C17" s="18" t="s">
        <v>9</v>
      </c>
      <c r="F17" s="20">
        <v>7</v>
      </c>
      <c r="G17" s="20"/>
      <c r="H17" s="20">
        <v>7</v>
      </c>
    </row>
    <row r="18" spans="1:8" ht="15">
      <c r="A18" s="2"/>
      <c r="B18" s="2"/>
      <c r="C18" s="18"/>
      <c r="F18" s="20"/>
      <c r="G18" s="20"/>
      <c r="H18" s="20"/>
    </row>
    <row r="19" spans="1:8" ht="15">
      <c r="A19" s="2"/>
      <c r="B19" s="2"/>
      <c r="C19" s="18" t="s">
        <v>10</v>
      </c>
      <c r="F19" s="20">
        <f>SUM(F13:F17)</f>
        <v>2452</v>
      </c>
      <c r="G19" s="20"/>
      <c r="H19" s="20">
        <f>SUM(H13:H17)</f>
        <v>2452</v>
      </c>
    </row>
    <row r="20" spans="1:8" ht="15">
      <c r="A20" s="2"/>
      <c r="B20" s="2"/>
      <c r="C20" s="18"/>
      <c r="F20" s="20"/>
      <c r="G20" s="20"/>
      <c r="H20" s="20"/>
    </row>
    <row r="21" spans="1:8" ht="15">
      <c r="A21" s="2"/>
      <c r="B21" s="2"/>
      <c r="C21" s="18" t="s">
        <v>11</v>
      </c>
      <c r="F21" s="20">
        <v>-563</v>
      </c>
      <c r="G21" s="20"/>
      <c r="H21" s="20">
        <v>-563</v>
      </c>
    </row>
    <row r="22" spans="1:8" ht="15">
      <c r="A22" s="2"/>
      <c r="B22" s="2"/>
      <c r="C22" s="18"/>
      <c r="F22" s="20"/>
      <c r="G22" s="20"/>
      <c r="H22" s="20"/>
    </row>
    <row r="23" spans="1:12" ht="14.25" customHeight="1">
      <c r="A23" s="2"/>
      <c r="B23" s="2"/>
      <c r="C23" s="18" t="s">
        <v>12</v>
      </c>
      <c r="F23" s="21"/>
      <c r="G23" s="20"/>
      <c r="H23" s="21"/>
      <c r="J23" s="7"/>
      <c r="L23" s="7"/>
    </row>
    <row r="24" spans="1:8" ht="1.5" customHeight="1" hidden="1">
      <c r="A24" s="2"/>
      <c r="B24" s="2"/>
      <c r="C24" s="18"/>
      <c r="F24" s="20"/>
      <c r="G24" s="20"/>
      <c r="H24" s="20"/>
    </row>
    <row r="25" spans="1:8" ht="15">
      <c r="A25" s="2"/>
      <c r="B25" s="2"/>
      <c r="C25" s="19" t="s">
        <v>13</v>
      </c>
      <c r="F25" s="20">
        <f>+F19+F21</f>
        <v>1889</v>
      </c>
      <c r="G25" s="20"/>
      <c r="H25" s="20">
        <f>+H19+H21</f>
        <v>1889</v>
      </c>
    </row>
    <row r="26" spans="1:8" ht="15">
      <c r="A26" s="2"/>
      <c r="B26" s="2"/>
      <c r="C26" s="18"/>
      <c r="F26" s="20"/>
      <c r="G26" s="20"/>
      <c r="H26" s="20"/>
    </row>
    <row r="27" spans="1:12" ht="15">
      <c r="A27" s="2"/>
      <c r="B27" s="2"/>
      <c r="C27" s="18" t="s">
        <v>14</v>
      </c>
      <c r="F27" s="21">
        <v>-431</v>
      </c>
      <c r="G27" s="20"/>
      <c r="H27" s="21">
        <v>-431</v>
      </c>
      <c r="J27" s="7"/>
      <c r="L27" s="7"/>
    </row>
    <row r="28" spans="1:8" ht="9.75" customHeight="1" hidden="1">
      <c r="A28" s="2"/>
      <c r="B28" s="2"/>
      <c r="C28" s="18"/>
      <c r="F28" s="20"/>
      <c r="G28" s="20"/>
      <c r="H28" s="20"/>
    </row>
    <row r="29" spans="1:8" ht="15">
      <c r="A29" s="2"/>
      <c r="B29" s="2"/>
      <c r="C29" s="19" t="s">
        <v>15</v>
      </c>
      <c r="F29" s="20">
        <f>+F25+F27</f>
        <v>1458</v>
      </c>
      <c r="G29" s="20"/>
      <c r="H29" s="20">
        <f>+H25+H27</f>
        <v>1458</v>
      </c>
    </row>
    <row r="30" spans="1:8" ht="15">
      <c r="A30" s="2"/>
      <c r="B30" s="2"/>
      <c r="C30" s="18"/>
      <c r="F30" s="20"/>
      <c r="G30" s="20"/>
      <c r="H30" s="20"/>
    </row>
    <row r="31" spans="1:12" ht="17.25" customHeight="1">
      <c r="A31" s="2"/>
      <c r="B31" s="2"/>
      <c r="C31" s="18" t="s">
        <v>16</v>
      </c>
      <c r="F31" s="21">
        <v>0</v>
      </c>
      <c r="G31" s="20"/>
      <c r="H31" s="21">
        <v>0</v>
      </c>
      <c r="J31" s="7"/>
      <c r="L31" s="7"/>
    </row>
    <row r="32" spans="1:8" ht="9.75" customHeight="1" hidden="1" thickBot="1" thickTop="1">
      <c r="A32" s="2"/>
      <c r="B32" s="2"/>
      <c r="C32" s="18"/>
      <c r="F32" s="20"/>
      <c r="G32" s="20"/>
      <c r="H32" s="20"/>
    </row>
    <row r="33" spans="1:12" ht="18.75" customHeight="1">
      <c r="A33" s="2"/>
      <c r="B33" s="2"/>
      <c r="C33" s="33" t="s">
        <v>17</v>
      </c>
      <c r="F33" s="21">
        <f>+F31+F29</f>
        <v>1458</v>
      </c>
      <c r="G33" s="20"/>
      <c r="H33" s="21">
        <f>+H31+H29</f>
        <v>1458</v>
      </c>
      <c r="J33" s="7"/>
      <c r="L33" s="7"/>
    </row>
    <row r="34" spans="1:8" ht="15">
      <c r="A34" s="2"/>
      <c r="B34" s="2"/>
      <c r="C34" s="18"/>
      <c r="F34" s="20"/>
      <c r="G34" s="20"/>
      <c r="H34" s="20"/>
    </row>
    <row r="35" spans="1:12" s="11" customFormat="1" ht="1.5" customHeight="1" hidden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42" ht="18.75" customHeight="1"/>
  </sheetData>
  <mergeCells count="3">
    <mergeCell ref="A2:H2"/>
    <mergeCell ref="A4:H4"/>
    <mergeCell ref="A5:H5"/>
  </mergeCells>
  <printOptions/>
  <pageMargins left="0.58" right="0.25" top="1" bottom="1" header="0.5" footer="0.5"/>
  <pageSetup horizontalDpi="180" verticalDpi="180" orientation="portrait" r:id="rId1"/>
  <headerFooter alignWithMargins="0">
    <oddHeader>&amp;CKLSE Announcement 2003 (Q1) 19.5.03&amp;RPage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showGridLines="0" workbookViewId="0" topLeftCell="A2">
      <selection activeCell="C7" sqref="C7"/>
    </sheetView>
  </sheetViews>
  <sheetFormatPr defaultColWidth="9.140625" defaultRowHeight="12.75"/>
  <cols>
    <col min="1" max="1" width="4.00390625" style="1" customWidth="1"/>
    <col min="2" max="2" width="6.00390625" style="1" customWidth="1"/>
    <col min="3" max="3" width="23.8515625" style="1" customWidth="1"/>
    <col min="4" max="4" width="7.28125" style="1" customWidth="1"/>
    <col min="5" max="5" width="1.28515625" style="1" customWidth="1"/>
    <col min="6" max="6" width="12.00390625" style="1" customWidth="1"/>
    <col min="7" max="7" width="9.140625" style="1" customWidth="1"/>
    <col min="8" max="8" width="12.28125" style="1" customWidth="1"/>
    <col min="9" max="9" width="9.140625" style="1" customWidth="1"/>
    <col min="10" max="12" width="0" style="1" hidden="1" customWidth="1"/>
    <col min="13" max="16384" width="9.140625" style="1" customWidth="1"/>
  </cols>
  <sheetData>
    <row r="1" spans="1:12" ht="1.5" customHeight="1" hidden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8" ht="16.5">
      <c r="A2" s="62" t="s">
        <v>38</v>
      </c>
      <c r="B2" s="62"/>
      <c r="C2" s="62"/>
      <c r="D2" s="62"/>
      <c r="E2" s="62"/>
      <c r="F2" s="62"/>
      <c r="G2" s="62"/>
      <c r="H2" s="62"/>
    </row>
    <row r="4" spans="1:8" ht="14.25">
      <c r="A4" s="63" t="s">
        <v>67</v>
      </c>
      <c r="B4" s="63"/>
      <c r="C4" s="63"/>
      <c r="D4" s="63"/>
      <c r="E4" s="63"/>
      <c r="F4" s="63"/>
      <c r="G4" s="63"/>
      <c r="H4" s="63"/>
    </row>
    <row r="5" spans="1:8" ht="15.75">
      <c r="A5" s="64" t="s">
        <v>92</v>
      </c>
      <c r="B5" s="64"/>
      <c r="C5" s="64"/>
      <c r="D5" s="64"/>
      <c r="E5" s="64"/>
      <c r="F5" s="64"/>
      <c r="G5" s="64"/>
      <c r="H5" s="64"/>
    </row>
    <row r="7" spans="6:12" ht="14.25">
      <c r="F7" s="23">
        <v>2003</v>
      </c>
      <c r="G7" s="18"/>
      <c r="H7" s="23">
        <v>2003</v>
      </c>
      <c r="J7" s="5">
        <v>2002</v>
      </c>
      <c r="L7" s="5">
        <v>2002</v>
      </c>
    </row>
    <row r="8" spans="6:12" ht="14.25">
      <c r="F8" s="24" t="s">
        <v>0</v>
      </c>
      <c r="G8" s="18"/>
      <c r="H8" s="24" t="s">
        <v>93</v>
      </c>
      <c r="J8" s="3" t="s">
        <v>6</v>
      </c>
      <c r="L8" s="3" t="s">
        <v>3</v>
      </c>
    </row>
    <row r="9" spans="6:12" ht="14.25">
      <c r="F9" s="24" t="s">
        <v>32</v>
      </c>
      <c r="G9" s="18"/>
      <c r="H9" s="24" t="s">
        <v>4</v>
      </c>
      <c r="J9" s="3" t="s">
        <v>1</v>
      </c>
      <c r="L9" s="3" t="s">
        <v>4</v>
      </c>
    </row>
    <row r="10" spans="6:12" ht="14.25">
      <c r="F10" s="25">
        <v>37711</v>
      </c>
      <c r="G10" s="18"/>
      <c r="H10" s="25" t="s">
        <v>37</v>
      </c>
      <c r="J10" s="4">
        <v>37529</v>
      </c>
      <c r="L10" s="4" t="s">
        <v>5</v>
      </c>
    </row>
    <row r="11" spans="6:12" ht="15">
      <c r="F11" s="16" t="s">
        <v>33</v>
      </c>
      <c r="G11" s="2"/>
      <c r="H11" s="16" t="s">
        <v>33</v>
      </c>
      <c r="J11" s="6" t="s">
        <v>2</v>
      </c>
      <c r="L11" s="6" t="s">
        <v>2</v>
      </c>
    </row>
    <row r="13" spans="1:8" ht="15">
      <c r="A13" s="2"/>
      <c r="B13" s="2"/>
      <c r="C13" s="18" t="s">
        <v>7</v>
      </c>
      <c r="F13" s="20">
        <v>19445</v>
      </c>
      <c r="G13" s="20"/>
      <c r="H13" s="20">
        <v>19445</v>
      </c>
    </row>
    <row r="14" spans="1:8" ht="15">
      <c r="A14" s="2"/>
      <c r="B14" s="2"/>
      <c r="C14" s="18"/>
      <c r="F14" s="20"/>
      <c r="G14" s="20"/>
      <c r="H14" s="20"/>
    </row>
    <row r="15" spans="1:9" ht="15">
      <c r="A15" s="2"/>
      <c r="B15" s="2"/>
      <c r="C15" s="18" t="s">
        <v>8</v>
      </c>
      <c r="F15" s="20">
        <f>-18188-842</f>
        <v>-19030</v>
      </c>
      <c r="G15" s="20"/>
      <c r="H15" s="20">
        <f>-18188-842</f>
        <v>-19030</v>
      </c>
      <c r="I15" s="20"/>
    </row>
    <row r="16" spans="1:8" ht="15">
      <c r="A16" s="2"/>
      <c r="B16" s="2"/>
      <c r="C16" s="18"/>
      <c r="F16" s="20"/>
      <c r="G16" s="20"/>
      <c r="H16" s="20"/>
    </row>
    <row r="17" spans="1:8" ht="15">
      <c r="A17" s="2"/>
      <c r="B17" s="2"/>
      <c r="C17" s="18" t="s">
        <v>9</v>
      </c>
      <c r="F17" s="20">
        <v>8</v>
      </c>
      <c r="G17" s="20"/>
      <c r="H17" s="20">
        <v>8</v>
      </c>
    </row>
    <row r="18" spans="1:8" ht="15">
      <c r="A18" s="2"/>
      <c r="B18" s="2"/>
      <c r="C18" s="18"/>
      <c r="F18" s="20"/>
      <c r="G18" s="20"/>
      <c r="H18" s="20"/>
    </row>
    <row r="19" spans="1:8" ht="15">
      <c r="A19" s="2"/>
      <c r="B19" s="2"/>
      <c r="C19" s="18" t="s">
        <v>10</v>
      </c>
      <c r="F19" s="20">
        <f>SUM(F13:F17)</f>
        <v>423</v>
      </c>
      <c r="G19" s="20"/>
      <c r="H19" s="20">
        <f>SUM(H13:H17)</f>
        <v>423</v>
      </c>
    </row>
    <row r="20" spans="1:8" ht="15">
      <c r="A20" s="2"/>
      <c r="B20" s="2"/>
      <c r="C20" s="18"/>
      <c r="F20" s="20"/>
      <c r="G20" s="20"/>
      <c r="H20" s="20"/>
    </row>
    <row r="21" spans="1:8" ht="15">
      <c r="A21" s="2"/>
      <c r="B21" s="2"/>
      <c r="C21" s="18" t="s">
        <v>11</v>
      </c>
      <c r="F21" s="20">
        <v>-16</v>
      </c>
      <c r="G21" s="20"/>
      <c r="H21" s="20">
        <v>-16</v>
      </c>
    </row>
    <row r="22" spans="1:8" ht="15">
      <c r="A22" s="2"/>
      <c r="B22" s="2"/>
      <c r="C22" s="18"/>
      <c r="F22" s="20"/>
      <c r="G22" s="20"/>
      <c r="H22" s="20"/>
    </row>
    <row r="23" spans="1:12" ht="14.25" customHeight="1">
      <c r="A23" s="2"/>
      <c r="B23" s="2"/>
      <c r="C23" s="18" t="s">
        <v>12</v>
      </c>
      <c r="F23" s="21"/>
      <c r="G23" s="20"/>
      <c r="H23" s="21"/>
      <c r="J23" s="7"/>
      <c r="L23" s="7"/>
    </row>
    <row r="24" spans="1:8" ht="1.5" customHeight="1" hidden="1">
      <c r="A24" s="2"/>
      <c r="B24" s="2"/>
      <c r="C24" s="18"/>
      <c r="F24" s="20"/>
      <c r="G24" s="20"/>
      <c r="H24" s="20"/>
    </row>
    <row r="25" spans="1:8" ht="15">
      <c r="A25" s="2"/>
      <c r="B25" s="2"/>
      <c r="C25" s="19" t="s">
        <v>13</v>
      </c>
      <c r="F25" s="20">
        <f>+F19+F21</f>
        <v>407</v>
      </c>
      <c r="G25" s="20"/>
      <c r="H25" s="20">
        <f>+H19+H21</f>
        <v>407</v>
      </c>
    </row>
    <row r="26" spans="1:8" ht="15">
      <c r="A26" s="2"/>
      <c r="B26" s="2"/>
      <c r="C26" s="18"/>
      <c r="F26" s="20"/>
      <c r="G26" s="20"/>
      <c r="H26" s="20"/>
    </row>
    <row r="27" spans="1:12" ht="15">
      <c r="A27" s="2"/>
      <c r="B27" s="2"/>
      <c r="C27" s="18" t="s">
        <v>14</v>
      </c>
      <c r="F27" s="21">
        <v>-105</v>
      </c>
      <c r="G27" s="20"/>
      <c r="H27" s="21">
        <v>-105</v>
      </c>
      <c r="J27" s="7"/>
      <c r="L27" s="7"/>
    </row>
    <row r="28" spans="1:8" ht="9.75" customHeight="1" hidden="1">
      <c r="A28" s="2"/>
      <c r="B28" s="2"/>
      <c r="C28" s="18"/>
      <c r="F28" s="20"/>
      <c r="G28" s="20"/>
      <c r="H28" s="20"/>
    </row>
    <row r="29" spans="1:8" ht="15">
      <c r="A29" s="2"/>
      <c r="B29" s="2"/>
      <c r="C29" s="19" t="s">
        <v>15</v>
      </c>
      <c r="F29" s="20">
        <f>+F25+F27</f>
        <v>302</v>
      </c>
      <c r="G29" s="20"/>
      <c r="H29" s="20">
        <f>+H25+H27</f>
        <v>302</v>
      </c>
    </row>
    <row r="30" spans="1:8" ht="15">
      <c r="A30" s="2"/>
      <c r="B30" s="2"/>
      <c r="C30" s="18"/>
      <c r="F30" s="20"/>
      <c r="G30" s="20"/>
      <c r="H30" s="20"/>
    </row>
    <row r="31" spans="1:12" ht="17.25" customHeight="1">
      <c r="A31" s="2"/>
      <c r="B31" s="2"/>
      <c r="C31" s="18" t="s">
        <v>16</v>
      </c>
      <c r="F31" s="21">
        <v>0</v>
      </c>
      <c r="G31" s="20"/>
      <c r="H31" s="21">
        <v>0</v>
      </c>
      <c r="J31" s="7"/>
      <c r="L31" s="7"/>
    </row>
    <row r="32" spans="1:8" ht="9.75" customHeight="1" hidden="1" thickBot="1" thickTop="1">
      <c r="A32" s="2"/>
      <c r="B32" s="2"/>
      <c r="C32" s="18"/>
      <c r="F32" s="20"/>
      <c r="G32" s="20"/>
      <c r="H32" s="20"/>
    </row>
    <row r="33" spans="1:12" ht="18.75" customHeight="1">
      <c r="A33" s="2"/>
      <c r="B33" s="2"/>
      <c r="C33" s="33" t="s">
        <v>17</v>
      </c>
      <c r="F33" s="21">
        <f>+F31+F29</f>
        <v>302</v>
      </c>
      <c r="G33" s="20"/>
      <c r="H33" s="21">
        <f>+H31+H29</f>
        <v>302</v>
      </c>
      <c r="J33" s="7"/>
      <c r="L33" s="7"/>
    </row>
    <row r="34" spans="1:8" ht="15">
      <c r="A34" s="2"/>
      <c r="B34" s="2"/>
      <c r="C34" s="18"/>
      <c r="F34" s="20"/>
      <c r="G34" s="20"/>
      <c r="H34" s="20"/>
    </row>
    <row r="35" spans="1:12" s="11" customFormat="1" ht="1.5" customHeight="1" hidden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42" ht="18.75" customHeight="1"/>
  </sheetData>
  <mergeCells count="3">
    <mergeCell ref="A2:H2"/>
    <mergeCell ref="A4:H4"/>
    <mergeCell ref="A5:H5"/>
  </mergeCells>
  <printOptions/>
  <pageMargins left="0.58" right="0.25" top="1" bottom="1" header="0.5" footer="0.5"/>
  <pageSetup horizontalDpi="180" verticalDpi="180" orientation="portrait" r:id="rId1"/>
  <headerFooter alignWithMargins="0">
    <oddHeader>&amp;CKLSE Announcement 2003 (Q1) 19.5.03&amp;RPage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25">
      <selection activeCell="J46" sqref="J46"/>
    </sheetView>
  </sheetViews>
  <sheetFormatPr defaultColWidth="9.140625" defaultRowHeight="12.75"/>
  <cols>
    <col min="1" max="1" width="3.00390625" style="1" customWidth="1"/>
    <col min="2" max="2" width="2.57421875" style="1" customWidth="1"/>
    <col min="3" max="3" width="9.140625" style="1" customWidth="1"/>
    <col min="4" max="4" width="8.140625" style="1" customWidth="1"/>
    <col min="5" max="5" width="9.140625" style="1" customWidth="1"/>
    <col min="6" max="6" width="10.57421875" style="1" customWidth="1"/>
    <col min="7" max="7" width="9.140625" style="1" customWidth="1"/>
    <col min="8" max="8" width="10.57421875" style="1" customWidth="1"/>
    <col min="9" max="9" width="9.140625" style="1" customWidth="1"/>
    <col min="10" max="10" width="11.421875" style="1" customWidth="1"/>
    <col min="11" max="16384" width="9.140625" style="1" customWidth="1"/>
  </cols>
  <sheetData>
    <row r="1" spans="1:10" ht="1.5" customHeight="1" hidden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6.5">
      <c r="A2" s="62" t="s">
        <v>35</v>
      </c>
      <c r="B2" s="62"/>
      <c r="C2" s="62"/>
      <c r="D2" s="62"/>
      <c r="E2" s="62"/>
      <c r="F2" s="62"/>
      <c r="G2" s="62"/>
      <c r="H2" s="62"/>
      <c r="I2" s="62"/>
      <c r="J2" s="62"/>
    </row>
    <row r="4" spans="1:10" ht="14.25">
      <c r="A4" s="65" t="s">
        <v>62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4.25">
      <c r="A5" s="65" t="s">
        <v>97</v>
      </c>
      <c r="B5" s="65"/>
      <c r="C5" s="65"/>
      <c r="D5" s="65"/>
      <c r="E5" s="65"/>
      <c r="F5" s="65"/>
      <c r="G5" s="65"/>
      <c r="H5" s="65"/>
      <c r="I5" s="65"/>
      <c r="J5" s="65"/>
    </row>
    <row r="7" spans="7:11" ht="15">
      <c r="G7" s="2"/>
      <c r="H7" s="24" t="s">
        <v>36</v>
      </c>
      <c r="I7" s="18"/>
      <c r="J7" s="24" t="s">
        <v>34</v>
      </c>
      <c r="K7" s="17"/>
    </row>
    <row r="8" spans="7:11" ht="15">
      <c r="G8" s="2"/>
      <c r="H8" s="24" t="s">
        <v>91</v>
      </c>
      <c r="I8" s="18"/>
      <c r="J8" s="24" t="s">
        <v>42</v>
      </c>
      <c r="K8" s="17"/>
    </row>
    <row r="9" spans="7:10" ht="15">
      <c r="G9" s="2"/>
      <c r="H9" s="16" t="s">
        <v>33</v>
      </c>
      <c r="I9" s="2"/>
      <c r="J9" s="16" t="s">
        <v>33</v>
      </c>
    </row>
    <row r="10" spans="7:10" ht="15">
      <c r="G10" s="2"/>
      <c r="H10" s="2"/>
      <c r="I10" s="2"/>
      <c r="J10" s="2"/>
    </row>
    <row r="11" spans="2:10" ht="15">
      <c r="B11" s="18" t="s">
        <v>63</v>
      </c>
      <c r="C11" s="17"/>
      <c r="D11" s="17"/>
      <c r="E11" s="17"/>
      <c r="G11" s="2"/>
      <c r="H11" s="20">
        <v>65641</v>
      </c>
      <c r="I11" s="20"/>
      <c r="J11" s="20">
        <v>66390</v>
      </c>
    </row>
    <row r="12" spans="2:10" ht="15">
      <c r="B12" s="2"/>
      <c r="G12" s="2"/>
      <c r="H12" s="20"/>
      <c r="I12" s="20"/>
      <c r="J12" s="20"/>
    </row>
    <row r="13" spans="2:10" ht="15">
      <c r="B13" s="18" t="s">
        <v>64</v>
      </c>
      <c r="G13" s="2"/>
      <c r="H13" s="20">
        <v>534</v>
      </c>
      <c r="I13" s="20"/>
      <c r="J13" s="20">
        <v>541</v>
      </c>
    </row>
    <row r="14" spans="2:10" ht="15">
      <c r="B14" s="2"/>
      <c r="G14" s="2"/>
      <c r="H14" s="20"/>
      <c r="I14" s="20"/>
      <c r="J14" s="20"/>
    </row>
    <row r="15" spans="2:10" ht="15">
      <c r="B15" s="18" t="s">
        <v>18</v>
      </c>
      <c r="C15" s="17"/>
      <c r="D15" s="17"/>
      <c r="G15" s="2"/>
      <c r="H15" s="20"/>
      <c r="I15" s="20"/>
      <c r="J15" s="20"/>
    </row>
    <row r="16" spans="2:10" ht="15">
      <c r="B16" s="2"/>
      <c r="C16" s="2" t="s">
        <v>19</v>
      </c>
      <c r="G16" s="2"/>
      <c r="H16" s="20">
        <v>23116</v>
      </c>
      <c r="I16" s="20"/>
      <c r="J16" s="20">
        <v>25761</v>
      </c>
    </row>
    <row r="17" spans="2:10" ht="15">
      <c r="B17" s="2"/>
      <c r="C17" s="2" t="s">
        <v>65</v>
      </c>
      <c r="G17" s="2"/>
      <c r="H17" s="20">
        <f>42576+5121+658</f>
        <v>48355</v>
      </c>
      <c r="I17" s="20"/>
      <c r="J17" s="20">
        <f>43255+1659+600</f>
        <v>45514</v>
      </c>
    </row>
    <row r="18" spans="2:10" ht="15">
      <c r="B18" s="2"/>
      <c r="C18" s="2" t="s">
        <v>20</v>
      </c>
      <c r="G18" s="2"/>
      <c r="H18" s="27">
        <v>623</v>
      </c>
      <c r="I18" s="20"/>
      <c r="J18" s="27">
        <v>1233</v>
      </c>
    </row>
    <row r="19" spans="2:10" ht="14.25" customHeight="1">
      <c r="B19" s="2"/>
      <c r="C19" s="2"/>
      <c r="G19" s="2"/>
      <c r="H19" s="29">
        <f>+H16+H17+H18</f>
        <v>72094</v>
      </c>
      <c r="I19" s="28"/>
      <c r="J19" s="29">
        <f>+J16+J17+J18</f>
        <v>72508</v>
      </c>
    </row>
    <row r="20" spans="2:10" ht="1.5" customHeight="1" hidden="1">
      <c r="B20" s="2"/>
      <c r="C20" s="2"/>
      <c r="G20" s="2"/>
      <c r="H20" s="28"/>
      <c r="I20" s="28"/>
      <c r="J20" s="28"/>
    </row>
    <row r="21" spans="2:10" ht="15">
      <c r="B21" s="18" t="s">
        <v>21</v>
      </c>
      <c r="C21" s="18"/>
      <c r="D21" s="17"/>
      <c r="G21" s="2"/>
      <c r="H21" s="28"/>
      <c r="I21" s="28"/>
      <c r="J21" s="28"/>
    </row>
    <row r="22" spans="2:10" ht="15">
      <c r="B22" s="2"/>
      <c r="C22" s="2" t="s">
        <v>22</v>
      </c>
      <c r="G22" s="2"/>
      <c r="H22" s="28">
        <f>6297+3882-69</f>
        <v>10110</v>
      </c>
      <c r="I22" s="28"/>
      <c r="J22" s="28">
        <f>6553+5580</f>
        <v>12133</v>
      </c>
    </row>
    <row r="23" spans="2:10" ht="15">
      <c r="B23" s="2"/>
      <c r="C23" s="2" t="s">
        <v>23</v>
      </c>
      <c r="G23" s="2"/>
      <c r="H23" s="28">
        <v>32496</v>
      </c>
      <c r="I23" s="28"/>
      <c r="J23" s="28">
        <v>33092</v>
      </c>
    </row>
    <row r="24" spans="2:10" ht="9.75" customHeight="1" hidden="1">
      <c r="B24" s="2"/>
      <c r="C24" s="13"/>
      <c r="G24" s="2"/>
      <c r="H24" s="28"/>
      <c r="I24" s="28"/>
      <c r="J24" s="28"/>
    </row>
    <row r="25" spans="2:10" ht="15">
      <c r="B25" s="2"/>
      <c r="C25" s="2" t="s">
        <v>14</v>
      </c>
      <c r="G25" s="2"/>
      <c r="H25" s="28">
        <v>821</v>
      </c>
      <c r="I25" s="28"/>
      <c r="J25" s="28">
        <v>921</v>
      </c>
    </row>
    <row r="26" spans="2:10" ht="15">
      <c r="B26" s="2"/>
      <c r="C26" s="2"/>
      <c r="G26" s="2"/>
      <c r="H26" s="29">
        <f>+H25+H23+H22</f>
        <v>43427</v>
      </c>
      <c r="I26" s="28"/>
      <c r="J26" s="29">
        <f>+J25+J23+J22</f>
        <v>46146</v>
      </c>
    </row>
    <row r="27" spans="2:10" ht="17.25" customHeight="1">
      <c r="B27" s="47" t="s">
        <v>24</v>
      </c>
      <c r="C27" s="47"/>
      <c r="D27" s="48"/>
      <c r="G27" s="2"/>
      <c r="H27" s="29">
        <f>+H19-H26</f>
        <v>28667</v>
      </c>
      <c r="I27" s="28"/>
      <c r="J27" s="29">
        <f>+J19-J26</f>
        <v>26362</v>
      </c>
    </row>
    <row r="28" spans="2:10" ht="9.75" customHeight="1" hidden="1" thickBot="1" thickTop="1">
      <c r="B28" s="2"/>
      <c r="C28" s="2"/>
      <c r="G28" s="2"/>
      <c r="H28" s="28"/>
      <c r="I28" s="28"/>
      <c r="J28" s="28"/>
    </row>
    <row r="29" spans="2:10" ht="18.75" customHeight="1">
      <c r="B29" s="2"/>
      <c r="C29" s="2"/>
      <c r="G29" s="2"/>
      <c r="H29" s="26"/>
      <c r="I29" s="28"/>
      <c r="J29" s="26"/>
    </row>
    <row r="30" spans="2:10" ht="15.75" thickBot="1">
      <c r="B30" s="2"/>
      <c r="C30" s="2"/>
      <c r="G30" s="2"/>
      <c r="H30" s="22">
        <f>+H27+H11+H13</f>
        <v>94842</v>
      </c>
      <c r="I30" s="20"/>
      <c r="J30" s="22">
        <f>+J27+J11+J13</f>
        <v>93293</v>
      </c>
    </row>
    <row r="31" spans="2:10" ht="15.75" thickTop="1">
      <c r="B31" s="2"/>
      <c r="C31" s="2"/>
      <c r="G31" s="2"/>
      <c r="H31" s="20"/>
      <c r="I31" s="20"/>
      <c r="J31" s="20"/>
    </row>
    <row r="32" spans="2:10" ht="15">
      <c r="B32" s="18" t="s">
        <v>25</v>
      </c>
      <c r="C32" s="18"/>
      <c r="D32" s="17"/>
      <c r="G32" s="2"/>
      <c r="H32" s="20">
        <v>48729</v>
      </c>
      <c r="I32" s="20"/>
      <c r="J32" s="20">
        <v>48729</v>
      </c>
    </row>
    <row r="33" spans="2:10" ht="15">
      <c r="B33" s="18" t="s">
        <v>26</v>
      </c>
      <c r="C33" s="18"/>
      <c r="D33" s="17"/>
      <c r="G33" s="2"/>
      <c r="H33" s="21">
        <f>1071+39810</f>
        <v>40881</v>
      </c>
      <c r="I33" s="2"/>
      <c r="J33" s="21">
        <f>1071+38090</f>
        <v>39161</v>
      </c>
    </row>
    <row r="34" spans="2:10" s="11" customFormat="1" ht="14.25" customHeight="1">
      <c r="B34" s="18" t="s">
        <v>27</v>
      </c>
      <c r="C34" s="18"/>
      <c r="D34" s="49"/>
      <c r="G34" s="2"/>
      <c r="H34" s="20">
        <f>+H33+H32</f>
        <v>89610</v>
      </c>
      <c r="I34" s="2"/>
      <c r="J34" s="20">
        <f>+J33+J32</f>
        <v>87890</v>
      </c>
    </row>
    <row r="35" spans="2:10" s="11" customFormat="1" ht="1.5" customHeight="1" hidden="1">
      <c r="B35" s="18"/>
      <c r="C35" s="18"/>
      <c r="D35" s="49"/>
      <c r="G35" s="2"/>
      <c r="H35" s="20"/>
      <c r="I35" s="2"/>
      <c r="J35" s="20"/>
    </row>
    <row r="36" spans="2:10" ht="15">
      <c r="B36" s="18" t="s">
        <v>28</v>
      </c>
      <c r="C36" s="18"/>
      <c r="D36" s="17"/>
      <c r="G36" s="2"/>
      <c r="H36" s="20">
        <v>955</v>
      </c>
      <c r="I36" s="2"/>
      <c r="J36" s="20">
        <v>985</v>
      </c>
    </row>
    <row r="37" spans="2:10" ht="15">
      <c r="B37" s="18" t="s">
        <v>29</v>
      </c>
      <c r="C37" s="18"/>
      <c r="D37" s="17"/>
      <c r="G37" s="2"/>
      <c r="H37" s="20"/>
      <c r="I37" s="2"/>
      <c r="J37" s="20"/>
    </row>
    <row r="38" spans="2:10" ht="15">
      <c r="B38" s="2"/>
      <c r="C38" s="2" t="s">
        <v>30</v>
      </c>
      <c r="G38" s="2"/>
      <c r="H38" s="20">
        <v>316</v>
      </c>
      <c r="I38" s="2"/>
      <c r="J38" s="20">
        <v>495</v>
      </c>
    </row>
    <row r="39" spans="2:11" ht="15">
      <c r="B39" s="2"/>
      <c r="C39" s="2" t="s">
        <v>43</v>
      </c>
      <c r="D39" s="2"/>
      <c r="H39" s="20">
        <v>3961</v>
      </c>
      <c r="I39" s="20"/>
      <c r="J39" s="20">
        <v>3923</v>
      </c>
      <c r="K39" s="20"/>
    </row>
    <row r="40" spans="2:10" ht="15">
      <c r="B40" s="2"/>
      <c r="C40" s="2"/>
      <c r="G40" s="2"/>
      <c r="H40" s="2"/>
      <c r="I40" s="2"/>
      <c r="J40" s="2"/>
    </row>
    <row r="41" spans="2:10" ht="18.75" customHeight="1" thickBot="1">
      <c r="B41" s="2"/>
      <c r="C41" s="2"/>
      <c r="G41" s="2"/>
      <c r="H41" s="30">
        <f>SUM(H34:H39)</f>
        <v>94842</v>
      </c>
      <c r="I41" s="14"/>
      <c r="J41" s="30">
        <f>SUM(J34:J39)</f>
        <v>93293</v>
      </c>
    </row>
    <row r="42" spans="2:10" ht="18.75" customHeight="1" thickTop="1">
      <c r="B42" s="2"/>
      <c r="C42" s="2"/>
      <c r="G42" s="2"/>
      <c r="H42" s="31">
        <f>+H30-H41</f>
        <v>0</v>
      </c>
      <c r="I42" s="14"/>
      <c r="J42" s="31">
        <f>+J30-J41</f>
        <v>0</v>
      </c>
    </row>
    <row r="43" spans="2:10" ht="15">
      <c r="B43" s="12" t="s">
        <v>31</v>
      </c>
      <c r="C43" s="12"/>
      <c r="G43" s="2"/>
      <c r="H43" s="32">
        <f>(+H34-H13)/H32</f>
        <v>1.827987440743705</v>
      </c>
      <c r="I43" s="2"/>
      <c r="J43" s="32">
        <f>(+J34-J13)/J32</f>
        <v>1.7925465328654395</v>
      </c>
    </row>
    <row r="44" spans="2:3" ht="15">
      <c r="B44" s="2"/>
      <c r="C44" s="2"/>
    </row>
    <row r="45" ht="12.75">
      <c r="C45" s="17" t="s">
        <v>66</v>
      </c>
    </row>
    <row r="46" spans="3:10" ht="12.75">
      <c r="C46" s="17" t="s">
        <v>96</v>
      </c>
      <c r="J46" s="61" t="s">
        <v>100</v>
      </c>
    </row>
    <row r="47" spans="2:3" ht="15">
      <c r="B47" s="2"/>
      <c r="C47" s="2"/>
    </row>
    <row r="48" spans="2:3" ht="15">
      <c r="B48" s="2"/>
      <c r="C48" s="2"/>
    </row>
    <row r="49" spans="2:3" ht="15">
      <c r="B49" s="2"/>
      <c r="C49" s="2"/>
    </row>
    <row r="50" ht="15">
      <c r="C50" s="2"/>
    </row>
    <row r="51" ht="15">
      <c r="C51" s="2"/>
    </row>
    <row r="52" ht="15">
      <c r="C52" s="2"/>
    </row>
    <row r="53" ht="15">
      <c r="C53" s="2"/>
    </row>
    <row r="54" ht="15">
      <c r="C54" s="2"/>
    </row>
    <row r="55" ht="15">
      <c r="C55" s="2"/>
    </row>
    <row r="56" ht="15">
      <c r="C56" s="2"/>
    </row>
    <row r="57" ht="15">
      <c r="C57" s="2"/>
    </row>
    <row r="58" ht="15">
      <c r="C58" s="2"/>
    </row>
    <row r="59" ht="15">
      <c r="C59" s="2"/>
    </row>
  </sheetData>
  <mergeCells count="3">
    <mergeCell ref="A2:J2"/>
    <mergeCell ref="A4:J4"/>
    <mergeCell ref="A5:J5"/>
  </mergeCells>
  <printOptions/>
  <pageMargins left="0.58" right="0.25" top="1" bottom="1" header="0.5" footer="0.5"/>
  <pageSetup horizontalDpi="180" verticalDpi="180" orientation="portrait" r:id="rId1"/>
  <headerFooter alignWithMargins="0">
    <oddHeader>&amp;CKLSE Announcement 2003 (Q1) 19.5.03&amp;RPage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showGridLines="0" workbookViewId="0" topLeftCell="A30">
      <selection activeCell="M50" sqref="M50"/>
    </sheetView>
  </sheetViews>
  <sheetFormatPr defaultColWidth="9.140625" defaultRowHeight="12.75"/>
  <cols>
    <col min="1" max="2" width="4.00390625" style="1" customWidth="1"/>
    <col min="3" max="3" width="23.8515625" style="1" customWidth="1"/>
    <col min="4" max="4" width="7.28125" style="1" customWidth="1"/>
    <col min="5" max="5" width="1.28515625" style="1" customWidth="1"/>
    <col min="6" max="6" width="12.00390625" style="1" customWidth="1"/>
    <col min="7" max="7" width="9.140625" style="1" customWidth="1"/>
    <col min="8" max="8" width="12.28125" style="1" customWidth="1"/>
    <col min="9" max="9" width="9.140625" style="1" customWidth="1"/>
    <col min="10" max="12" width="0" style="1" hidden="1" customWidth="1"/>
    <col min="13" max="16384" width="9.140625" style="1" customWidth="1"/>
  </cols>
  <sheetData>
    <row r="1" spans="1:12" ht="1.5" customHeight="1" hidden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8" ht="16.5">
      <c r="A2" s="62" t="s">
        <v>57</v>
      </c>
      <c r="B2" s="62"/>
      <c r="C2" s="62"/>
      <c r="D2" s="62"/>
      <c r="E2" s="62"/>
      <c r="F2" s="62"/>
      <c r="G2" s="62"/>
      <c r="H2" s="62"/>
    </row>
    <row r="4" spans="1:8" ht="14.25">
      <c r="A4" s="63" t="s">
        <v>58</v>
      </c>
      <c r="B4" s="63"/>
      <c r="C4" s="63"/>
      <c r="D4" s="63"/>
      <c r="E4" s="63"/>
      <c r="F4" s="63"/>
      <c r="G4" s="63"/>
      <c r="H4" s="63"/>
    </row>
    <row r="5" spans="1:8" ht="14.25">
      <c r="A5" s="63" t="s">
        <v>92</v>
      </c>
      <c r="B5" s="63"/>
      <c r="C5" s="63"/>
      <c r="D5" s="63"/>
      <c r="E5" s="63"/>
      <c r="F5" s="63"/>
      <c r="G5" s="63"/>
      <c r="H5" s="63"/>
    </row>
    <row r="7" spans="6:12" ht="14.25">
      <c r="F7" s="23">
        <v>2003</v>
      </c>
      <c r="G7" s="18"/>
      <c r="H7" s="23">
        <v>2003</v>
      </c>
      <c r="J7" s="5">
        <v>2002</v>
      </c>
      <c r="L7" s="5">
        <v>2002</v>
      </c>
    </row>
    <row r="8" spans="6:12" ht="14.25">
      <c r="F8" s="24" t="s">
        <v>0</v>
      </c>
      <c r="G8" s="18"/>
      <c r="H8" s="24" t="s">
        <v>93</v>
      </c>
      <c r="J8" s="3" t="s">
        <v>6</v>
      </c>
      <c r="L8" s="3" t="s">
        <v>3</v>
      </c>
    </row>
    <row r="9" spans="6:12" ht="14.25">
      <c r="F9" s="24" t="s">
        <v>32</v>
      </c>
      <c r="G9" s="18"/>
      <c r="H9" s="24" t="s">
        <v>4</v>
      </c>
      <c r="J9" s="3" t="s">
        <v>1</v>
      </c>
      <c r="L9" s="3" t="s">
        <v>4</v>
      </c>
    </row>
    <row r="10" spans="6:12" ht="14.25">
      <c r="F10" s="25">
        <v>37711</v>
      </c>
      <c r="G10" s="18"/>
      <c r="H10" s="25" t="s">
        <v>37</v>
      </c>
      <c r="J10" s="4">
        <v>37529</v>
      </c>
      <c r="L10" s="4" t="s">
        <v>5</v>
      </c>
    </row>
    <row r="11" spans="6:12" ht="15">
      <c r="F11" s="16" t="s">
        <v>33</v>
      </c>
      <c r="G11" s="2"/>
      <c r="H11" s="16" t="s">
        <v>33</v>
      </c>
      <c r="J11" s="6" t="s">
        <v>2</v>
      </c>
      <c r="L11" s="6" t="s">
        <v>2</v>
      </c>
    </row>
    <row r="13" spans="1:8" ht="15">
      <c r="A13" s="2"/>
      <c r="B13" s="2"/>
      <c r="C13" s="18" t="s">
        <v>7</v>
      </c>
      <c r="F13" s="20">
        <v>37051</v>
      </c>
      <c r="G13" s="20"/>
      <c r="H13" s="20">
        <v>37051</v>
      </c>
    </row>
    <row r="14" spans="1:8" ht="15">
      <c r="A14" s="2"/>
      <c r="B14" s="2"/>
      <c r="C14" s="18"/>
      <c r="F14" s="20"/>
      <c r="G14" s="20"/>
      <c r="H14" s="20"/>
    </row>
    <row r="15" spans="1:8" ht="15">
      <c r="A15" s="2"/>
      <c r="B15" s="2"/>
      <c r="C15" s="18" t="s">
        <v>8</v>
      </c>
      <c r="F15" s="20">
        <f>-32074-2028-85</f>
        <v>-34187</v>
      </c>
      <c r="G15" s="20"/>
      <c r="H15" s="20">
        <f>-32074-2028-85</f>
        <v>-34187</v>
      </c>
    </row>
    <row r="16" spans="1:8" ht="15">
      <c r="A16" s="2"/>
      <c r="B16" s="2"/>
      <c r="C16" s="18"/>
      <c r="F16" s="20"/>
      <c r="G16" s="20"/>
      <c r="H16" s="20"/>
    </row>
    <row r="17" spans="1:8" ht="15">
      <c r="A17" s="2"/>
      <c r="B17" s="2"/>
      <c r="C17" s="18" t="s">
        <v>9</v>
      </c>
      <c r="F17" s="20">
        <v>8</v>
      </c>
      <c r="G17" s="20"/>
      <c r="H17" s="20">
        <v>8</v>
      </c>
    </row>
    <row r="18" spans="1:8" ht="15">
      <c r="A18" s="2"/>
      <c r="B18" s="2"/>
      <c r="C18" s="18"/>
      <c r="F18" s="20"/>
      <c r="G18" s="20"/>
      <c r="H18" s="20"/>
    </row>
    <row r="19" spans="1:8" ht="15">
      <c r="A19" s="2"/>
      <c r="B19" s="2"/>
      <c r="C19" s="18" t="s">
        <v>10</v>
      </c>
      <c r="F19" s="20">
        <f>SUM(F13:F17)</f>
        <v>2872</v>
      </c>
      <c r="G19" s="20"/>
      <c r="H19" s="20">
        <f>SUM(H13:H17)</f>
        <v>2872</v>
      </c>
    </row>
    <row r="20" spans="1:8" ht="15">
      <c r="A20" s="2"/>
      <c r="B20" s="2"/>
      <c r="C20" s="18"/>
      <c r="F20" s="20"/>
      <c r="G20" s="20"/>
      <c r="H20" s="20"/>
    </row>
    <row r="21" spans="1:8" ht="15">
      <c r="A21" s="2"/>
      <c r="B21" s="2"/>
      <c r="C21" s="18" t="s">
        <v>11</v>
      </c>
      <c r="F21" s="20">
        <v>-584</v>
      </c>
      <c r="G21" s="20"/>
      <c r="H21" s="20">
        <v>-584</v>
      </c>
    </row>
    <row r="22" spans="1:12" ht="14.25" customHeight="1">
      <c r="A22" s="2"/>
      <c r="B22" s="2"/>
      <c r="C22" s="18"/>
      <c r="F22" s="21"/>
      <c r="G22" s="20"/>
      <c r="H22" s="21"/>
      <c r="J22" s="7"/>
      <c r="L22" s="7"/>
    </row>
    <row r="23" spans="1:8" ht="1.5" customHeight="1" hidden="1">
      <c r="A23" s="2"/>
      <c r="B23" s="2"/>
      <c r="C23" s="18"/>
      <c r="F23" s="20"/>
      <c r="G23" s="20"/>
      <c r="H23" s="20"/>
    </row>
    <row r="24" spans="1:8" ht="15">
      <c r="A24" s="2"/>
      <c r="B24" s="2"/>
      <c r="C24" s="19" t="s">
        <v>13</v>
      </c>
      <c r="F24" s="20">
        <f>+F19+F21</f>
        <v>2288</v>
      </c>
      <c r="G24" s="20"/>
      <c r="H24" s="20">
        <f>+H19+H21</f>
        <v>2288</v>
      </c>
    </row>
    <row r="25" spans="1:8" ht="15">
      <c r="A25" s="2"/>
      <c r="B25" s="2"/>
      <c r="C25" s="18"/>
      <c r="F25" s="20"/>
      <c r="G25" s="20"/>
      <c r="H25" s="20"/>
    </row>
    <row r="26" spans="1:12" ht="15">
      <c r="A26" s="2"/>
      <c r="B26" s="2"/>
      <c r="C26" s="18" t="s">
        <v>14</v>
      </c>
      <c r="F26" s="21">
        <v>-598</v>
      </c>
      <c r="G26" s="20"/>
      <c r="H26" s="21">
        <v>-598</v>
      </c>
      <c r="J26" s="7"/>
      <c r="L26" s="7"/>
    </row>
    <row r="27" spans="1:8" ht="9.75" customHeight="1" hidden="1">
      <c r="A27" s="2"/>
      <c r="B27" s="2"/>
      <c r="C27" s="18"/>
      <c r="F27" s="20"/>
      <c r="G27" s="20"/>
      <c r="H27" s="20"/>
    </row>
    <row r="28" spans="1:8" ht="15">
      <c r="A28" s="2"/>
      <c r="B28" s="2"/>
      <c r="C28" s="19" t="s">
        <v>15</v>
      </c>
      <c r="F28" s="20">
        <f>+F24+F26</f>
        <v>1690</v>
      </c>
      <c r="G28" s="20"/>
      <c r="H28" s="20">
        <f>+H24+H26</f>
        <v>1690</v>
      </c>
    </row>
    <row r="29" spans="1:8" ht="15">
      <c r="A29" s="2"/>
      <c r="B29" s="2"/>
      <c r="C29" s="18"/>
      <c r="F29" s="20"/>
      <c r="G29" s="20"/>
      <c r="H29" s="20"/>
    </row>
    <row r="30" spans="1:12" ht="17.25" customHeight="1">
      <c r="A30" s="2"/>
      <c r="B30" s="2"/>
      <c r="C30" s="18" t="s">
        <v>16</v>
      </c>
      <c r="F30" s="21">
        <v>30</v>
      </c>
      <c r="G30" s="20"/>
      <c r="H30" s="21">
        <v>30</v>
      </c>
      <c r="J30" s="7"/>
      <c r="L30" s="7"/>
    </row>
    <row r="31" spans="1:8" ht="9.75" customHeight="1" hidden="1" thickBot="1" thickTop="1">
      <c r="A31" s="2"/>
      <c r="B31" s="2"/>
      <c r="C31" s="18"/>
      <c r="F31" s="20"/>
      <c r="G31" s="20"/>
      <c r="H31" s="20"/>
    </row>
    <row r="32" spans="1:12" ht="18.75" customHeight="1">
      <c r="A32" s="2"/>
      <c r="B32" s="2"/>
      <c r="C32" s="33" t="s">
        <v>17</v>
      </c>
      <c r="F32" s="21">
        <f>+F30+F28</f>
        <v>1720</v>
      </c>
      <c r="G32" s="20"/>
      <c r="H32" s="21">
        <f>+H30+H28</f>
        <v>1720</v>
      </c>
      <c r="J32" s="7"/>
      <c r="L32" s="7"/>
    </row>
    <row r="33" spans="1:8" ht="15">
      <c r="A33" s="2"/>
      <c r="B33" s="2"/>
      <c r="C33" s="18"/>
      <c r="F33" s="20"/>
      <c r="G33" s="20"/>
      <c r="H33" s="20"/>
    </row>
    <row r="34" spans="3:8" ht="15.75" thickBot="1">
      <c r="C34" s="18" t="s">
        <v>59</v>
      </c>
      <c r="F34" s="44">
        <f>1720/48729*100</f>
        <v>3.529725625397607</v>
      </c>
      <c r="G34" s="28"/>
      <c r="H34" s="44">
        <f>1720/48729*100</f>
        <v>3.529725625397607</v>
      </c>
    </row>
    <row r="35" spans="3:12" ht="16.5" thickBot="1" thickTop="1">
      <c r="C35" s="18" t="s">
        <v>60</v>
      </c>
      <c r="F35" s="44">
        <f>1720/48729*100</f>
        <v>3.529725625397607</v>
      </c>
      <c r="G35" s="28"/>
      <c r="H35" s="44">
        <f>1720/48729*100</f>
        <v>3.529725625397607</v>
      </c>
      <c r="I35" s="12"/>
      <c r="J35" s="45"/>
      <c r="L35" s="45"/>
    </row>
    <row r="36" spans="3:12" ht="15.75" thickTop="1">
      <c r="C36" s="18"/>
      <c r="F36" s="46"/>
      <c r="G36" s="20"/>
      <c r="H36" s="46"/>
      <c r="I36" s="12"/>
      <c r="J36" s="12"/>
      <c r="L36" s="12"/>
    </row>
    <row r="37" spans="3:8" ht="12.75">
      <c r="C37" s="17" t="s">
        <v>61</v>
      </c>
      <c r="F37" s="43"/>
      <c r="G37" s="43"/>
      <c r="H37" s="43"/>
    </row>
    <row r="38" spans="3:8" ht="12.75">
      <c r="C38" s="17" t="s">
        <v>96</v>
      </c>
      <c r="F38" s="43"/>
      <c r="G38" s="43"/>
      <c r="H38" s="43"/>
    </row>
    <row r="39" spans="1:12" s="11" customFormat="1" ht="1.5" customHeight="1" hidden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6" ht="18.75" customHeight="1"/>
    <row r="50" ht="12.75">
      <c r="M50" s="61" t="s">
        <v>101</v>
      </c>
    </row>
  </sheetData>
  <mergeCells count="3">
    <mergeCell ref="A2:H2"/>
    <mergeCell ref="A4:H4"/>
    <mergeCell ref="A5:H5"/>
  </mergeCells>
  <printOptions/>
  <pageMargins left="0.58" right="0.25" top="1" bottom="1" header="0.5" footer="0.5"/>
  <pageSetup horizontalDpi="180" verticalDpi="180" orientation="portrait" r:id="rId1"/>
  <headerFooter alignWithMargins="0">
    <oddHeader>&amp;CKLSE Announcement 2003 (Q1) 19.5.03&amp;RPage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I56"/>
  <sheetViews>
    <sheetView showGridLines="0" workbookViewId="0" topLeftCell="A31">
      <selection activeCell="I51" sqref="I51"/>
    </sheetView>
  </sheetViews>
  <sheetFormatPr defaultColWidth="9.140625" defaultRowHeight="12.75"/>
  <cols>
    <col min="1" max="1" width="9.140625" style="1" customWidth="1"/>
    <col min="2" max="2" width="3.7109375" style="1" customWidth="1"/>
    <col min="3" max="3" width="23.00390625" style="1" customWidth="1"/>
    <col min="4" max="4" width="9.140625" style="1" hidden="1" customWidth="1"/>
    <col min="5" max="5" width="10.140625" style="1" customWidth="1"/>
    <col min="6" max="6" width="13.28125" style="1" customWidth="1"/>
    <col min="7" max="7" width="11.57421875" style="1" customWidth="1"/>
    <col min="8" max="8" width="9.140625" style="1" customWidth="1"/>
    <col min="9" max="9" width="11.140625" style="1" customWidth="1"/>
    <col min="10" max="16384" width="9.140625" style="1" customWidth="1"/>
  </cols>
  <sheetData>
    <row r="1" ht="1.5" customHeight="1" hidden="1"/>
    <row r="2" spans="2:9" ht="16.5">
      <c r="B2" s="62" t="s">
        <v>35</v>
      </c>
      <c r="C2" s="62"/>
      <c r="D2" s="62"/>
      <c r="E2" s="62"/>
      <c r="F2" s="62"/>
      <c r="G2" s="62"/>
      <c r="H2" s="62"/>
      <c r="I2" s="62"/>
    </row>
    <row r="4" spans="2:9" ht="14.25">
      <c r="B4" s="65" t="s">
        <v>68</v>
      </c>
      <c r="C4" s="65"/>
      <c r="D4" s="65"/>
      <c r="E4" s="65"/>
      <c r="F4" s="65"/>
      <c r="G4" s="65"/>
      <c r="H4" s="65"/>
      <c r="I4" s="65"/>
    </row>
    <row r="5" spans="2:9" ht="14.25">
      <c r="B5" s="65" t="s">
        <v>98</v>
      </c>
      <c r="C5" s="65"/>
      <c r="D5" s="65"/>
      <c r="E5" s="65"/>
      <c r="F5" s="65"/>
      <c r="G5" s="65"/>
      <c r="H5" s="65"/>
      <c r="I5" s="65"/>
    </row>
    <row r="7" spans="7:9" ht="15">
      <c r="G7" s="50"/>
      <c r="I7" s="5"/>
    </row>
    <row r="8" spans="7:9" ht="14.25">
      <c r="G8" s="24" t="s">
        <v>93</v>
      </c>
      <c r="I8" s="3"/>
    </row>
    <row r="9" spans="7:9" ht="14.25">
      <c r="G9" s="24" t="s">
        <v>69</v>
      </c>
      <c r="I9" s="3"/>
    </row>
    <row r="10" spans="7:9" ht="14.25">
      <c r="G10" s="51" t="s">
        <v>99</v>
      </c>
      <c r="I10" s="4"/>
    </row>
    <row r="11" spans="7:9" ht="15">
      <c r="G11" s="52"/>
      <c r="I11" s="4"/>
    </row>
    <row r="12" spans="7:9" ht="15">
      <c r="G12" s="16" t="s">
        <v>33</v>
      </c>
      <c r="I12" s="6"/>
    </row>
    <row r="13" ht="15">
      <c r="G13" s="2"/>
    </row>
    <row r="14" spans="2:7" ht="15">
      <c r="B14" s="2" t="s">
        <v>70</v>
      </c>
      <c r="C14" s="2"/>
      <c r="D14" s="2"/>
      <c r="G14" s="20">
        <v>2288</v>
      </c>
    </row>
    <row r="15" spans="2:7" ht="15">
      <c r="B15" s="53" t="s">
        <v>71</v>
      </c>
      <c r="C15" s="53"/>
      <c r="D15" s="53"/>
      <c r="G15" s="20"/>
    </row>
    <row r="16" spans="2:7" ht="15">
      <c r="B16" s="2" t="s">
        <v>72</v>
      </c>
      <c r="C16" s="2"/>
      <c r="D16" s="2"/>
      <c r="G16" s="20">
        <f>1296+2+7</f>
        <v>1305</v>
      </c>
    </row>
    <row r="17" spans="2:7" ht="15">
      <c r="B17" s="2" t="s">
        <v>73</v>
      </c>
      <c r="C17" s="2"/>
      <c r="D17" s="2"/>
      <c r="G17" s="28">
        <f>584-6</f>
        <v>578</v>
      </c>
    </row>
    <row r="18" spans="2:7" ht="15">
      <c r="B18" s="2"/>
      <c r="C18" s="2"/>
      <c r="D18" s="2"/>
      <c r="G18" s="20"/>
    </row>
    <row r="19" spans="2:7" ht="15">
      <c r="B19" s="2" t="s">
        <v>74</v>
      </c>
      <c r="C19" s="2"/>
      <c r="D19" s="2"/>
      <c r="G19" s="20">
        <f>+G14+G16+G17</f>
        <v>4171</v>
      </c>
    </row>
    <row r="20" spans="2:7" ht="15">
      <c r="B20" s="2"/>
      <c r="C20" s="2"/>
      <c r="D20" s="2"/>
      <c r="G20" s="20"/>
    </row>
    <row r="21" spans="2:7" ht="15">
      <c r="B21" s="54" t="s">
        <v>75</v>
      </c>
      <c r="C21" s="2"/>
      <c r="D21" s="2"/>
      <c r="G21" s="20"/>
    </row>
    <row r="22" spans="2:9" ht="15">
      <c r="B22" s="2" t="s">
        <v>76</v>
      </c>
      <c r="C22" s="2"/>
      <c r="D22" s="2"/>
      <c r="G22" s="28">
        <f>2658-2782-719-584</f>
        <v>-1427</v>
      </c>
      <c r="I22" s="12"/>
    </row>
    <row r="23" spans="2:9" ht="14.25" customHeight="1">
      <c r="B23" s="2" t="s">
        <v>77</v>
      </c>
      <c r="C23" s="2"/>
      <c r="D23" s="2"/>
      <c r="G23" s="59">
        <v>-1751</v>
      </c>
      <c r="I23" s="12"/>
    </row>
    <row r="24" spans="2:9" ht="1.5" customHeight="1" hidden="1">
      <c r="B24" s="2"/>
      <c r="C24" s="2"/>
      <c r="D24" s="2"/>
      <c r="G24" s="20"/>
      <c r="I24" s="12"/>
    </row>
    <row r="25" spans="2:9" ht="15">
      <c r="B25" s="55" t="s">
        <v>78</v>
      </c>
      <c r="C25" s="2"/>
      <c r="D25" s="2"/>
      <c r="G25" s="56">
        <f>+G23+G22+G19</f>
        <v>993</v>
      </c>
      <c r="I25" s="12"/>
    </row>
    <row r="26" spans="2:9" ht="15">
      <c r="B26" s="2"/>
      <c r="C26" s="2"/>
      <c r="D26" s="2"/>
      <c r="G26" s="20"/>
      <c r="I26" s="12"/>
    </row>
    <row r="27" spans="2:9" ht="15">
      <c r="B27" s="54" t="s">
        <v>79</v>
      </c>
      <c r="C27" s="2"/>
      <c r="D27" s="2"/>
      <c r="G27" s="20"/>
      <c r="I27" s="12"/>
    </row>
    <row r="28" spans="2:9" ht="9.75" customHeight="1" hidden="1">
      <c r="B28" s="2"/>
      <c r="C28" s="2"/>
      <c r="D28" s="2"/>
      <c r="G28" s="20"/>
      <c r="I28" s="12"/>
    </row>
    <row r="29" spans="2:9" ht="15">
      <c r="B29" s="2"/>
      <c r="C29" s="57" t="s">
        <v>80</v>
      </c>
      <c r="D29" s="2"/>
      <c r="G29" s="28">
        <v>0</v>
      </c>
      <c r="I29" s="12"/>
    </row>
    <row r="30" spans="2:9" ht="15">
      <c r="B30" s="2"/>
      <c r="C30" s="57" t="s">
        <v>81</v>
      </c>
      <c r="D30" s="2"/>
      <c r="G30" s="28">
        <f>6+13-575</f>
        <v>-556</v>
      </c>
      <c r="I30" s="12"/>
    </row>
    <row r="31" spans="2:9" ht="17.25" customHeight="1">
      <c r="B31" s="2"/>
      <c r="C31" s="2"/>
      <c r="D31" s="2"/>
      <c r="G31" s="56">
        <f>+G29+G30</f>
        <v>-556</v>
      </c>
      <c r="I31" s="12"/>
    </row>
    <row r="32" spans="2:9" ht="9.75" customHeight="1" hidden="1" thickBot="1" thickTop="1">
      <c r="B32" s="2"/>
      <c r="C32" s="2"/>
      <c r="D32" s="2"/>
      <c r="G32" s="20"/>
      <c r="I32" s="12"/>
    </row>
    <row r="33" spans="2:9" ht="18.75" customHeight="1">
      <c r="B33" s="54" t="s">
        <v>82</v>
      </c>
      <c r="C33" s="2"/>
      <c r="D33" s="2"/>
      <c r="G33" s="20"/>
      <c r="I33" s="12"/>
    </row>
    <row r="34" spans="2:9" ht="15">
      <c r="B34" s="2"/>
      <c r="C34" s="57" t="s">
        <v>83</v>
      </c>
      <c r="D34" s="2"/>
      <c r="G34" s="20">
        <v>-69</v>
      </c>
      <c r="I34" s="12"/>
    </row>
    <row r="35" spans="2:9" ht="15">
      <c r="B35" s="2"/>
      <c r="C35" s="57" t="s">
        <v>84</v>
      </c>
      <c r="D35" s="2"/>
      <c r="G35" s="20">
        <f>-2565-382-288</f>
        <v>-3235</v>
      </c>
      <c r="I35" s="12"/>
    </row>
    <row r="36" spans="2:9" ht="15">
      <c r="B36" s="2"/>
      <c r="C36" s="60" t="s">
        <v>90</v>
      </c>
      <c r="D36" s="2"/>
      <c r="G36" s="20">
        <v>0</v>
      </c>
      <c r="I36" s="12"/>
    </row>
    <row r="37" spans="2:9" ht="15">
      <c r="B37" s="2"/>
      <c r="C37" s="57" t="s">
        <v>85</v>
      </c>
      <c r="D37" s="2"/>
      <c r="G37" s="20"/>
      <c r="I37" s="12"/>
    </row>
    <row r="38" spans="2:9" ht="15.75" thickBot="1">
      <c r="B38" s="2"/>
      <c r="C38" s="2"/>
      <c r="D38" s="2"/>
      <c r="G38" s="22">
        <f>SUM(G34:G37)</f>
        <v>-3304</v>
      </c>
      <c r="I38" s="12"/>
    </row>
    <row r="39" spans="2:9" s="11" customFormat="1" ht="14.25" customHeight="1" thickTop="1">
      <c r="B39" s="2"/>
      <c r="C39" s="2"/>
      <c r="D39" s="2"/>
      <c r="G39" s="20"/>
      <c r="I39" s="58"/>
    </row>
    <row r="40" spans="2:9" s="11" customFormat="1" ht="1.5" customHeight="1" hidden="1">
      <c r="B40" s="2"/>
      <c r="C40" s="2"/>
      <c r="D40" s="2"/>
      <c r="G40" s="20"/>
      <c r="I40" s="58"/>
    </row>
    <row r="41" spans="2:9" ht="15">
      <c r="B41" s="2"/>
      <c r="C41" s="2"/>
      <c r="D41" s="2"/>
      <c r="G41" s="20"/>
      <c r="I41" s="12"/>
    </row>
    <row r="42" spans="2:9" ht="15">
      <c r="B42" s="2"/>
      <c r="C42" s="2"/>
      <c r="D42" s="2"/>
      <c r="G42" s="20"/>
      <c r="I42" s="12"/>
    </row>
    <row r="43" spans="2:9" ht="15">
      <c r="B43" s="2" t="s">
        <v>86</v>
      </c>
      <c r="C43" s="2"/>
      <c r="D43" s="2"/>
      <c r="G43" s="20">
        <f>+G25+G31+G38</f>
        <v>-2867</v>
      </c>
      <c r="I43" s="12"/>
    </row>
    <row r="44" spans="2:9" ht="15">
      <c r="B44" s="2"/>
      <c r="C44" s="2"/>
      <c r="D44" s="2"/>
      <c r="G44" s="20"/>
      <c r="I44" s="12"/>
    </row>
    <row r="45" spans="2:9" ht="15">
      <c r="B45" s="2" t="s">
        <v>87</v>
      </c>
      <c r="C45" s="2"/>
      <c r="D45" s="2"/>
      <c r="G45" s="20">
        <v>-7324</v>
      </c>
      <c r="I45" s="12"/>
    </row>
    <row r="46" spans="2:9" ht="15">
      <c r="B46" s="2"/>
      <c r="C46" s="2"/>
      <c r="D46" s="2"/>
      <c r="G46" s="20"/>
      <c r="I46" s="12"/>
    </row>
    <row r="47" spans="2:9" ht="18.75" customHeight="1" thickBot="1">
      <c r="B47" s="2" t="s">
        <v>88</v>
      </c>
      <c r="C47" s="2"/>
      <c r="D47" s="2"/>
      <c r="G47" s="22">
        <f>+G45+G43</f>
        <v>-10191</v>
      </c>
      <c r="I47" s="12"/>
    </row>
    <row r="48" spans="2:9" ht="15.75" thickTop="1">
      <c r="B48" s="2"/>
      <c r="C48" s="2"/>
      <c r="D48" s="2"/>
      <c r="G48" s="20"/>
      <c r="I48" s="12"/>
    </row>
    <row r="49" spans="2:4" ht="15">
      <c r="B49" s="2"/>
      <c r="C49" s="2"/>
      <c r="D49" s="2"/>
    </row>
    <row r="50" spans="2:7" ht="12.75">
      <c r="B50" s="17" t="s">
        <v>89</v>
      </c>
      <c r="E50" s="43"/>
      <c r="F50" s="43"/>
      <c r="G50" s="43"/>
    </row>
    <row r="51" spans="2:9" ht="12.75">
      <c r="B51" s="17" t="s">
        <v>96</v>
      </c>
      <c r="E51" s="43"/>
      <c r="F51" s="43"/>
      <c r="G51" s="43"/>
      <c r="I51" s="61" t="s">
        <v>102</v>
      </c>
    </row>
    <row r="52" spans="2:4" ht="15">
      <c r="B52" s="2"/>
      <c r="C52" s="2"/>
      <c r="D52" s="2"/>
    </row>
    <row r="53" spans="2:4" ht="15">
      <c r="B53" s="2"/>
      <c r="C53" s="2"/>
      <c r="D53" s="2"/>
    </row>
    <row r="54" spans="2:4" ht="15">
      <c r="B54" s="2"/>
      <c r="C54" s="2"/>
      <c r="D54" s="2"/>
    </row>
    <row r="55" spans="2:4" ht="15">
      <c r="B55" s="2"/>
      <c r="C55" s="2"/>
      <c r="D55" s="2"/>
    </row>
    <row r="56" spans="2:4" ht="15">
      <c r="B56" s="2"/>
      <c r="C56" s="2"/>
      <c r="D56" s="2"/>
    </row>
  </sheetData>
  <mergeCells count="3">
    <mergeCell ref="B2:I2"/>
    <mergeCell ref="B4:I4"/>
    <mergeCell ref="B5:I5"/>
  </mergeCells>
  <printOptions/>
  <pageMargins left="0.58" right="0.25" top="0.75" bottom="0.75" header="0.5" footer="0.5"/>
  <pageSetup horizontalDpi="180" verticalDpi="180" orientation="portrait" r:id="rId1"/>
  <headerFooter alignWithMargins="0">
    <oddHeader>&amp;CKLSE Announcement 2003 (Q1) 19.5.03&amp;RPage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L24"/>
  <sheetViews>
    <sheetView showGridLines="0" tabSelected="1" workbookViewId="0" topLeftCell="B6">
      <selection activeCell="J21" sqref="J21"/>
    </sheetView>
  </sheetViews>
  <sheetFormatPr defaultColWidth="9.140625" defaultRowHeight="12.75"/>
  <cols>
    <col min="1" max="1" width="9.140625" style="1" customWidth="1"/>
    <col min="2" max="2" width="22.8515625" style="1" customWidth="1"/>
    <col min="3" max="3" width="1.28515625" style="1" hidden="1" customWidth="1"/>
    <col min="4" max="4" width="12.8515625" style="1" customWidth="1"/>
    <col min="5" max="5" width="1.421875" style="1" customWidth="1"/>
    <col min="6" max="6" width="14.57421875" style="1" customWidth="1"/>
    <col min="7" max="7" width="1.421875" style="1" customWidth="1"/>
    <col min="8" max="8" width="14.28125" style="1" customWidth="1"/>
    <col min="9" max="9" width="1.7109375" style="1" customWidth="1"/>
    <col min="10" max="10" width="12.7109375" style="1" customWidth="1"/>
    <col min="11" max="11" width="1.1484375" style="1" customWidth="1"/>
    <col min="12" max="12" width="13.140625" style="1" customWidth="1"/>
    <col min="13" max="16384" width="9.140625" style="1" customWidth="1"/>
  </cols>
  <sheetData>
    <row r="1" spans="2:12" ht="15.75">
      <c r="B1" s="67" t="s">
        <v>35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12" ht="12.75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2:12" ht="12.7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ht="16.5">
      <c r="B4" s="35"/>
    </row>
    <row r="5" spans="2:12" ht="15.75">
      <c r="B5" s="66" t="s">
        <v>44</v>
      </c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2:12" ht="15.75">
      <c r="B6" s="66" t="s">
        <v>92</v>
      </c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4:11" ht="12.75">
      <c r="D7" s="36"/>
      <c r="E7" s="36"/>
      <c r="F7" s="36"/>
      <c r="G7" s="36"/>
      <c r="H7" s="36"/>
      <c r="I7" s="36"/>
      <c r="J7" s="36"/>
      <c r="K7" s="36"/>
    </row>
    <row r="8" spans="4:12" ht="15" customHeight="1">
      <c r="D8" s="17"/>
      <c r="E8" s="17"/>
      <c r="F8" s="37" t="s">
        <v>45</v>
      </c>
      <c r="G8" s="37"/>
      <c r="H8" s="37"/>
      <c r="I8" s="37"/>
      <c r="J8" s="18"/>
      <c r="K8" s="18"/>
      <c r="L8" s="18"/>
    </row>
    <row r="9" spans="4:12" ht="14.25">
      <c r="D9" s="24" t="s">
        <v>46</v>
      </c>
      <c r="E9" s="34"/>
      <c r="F9" s="37" t="s">
        <v>47</v>
      </c>
      <c r="G9" s="37"/>
      <c r="H9" s="37" t="s">
        <v>46</v>
      </c>
      <c r="I9" s="37"/>
      <c r="J9" s="24" t="s">
        <v>48</v>
      </c>
      <c r="K9" s="24"/>
      <c r="L9" s="18"/>
    </row>
    <row r="10" spans="4:12" ht="14.25">
      <c r="D10" s="24" t="s">
        <v>49</v>
      </c>
      <c r="E10" s="34"/>
      <c r="F10" s="24" t="s">
        <v>49</v>
      </c>
      <c r="G10" s="24"/>
      <c r="H10" s="37" t="s">
        <v>50</v>
      </c>
      <c r="I10" s="24"/>
      <c r="J10" s="24" t="s">
        <v>51</v>
      </c>
      <c r="K10" s="24"/>
      <c r="L10" s="24" t="s">
        <v>52</v>
      </c>
    </row>
    <row r="11" spans="2:12" ht="15">
      <c r="B11" s="2"/>
      <c r="D11" s="16" t="s">
        <v>33</v>
      </c>
      <c r="E11" s="6"/>
      <c r="F11" s="16" t="s">
        <v>33</v>
      </c>
      <c r="G11" s="16"/>
      <c r="H11" s="16" t="s">
        <v>33</v>
      </c>
      <c r="I11" s="16"/>
      <c r="J11" s="16" t="s">
        <v>33</v>
      </c>
      <c r="K11" s="16"/>
      <c r="L11" s="16" t="s">
        <v>33</v>
      </c>
    </row>
    <row r="12" spans="2:12" ht="15">
      <c r="B12" s="2"/>
      <c r="D12" s="6"/>
      <c r="E12" s="6"/>
      <c r="F12" s="6"/>
      <c r="G12" s="6"/>
      <c r="H12" s="6"/>
      <c r="I12" s="6"/>
      <c r="J12" s="6"/>
      <c r="K12" s="6"/>
      <c r="L12" s="6"/>
    </row>
    <row r="13" ht="15.75">
      <c r="B13" s="38" t="s">
        <v>94</v>
      </c>
    </row>
    <row r="14" ht="15.75">
      <c r="B14" s="38" t="s">
        <v>95</v>
      </c>
    </row>
    <row r="15" ht="15">
      <c r="B15" s="2"/>
    </row>
    <row r="16" spans="2:12" ht="30">
      <c r="B16" s="39" t="s">
        <v>53</v>
      </c>
      <c r="D16" s="40">
        <v>48729</v>
      </c>
      <c r="E16" s="40"/>
      <c r="F16" s="40">
        <v>0</v>
      </c>
      <c r="G16" s="40"/>
      <c r="H16" s="40">
        <v>1071</v>
      </c>
      <c r="I16" s="40"/>
      <c r="J16" s="40">
        <v>38090</v>
      </c>
      <c r="K16" s="40"/>
      <c r="L16" s="40">
        <f>+D16+F16+H16+J16</f>
        <v>87890</v>
      </c>
    </row>
    <row r="17" spans="2:12" ht="15">
      <c r="B17" s="2"/>
      <c r="D17" s="40"/>
      <c r="E17" s="40"/>
      <c r="F17" s="40"/>
      <c r="G17" s="40"/>
      <c r="H17" s="40"/>
      <c r="I17" s="40"/>
      <c r="J17" s="40"/>
      <c r="K17" s="40"/>
      <c r="L17" s="40"/>
    </row>
    <row r="18" spans="2:12" ht="30">
      <c r="B18" s="39" t="s">
        <v>54</v>
      </c>
      <c r="D18" s="40">
        <f>+D20-D16</f>
        <v>0</v>
      </c>
      <c r="E18" s="40"/>
      <c r="F18" s="40">
        <f>+F20-F16</f>
        <v>0</v>
      </c>
      <c r="G18" s="40"/>
      <c r="H18" s="40"/>
      <c r="I18" s="40"/>
      <c r="J18" s="40">
        <f>+J20-J16</f>
        <v>1720</v>
      </c>
      <c r="K18" s="40"/>
      <c r="L18" s="40">
        <f>+D18+F18+H18+J18</f>
        <v>1720</v>
      </c>
    </row>
    <row r="19" spans="2:12" ht="15">
      <c r="B19" s="2"/>
      <c r="D19" s="40"/>
      <c r="E19" s="40"/>
      <c r="F19" s="40"/>
      <c r="G19" s="40"/>
      <c r="H19" s="40"/>
      <c r="I19" s="40"/>
      <c r="J19" s="40"/>
      <c r="K19" s="40"/>
      <c r="L19" s="40"/>
    </row>
    <row r="20" spans="2:12" ht="15">
      <c r="B20" s="39" t="s">
        <v>55</v>
      </c>
      <c r="D20" s="41">
        <v>48729</v>
      </c>
      <c r="E20" s="42"/>
      <c r="F20" s="41">
        <v>0</v>
      </c>
      <c r="G20" s="40"/>
      <c r="H20" s="41">
        <v>1071</v>
      </c>
      <c r="I20" s="40"/>
      <c r="J20" s="41">
        <v>39810</v>
      </c>
      <c r="K20" s="40"/>
      <c r="L20" s="41">
        <f>+D20+F20+H20+J20</f>
        <v>89610</v>
      </c>
    </row>
    <row r="21" spans="2:12" ht="15">
      <c r="B21" s="39"/>
      <c r="D21" s="12"/>
      <c r="E21" s="12"/>
      <c r="F21" s="12"/>
      <c r="H21" s="12"/>
      <c r="J21" s="12"/>
      <c r="L21" s="12"/>
    </row>
    <row r="22" ht="15">
      <c r="B22" s="2"/>
    </row>
    <row r="23" spans="2:7" ht="12.75">
      <c r="B23" s="17" t="s">
        <v>56</v>
      </c>
      <c r="E23" s="43"/>
      <c r="F23" s="43"/>
      <c r="G23" s="43"/>
    </row>
    <row r="24" spans="2:12" ht="12.75">
      <c r="B24" s="17" t="s">
        <v>96</v>
      </c>
      <c r="E24" s="43"/>
      <c r="F24" s="43"/>
      <c r="G24" s="43"/>
      <c r="L24" s="61" t="s">
        <v>103</v>
      </c>
    </row>
  </sheetData>
  <mergeCells count="5">
    <mergeCell ref="B6:L6"/>
    <mergeCell ref="B1:L1"/>
    <mergeCell ref="B2:L2"/>
    <mergeCell ref="B3:L3"/>
    <mergeCell ref="B5:L5"/>
  </mergeCells>
  <printOptions horizontalCentered="1"/>
  <pageMargins left="0.5" right="0.5" top="0.75" bottom="0.75" header="0.25" footer="0.25"/>
  <pageSetup horizontalDpi="180" verticalDpi="180" orientation="portrait" r:id="rId1"/>
  <headerFooter alignWithMargins="0">
    <oddHeader>&amp;CKLSE Announcement 2003 (Q1) 19.5.03&amp;RPage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kll</dc:creator>
  <cp:keywords/>
  <dc:description/>
  <cp:lastModifiedBy>mkchng</cp:lastModifiedBy>
  <cp:lastPrinted>2003-05-24T13:28:26Z</cp:lastPrinted>
  <dcterms:created xsi:type="dcterms:W3CDTF">2002-10-19T02:25:46Z</dcterms:created>
  <dcterms:modified xsi:type="dcterms:W3CDTF">2003-05-29T12:35:28Z</dcterms:modified>
  <cp:category/>
  <cp:version/>
  <cp:contentType/>
  <cp:contentStatus/>
</cp:coreProperties>
</file>