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s>
  <definedNames>
    <definedName name="_xlnm.Print_Area" localSheetId="1">'bs'!$A$1:$I$60</definedName>
    <definedName name="_xlnm.Print_Area" localSheetId="3">'cf'!$A$1:$I$61</definedName>
    <definedName name="_xlnm.Print_Area" localSheetId="2">'e'!$A$1:$Q$51</definedName>
    <definedName name="_xlnm.Print_Area" localSheetId="0">'pl'!$A$1:$K$60</definedName>
    <definedName name="_xlnm.Print_Titles" localSheetId="0">'pl'!$1:$14</definedName>
    <definedName name="You">#REF!</definedName>
  </definedNames>
  <calcPr fullCalcOnLoad="1" iterate="1" iterateCount="1" iterateDelta="0.001"/>
</workbook>
</file>

<file path=xl/sharedStrings.xml><?xml version="1.0" encoding="utf-8"?>
<sst xmlns="http://schemas.openxmlformats.org/spreadsheetml/2006/main" count="171" uniqueCount="137">
  <si>
    <r>
      <t>PRICEWORTH WOOD PRODUCTS BERHAD (</t>
    </r>
    <r>
      <rPr>
        <b/>
        <sz val="11"/>
        <rFont val="Garamond"/>
        <family val="1"/>
      </rPr>
      <t>399292-V)</t>
    </r>
  </si>
  <si>
    <t>INDIVIDUAL QUARTER</t>
  </si>
  <si>
    <t>CUMULATIVE QUARTERS</t>
  </si>
  <si>
    <t>CURRENT QUARTER ENDED</t>
  </si>
  <si>
    <t>PRECEDING YEAR CORRESPONDING QUARTER ENDED</t>
  </si>
  <si>
    <t>PRECEDING YEAR CORRESPONDING PERIOD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</si>
  <si>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</si>
  <si>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</si>
  <si>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</si>
  <si>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</si>
  <si>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</si>
  <si>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</si>
  <si>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</si>
  <si>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</si>
  <si>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</si>
  <si>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</si>
  <si>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</si>
  <si>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</si>
  <si>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</si>
  <si>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</si>
  <si>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</si>
  <si>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</si>
  <si>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</si>
  <si>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</si>
  <si>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</si>
  <si>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</si>
  <si>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</si>
  <si>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</si>
  <si>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</si>
  <si>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</si>
  <si>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</si>
  <si>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</si>
  <si>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</si>
  <si>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</si>
  <si>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</si>
  <si>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</si>
  <si>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Purchase of property, plant and equipment</t>
  </si>
  <si>
    <t>Interest paid</t>
  </si>
  <si>
    <t>Interest income</t>
  </si>
  <si>
    <t>Interest received</t>
  </si>
  <si>
    <t>Gain on disposal of property, plant and equipment</t>
  </si>
  <si>
    <t>Net cash from operation</t>
  </si>
  <si>
    <t>(Increase) / decrease in inventories</t>
  </si>
  <si>
    <t>Receipt from / (Repayment to) hire purchase creditors</t>
  </si>
  <si>
    <t>Borrowings</t>
  </si>
  <si>
    <t>Amortisation</t>
  </si>
  <si>
    <t>N/A</t>
  </si>
  <si>
    <t>CONDENSED CONSOLIDATED STATEMENTS OF CHANGES IN EQUITY</t>
  </si>
  <si>
    <t>&lt; Distributable &gt;</t>
  </si>
  <si>
    <t>Treasury</t>
  </si>
  <si>
    <t>(Increase) / decrease in property development costs</t>
  </si>
  <si>
    <t>(Increase) / decrease in receivables</t>
  </si>
  <si>
    <t>Increase / (decrease) in payables</t>
  </si>
  <si>
    <t>Adjustments for:-</t>
  </si>
  <si>
    <t>NET ASSETS PER SHARE (RM)</t>
  </si>
  <si>
    <t>At 1 July 2006</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</si>
  <si>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</si>
  <si>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</si>
  <si>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</si>
  <si>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</si>
  <si>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</si>
  <si>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</si>
  <si>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</si>
  <si>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</si>
  <si>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</si>
  <si>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</si>
  <si>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</si>
  <si>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</si>
  <si>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</si>
  <si>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</si>
  <si>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</si>
  <si>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</si>
  <si>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</si>
  <si>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</si>
  <si>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</si>
  <si>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</si>
  <si>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</si>
  <si>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Proceeds from issuance of ordinary shares</t>
  </si>
  <si>
    <t>Net cash used in investing activities</t>
  </si>
  <si>
    <t>Net cash generated from operating activities</t>
  </si>
  <si>
    <t>Net increase in cash and cash equivalents</t>
  </si>
  <si>
    <t>Fixed deposits with licenced banks</t>
  </si>
  <si>
    <t>Cash and bank balances</t>
  </si>
  <si>
    <t>Financing activities</t>
  </si>
  <si>
    <t>Investing activities</t>
  </si>
  <si>
    <t>Net profit before tax</t>
  </si>
  <si>
    <t>Purchase of treasury shares</t>
  </si>
  <si>
    <t>Equity attributable to equity holders of the parent</t>
  </si>
  <si>
    <t>Treasury shares, at cost</t>
  </si>
  <si>
    <t>Minority interest</t>
  </si>
  <si>
    <t>Total equity</t>
  </si>
  <si>
    <t>Timber rights</t>
  </si>
  <si>
    <t>Goodwill on consolidation</t>
  </si>
  <si>
    <t>Property development costs</t>
  </si>
  <si>
    <t>Tax payables</t>
  </si>
  <si>
    <t>Profit from operations</t>
  </si>
  <si>
    <t>Other operating income</t>
  </si>
  <si>
    <t>Gross profit</t>
  </si>
  <si>
    <t>Cost of sales</t>
  </si>
  <si>
    <t>Profit for the period</t>
  </si>
  <si>
    <t>Attributable to:</t>
  </si>
  <si>
    <t>Earnings per share attributable to</t>
  </si>
  <si>
    <t>Basic, for profit for the period (sen)</t>
  </si>
  <si>
    <t>Diluted, for profit for the period (sen)</t>
  </si>
  <si>
    <t>30.6.2007</t>
  </si>
  <si>
    <t>Deferred Tax Assets</t>
  </si>
  <si>
    <t>(The condensed consolidated income statements should be read in conjunction with the audited financial statements for the year ended 30 June 2007 and the accompanying explanatory notes attached to the interim financial statements.)</t>
  </si>
  <si>
    <t>At 1 July 2007</t>
  </si>
  <si>
    <t>(The condensed consolidated cash flow statement should be read in conjunction with the audited financial statements for the year ended 30 June 2007 and the accompanying explanatory notes attached to the interim financial statements.)</t>
  </si>
  <si>
    <t>(The condensed consolidated statement of changes in equity should be read in conjunction with the audited financial statements for the year ended 30 June 2007 and the accompanying explanatory notes attached to the interim financial statements.)</t>
  </si>
  <si>
    <t>12 months</t>
  </si>
  <si>
    <t>30.06.2008</t>
  </si>
  <si>
    <t>30.06.2007</t>
  </si>
  <si>
    <t>At 30 June 2008</t>
  </si>
  <si>
    <t>FOR THE YEAR ENDED 30 JUNE 2008</t>
  </si>
  <si>
    <t>Net profit for the year</t>
  </si>
  <si>
    <t>At 30 June 2007</t>
  </si>
  <si>
    <t>Impairment of goodwill</t>
  </si>
  <si>
    <t>Proceeds from issuance of ordinary shares to minority interest</t>
  </si>
  <si>
    <t>Effect of adopting FRS 3</t>
  </si>
  <si>
    <t>Minority interest on subsidiary acquired</t>
  </si>
  <si>
    <t>Drawdown of bridging loan</t>
  </si>
  <si>
    <t>Repayment of CP/MTN</t>
  </si>
  <si>
    <t>Acquisition of subsidiaries / Additional investment</t>
  </si>
  <si>
    <t>Equity holders of the Company</t>
  </si>
  <si>
    <t>Minority interests</t>
  </si>
  <si>
    <t>equity holders of the Company:</t>
  </si>
  <si>
    <t>Issue of ordinary shares</t>
  </si>
  <si>
    <t>Acquisition of subsidiaries</t>
  </si>
  <si>
    <t>Tax paid</t>
  </si>
  <si>
    <t>Proceeds from disposal of property, plant and equipment</t>
  </si>
  <si>
    <t>Acquisition of treasury shares</t>
  </si>
  <si>
    <t>Repayment of trade facilities</t>
  </si>
  <si>
    <t>Net cash used in financing activities</t>
  </si>
  <si>
    <t>Cash and cash equivalents at beginning of year</t>
  </si>
  <si>
    <t>Cash and cash equivalents at end of year</t>
  </si>
  <si>
    <t>Cash and cash equivalents at end of the year comprise the following:</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</si>
</sst>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RM&quot;* #,##0_);_(&quot;RM&quot;* \(#,##0\);_(&quot;RM&quot;* &quot;-&quot;_);_(@_)"/>
    <numFmt numFmtId="173" formatCode="_(&quot;RM&quot;* #,##0.00_);_(&quot;RM&quot;* \(#,##0.00\);_(&quot;RM&quot;* &quot;-&quot;??_);_(@_)"/>
    <numFmt numFmtId="174" formatCode="_(* #,##0.0_);_(* \(#,##0.0\);_(* &quot;-&quot;??_);_(@_)"/>
    <numFmt numFmtId="175" formatCode="_(* #,##0_);_(* \(#,##0\);_(* &quot;-&quot;??_);_(@_)"/>
    <numFmt numFmtId="176" formatCode="_(* #,##0.0000_);_(* \(#,##0.0000\);_(* &quot;-&quot;??_);_(@_)"/>
    <numFmt numFmtId="177" formatCode="0.0"/>
    <numFmt numFmtId="178" formatCode="_(* #,##0.000_);_(* \(#,##0.000\);_(* &quot;-&quot;??_);_(@_)"/>
    <numFmt numFmtId="179" formatCode="_(* #,##0.00000_);_(* \(#,##0.00000\);_(* &quot;-&quot;??_);_(@_)"/>
    <numFmt numFmtId="180" formatCode="_-* #,##0_-;\-* #,##0_-;_-* &quot;-&quot;??_-;_-@_-"/>
  </numFmts>
  <fonts count="53">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3" fontId="17"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7"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7">
    <xf numFmtId="0" fontId="0" fillId="0" borderId="0" xfId="0" applyAlignment="1">
      <alignment/>
    </xf>
    <xf numFmtId="0" fontId="4" fillId="0" borderId="0" xfId="0" applyFont="1" applyAlignment="1">
      <alignment/>
    </xf>
    <xf numFmtId="175" fontId="4" fillId="0" borderId="0" xfId="42" applyNumberFormat="1" applyFont="1" applyAlignment="1">
      <alignment horizontal="right"/>
    </xf>
    <xf numFmtId="171" fontId="4" fillId="0" borderId="0" xfId="42" applyFont="1" applyAlignment="1">
      <alignment/>
    </xf>
    <xf numFmtId="17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75" fontId="4" fillId="0" borderId="10" xfId="42" applyNumberFormat="1" applyFont="1" applyBorder="1" applyAlignment="1">
      <alignment horizontal="right"/>
    </xf>
    <xf numFmtId="171" fontId="4" fillId="0" borderId="10" xfId="42" applyFont="1" applyBorder="1" applyAlignment="1">
      <alignment/>
    </xf>
    <xf numFmtId="175" fontId="4" fillId="0" borderId="10" xfId="42" applyNumberFormat="1" applyFont="1" applyBorder="1" applyAlignment="1">
      <alignment/>
    </xf>
    <xf numFmtId="0" fontId="7" fillId="0" borderId="0" xfId="0" applyFont="1" applyAlignment="1">
      <alignment/>
    </xf>
    <xf numFmtId="175" fontId="7" fillId="0" borderId="0" xfId="42" applyNumberFormat="1" applyFont="1" applyAlignment="1">
      <alignment horizontal="right"/>
    </xf>
    <xf numFmtId="171" fontId="7" fillId="0" borderId="0" xfId="42" applyFont="1" applyAlignment="1">
      <alignment/>
    </xf>
    <xf numFmtId="175" fontId="7" fillId="0" borderId="0" xfId="42" applyNumberFormat="1" applyFont="1" applyAlignment="1">
      <alignment/>
    </xf>
    <xf numFmtId="171" fontId="7" fillId="0" borderId="0" xfId="42" applyFont="1" applyAlignment="1">
      <alignment vertical="center"/>
    </xf>
    <xf numFmtId="175" fontId="8" fillId="0" borderId="0" xfId="42" applyNumberFormat="1" applyFont="1" applyBorder="1" applyAlignment="1">
      <alignment horizontal="center" vertical="center" wrapText="1"/>
    </xf>
    <xf numFmtId="171" fontId="8" fillId="0" borderId="0" xfId="42" applyFont="1" applyBorder="1" applyAlignment="1">
      <alignment horizontal="center" vertical="center" wrapText="1"/>
    </xf>
    <xf numFmtId="171" fontId="7" fillId="0" borderId="0" xfId="42" applyFont="1" applyBorder="1" applyAlignment="1">
      <alignment horizontal="center" vertical="center"/>
    </xf>
    <xf numFmtId="175" fontId="5" fillId="0" borderId="0" xfId="42" applyNumberFormat="1" applyFont="1" applyBorder="1" applyAlignment="1">
      <alignment horizontal="center"/>
    </xf>
    <xf numFmtId="171" fontId="7" fillId="0" borderId="0" xfId="42" applyFont="1" applyBorder="1" applyAlignment="1">
      <alignment horizontal="center"/>
    </xf>
    <xf numFmtId="175" fontId="5" fillId="0" borderId="11" xfId="42" applyNumberFormat="1" applyFont="1" applyBorder="1" applyAlignment="1">
      <alignment horizontal="center"/>
    </xf>
    <xf numFmtId="0" fontId="5" fillId="0" borderId="0" xfId="0" applyFont="1" applyAlignment="1">
      <alignment/>
    </xf>
    <xf numFmtId="175" fontId="5" fillId="0" borderId="0" xfId="42" applyNumberFormat="1" applyFont="1" applyBorder="1" applyAlignment="1">
      <alignment horizontal="right"/>
    </xf>
    <xf numFmtId="175" fontId="5" fillId="0" borderId="0" xfId="42" applyNumberFormat="1" applyFont="1" applyAlignment="1">
      <alignment/>
    </xf>
    <xf numFmtId="175" fontId="5" fillId="0" borderId="0" xfId="42" applyNumberFormat="1" applyFont="1" applyBorder="1" applyAlignment="1">
      <alignment/>
    </xf>
    <xf numFmtId="175" fontId="5" fillId="0" borderId="0" xfId="42" applyNumberFormat="1" applyFont="1" applyAlignment="1">
      <alignment horizontal="right"/>
    </xf>
    <xf numFmtId="175" fontId="5" fillId="0" borderId="11" xfId="42" applyNumberFormat="1" applyFont="1" applyBorder="1" applyAlignment="1">
      <alignment horizontal="right"/>
    </xf>
    <xf numFmtId="17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7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75" fontId="5" fillId="0" borderId="12" xfId="42" applyNumberFormat="1" applyFont="1" applyBorder="1" applyAlignment="1">
      <alignment horizontal="right"/>
    </xf>
    <xf numFmtId="175" fontId="5" fillId="0" borderId="12" xfId="42" applyNumberFormat="1" applyFont="1" applyBorder="1" applyAlignment="1">
      <alignment/>
    </xf>
    <xf numFmtId="175" fontId="5" fillId="0" borderId="13" xfId="42" applyNumberFormat="1" applyFont="1" applyBorder="1" applyAlignment="1">
      <alignment horizontal="right"/>
    </xf>
    <xf numFmtId="171"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171" fontId="5" fillId="0" borderId="0" xfId="42" applyFont="1" applyAlignment="1">
      <alignment/>
    </xf>
    <xf numFmtId="175" fontId="10" fillId="0" borderId="0" xfId="42" applyNumberFormat="1" applyFont="1" applyAlignment="1">
      <alignment horizontal="center" vertical="center" wrapText="1"/>
    </xf>
    <xf numFmtId="171" fontId="10" fillId="0" borderId="0" xfId="42" applyFont="1" applyAlignment="1">
      <alignment horizontal="center" vertical="center" wrapText="1"/>
    </xf>
    <xf numFmtId="171" fontId="5" fillId="0" borderId="11" xfId="42" applyFont="1" applyBorder="1" applyAlignment="1">
      <alignment horizontal="center"/>
    </xf>
    <xf numFmtId="171" fontId="5" fillId="0" borderId="0" xfId="42" applyFont="1" applyBorder="1" applyAlignment="1">
      <alignment horizontal="center"/>
    </xf>
    <xf numFmtId="171" fontId="5" fillId="0" borderId="0" xfId="42" applyNumberFormat="1" applyFont="1" applyAlignment="1">
      <alignment horizontal="right"/>
    </xf>
    <xf numFmtId="175" fontId="0" fillId="0" borderId="0" xfId="42" applyNumberFormat="1" applyAlignment="1">
      <alignment/>
    </xf>
    <xf numFmtId="175" fontId="5" fillId="0" borderId="0" xfId="0" applyNumberFormat="1" applyFont="1" applyAlignment="1">
      <alignment/>
    </xf>
    <xf numFmtId="175" fontId="0" fillId="0" borderId="0" xfId="0" applyNumberFormat="1" applyAlignment="1">
      <alignment/>
    </xf>
    <xf numFmtId="176" fontId="0" fillId="0" borderId="0" xfId="0" applyNumberFormat="1" applyAlignment="1">
      <alignment/>
    </xf>
    <xf numFmtId="0" fontId="5" fillId="0" borderId="0" xfId="59" applyFont="1" applyFill="1">
      <alignment/>
      <protection/>
    </xf>
    <xf numFmtId="0" fontId="0" fillId="0" borderId="0" xfId="59" applyFont="1" applyFill="1">
      <alignment/>
      <protection/>
    </xf>
    <xf numFmtId="175"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7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7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75" fontId="5" fillId="0" borderId="0" xfId="42" applyNumberFormat="1" applyFont="1" applyFill="1" applyBorder="1" applyAlignment="1">
      <alignment horizontal="center"/>
    </xf>
    <xf numFmtId="17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75" fontId="5" fillId="0" borderId="0" xfId="42" applyNumberFormat="1" applyFont="1" applyFill="1" applyBorder="1" applyAlignment="1">
      <alignment/>
    </xf>
    <xf numFmtId="0" fontId="7" fillId="0" borderId="0" xfId="59" applyFont="1" applyFill="1">
      <alignment/>
      <protection/>
    </xf>
    <xf numFmtId="175" fontId="5" fillId="0" borderId="0" xfId="42" applyNumberFormat="1" applyFont="1" applyFill="1" applyBorder="1" applyAlignment="1">
      <alignment/>
    </xf>
    <xf numFmtId="0" fontId="4" fillId="0" borderId="0" xfId="59" applyFont="1" applyFill="1" applyBorder="1">
      <alignment/>
      <protection/>
    </xf>
    <xf numFmtId="175" fontId="5" fillId="0" borderId="0" xfId="42" applyNumberFormat="1" applyFont="1" applyFill="1" applyBorder="1" applyAlignment="1">
      <alignment horizontal="right"/>
    </xf>
    <xf numFmtId="175" fontId="5" fillId="0" borderId="14" xfId="42" applyNumberFormat="1" applyFont="1" applyFill="1" applyBorder="1" applyAlignment="1">
      <alignment/>
    </xf>
    <xf numFmtId="175"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75" fontId="5" fillId="0" borderId="0" xfId="0" applyNumberFormat="1" applyFont="1" applyFill="1" applyAlignment="1">
      <alignment/>
    </xf>
    <xf numFmtId="175"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7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75" fontId="15" fillId="0" borderId="0" xfId="42" applyNumberFormat="1" applyFont="1" applyFill="1" applyAlignment="1">
      <alignment horizontal="right"/>
    </xf>
    <xf numFmtId="171" fontId="15" fillId="0" borderId="0" xfId="42" applyFont="1" applyFill="1" applyAlignment="1">
      <alignment horizontal="right"/>
    </xf>
    <xf numFmtId="175" fontId="15" fillId="0" borderId="0" xfId="42" applyNumberFormat="1" applyFont="1" applyFill="1" applyAlignment="1">
      <alignment/>
    </xf>
    <xf numFmtId="171" fontId="15" fillId="0" borderId="0" xfId="42" applyFont="1" applyFill="1" applyAlignment="1">
      <alignment/>
    </xf>
    <xf numFmtId="174" fontId="15" fillId="0" borderId="0" xfId="42" applyNumberFormat="1" applyFont="1" applyFill="1" applyAlignment="1">
      <alignment/>
    </xf>
    <xf numFmtId="171" fontId="15" fillId="0" borderId="0" xfId="59" applyNumberFormat="1" applyFont="1" applyFill="1">
      <alignment/>
      <protection/>
    </xf>
    <xf numFmtId="177" fontId="15" fillId="0" borderId="0" xfId="59" applyNumberFormat="1" applyFont="1" applyFill="1">
      <alignment/>
      <protection/>
    </xf>
    <xf numFmtId="177" fontId="15" fillId="0" borderId="0" xfId="42" applyNumberFormat="1" applyFont="1" applyFill="1" applyAlignment="1">
      <alignment/>
    </xf>
    <xf numFmtId="174" fontId="11" fillId="0" borderId="0" xfId="59" applyNumberFormat="1" applyFont="1" applyFill="1">
      <alignment/>
      <protection/>
    </xf>
    <xf numFmtId="2" fontId="15" fillId="0" borderId="0" xfId="59" applyNumberFormat="1" applyFont="1" applyFill="1">
      <alignment/>
      <protection/>
    </xf>
    <xf numFmtId="175" fontId="4" fillId="0" borderId="0" xfId="42" applyNumberFormat="1" applyFont="1" applyFill="1" applyAlignment="1">
      <alignment/>
    </xf>
    <xf numFmtId="175" fontId="4" fillId="0" borderId="0" xfId="42" applyNumberFormat="1" applyFont="1" applyFill="1" applyBorder="1" applyAlignment="1">
      <alignment/>
    </xf>
    <xf numFmtId="175" fontId="4" fillId="0" borderId="11" xfId="42" applyNumberFormat="1" applyFont="1" applyFill="1" applyBorder="1" applyAlignment="1">
      <alignment/>
    </xf>
    <xf numFmtId="175" fontId="4" fillId="0" borderId="15" xfId="42" applyNumberFormat="1" applyFont="1" applyFill="1" applyBorder="1" applyAlignment="1">
      <alignment/>
    </xf>
    <xf numFmtId="175" fontId="4" fillId="0" borderId="15" xfId="42" applyNumberFormat="1" applyFont="1" applyFill="1" applyBorder="1" applyAlignment="1">
      <alignment horizontal="center"/>
    </xf>
    <xf numFmtId="175" fontId="4" fillId="0" borderId="11" xfId="42" applyNumberFormat="1" applyFont="1" applyFill="1" applyBorder="1" applyAlignment="1">
      <alignment horizontal="center"/>
    </xf>
    <xf numFmtId="175" fontId="4" fillId="0" borderId="0" xfId="42" applyNumberFormat="1" applyFont="1" applyFill="1" applyBorder="1" applyAlignment="1">
      <alignment horizontal="center"/>
    </xf>
    <xf numFmtId="175" fontId="4" fillId="0" borderId="14" xfId="42" applyNumberFormat="1" applyFont="1" applyFill="1" applyBorder="1" applyAlignment="1">
      <alignment/>
    </xf>
    <xf numFmtId="0" fontId="16" fillId="0" borderId="0" xfId="59" applyFont="1" applyFill="1">
      <alignment/>
      <protection/>
    </xf>
    <xf numFmtId="171" fontId="5" fillId="0" borderId="11" xfId="42" applyNumberFormat="1" applyFont="1" applyBorder="1" applyAlignment="1">
      <alignment horizontal="center"/>
    </xf>
    <xf numFmtId="171" fontId="5" fillId="0" borderId="0" xfId="42" applyFont="1" applyBorder="1" applyAlignment="1">
      <alignment horizontal="right"/>
    </xf>
    <xf numFmtId="175" fontId="4" fillId="0" borderId="0" xfId="59" applyNumberFormat="1" applyFont="1" applyFill="1">
      <alignment/>
      <protection/>
    </xf>
    <xf numFmtId="171" fontId="5" fillId="0" borderId="0" xfId="42" applyNumberFormat="1" applyFont="1" applyFill="1" applyBorder="1" applyAlignment="1">
      <alignment horizontal="center"/>
    </xf>
    <xf numFmtId="171" fontId="5" fillId="0" borderId="13" xfId="42" applyNumberFormat="1" applyFont="1" applyFill="1" applyBorder="1" applyAlignment="1">
      <alignment horizontal="right"/>
    </xf>
    <xf numFmtId="0" fontId="13" fillId="0" borderId="0" xfId="0" applyFont="1" applyAlignment="1">
      <alignment/>
    </xf>
    <xf numFmtId="175" fontId="5" fillId="0" borderId="0" xfId="42" applyNumberFormat="1" applyFont="1" applyFill="1" applyAlignment="1">
      <alignment/>
    </xf>
    <xf numFmtId="175" fontId="5" fillId="0" borderId="15" xfId="42" applyNumberFormat="1" applyFont="1" applyBorder="1" applyAlignment="1">
      <alignment horizontal="right"/>
    </xf>
    <xf numFmtId="0" fontId="0" fillId="0" borderId="0" xfId="59" applyFont="1" applyFill="1" applyBorder="1" quotePrefix="1">
      <alignment/>
      <protection/>
    </xf>
    <xf numFmtId="171" fontId="5" fillId="0" borderId="0" xfId="42" applyFont="1" applyBorder="1" applyAlignment="1">
      <alignment/>
    </xf>
    <xf numFmtId="175" fontId="5" fillId="0" borderId="0" xfId="0" applyNumberFormat="1" applyFont="1" applyBorder="1" applyAlignment="1">
      <alignment/>
    </xf>
    <xf numFmtId="0" fontId="0" fillId="0" borderId="0" xfId="0" applyBorder="1" applyAlignment="1">
      <alignment/>
    </xf>
    <xf numFmtId="175" fontId="5" fillId="0" borderId="0" xfId="0" applyNumberFormat="1" applyFont="1" applyFill="1" applyBorder="1" applyAlignment="1">
      <alignment/>
    </xf>
    <xf numFmtId="0" fontId="0" fillId="0" borderId="0" xfId="0" applyFill="1" applyBorder="1" applyAlignment="1">
      <alignment/>
    </xf>
    <xf numFmtId="175" fontId="5" fillId="0" borderId="16" xfId="42" applyNumberFormat="1" applyFont="1" applyBorder="1" applyAlignment="1">
      <alignment horizontal="right"/>
    </xf>
    <xf numFmtId="0" fontId="5" fillId="0" borderId="0" xfId="59" applyFont="1" applyFill="1" applyBorder="1" quotePrefix="1">
      <alignment/>
      <protection/>
    </xf>
    <xf numFmtId="175" fontId="5" fillId="0" borderId="14" xfId="42" applyNumberFormat="1" applyFont="1" applyBorder="1" applyAlignment="1">
      <alignment horizontal="right"/>
    </xf>
    <xf numFmtId="0" fontId="0" fillId="0" borderId="11" xfId="59" applyFont="1" applyFill="1" applyBorder="1">
      <alignment/>
      <protection/>
    </xf>
    <xf numFmtId="175" fontId="5" fillId="0" borderId="0" xfId="59" applyNumberFormat="1" applyFont="1" applyFill="1">
      <alignment/>
      <protection/>
    </xf>
    <xf numFmtId="175" fontId="18" fillId="0" borderId="0" xfId="42" applyNumberFormat="1" applyFont="1" applyBorder="1" applyAlignment="1">
      <alignment/>
    </xf>
    <xf numFmtId="175" fontId="18" fillId="0" borderId="0" xfId="42" applyNumberFormat="1" applyFont="1" applyBorder="1" applyAlignment="1">
      <alignment horizontal="right"/>
    </xf>
    <xf numFmtId="175" fontId="18" fillId="0" borderId="0" xfId="42" applyNumberFormat="1" applyFont="1" applyAlignment="1">
      <alignment/>
    </xf>
    <xf numFmtId="175" fontId="18" fillId="0" borderId="0" xfId="42" applyNumberFormat="1" applyFont="1" applyAlignment="1">
      <alignment horizontal="right"/>
    </xf>
    <xf numFmtId="171" fontId="5" fillId="0" borderId="0" xfId="42" applyFont="1" applyFill="1" applyAlignment="1">
      <alignment/>
    </xf>
    <xf numFmtId="175" fontId="7" fillId="0" borderId="17" xfId="42" applyNumberFormat="1" applyFont="1" applyBorder="1" applyAlignment="1">
      <alignment horizontal="center" vertical="center"/>
    </xf>
    <xf numFmtId="175" fontId="7" fillId="0" borderId="15" xfId="42" applyNumberFormat="1" applyFont="1" applyBorder="1" applyAlignment="1">
      <alignment horizontal="center" vertical="center"/>
    </xf>
    <xf numFmtId="17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5" fillId="0" borderId="0" xfId="59" applyFont="1" applyFill="1" applyAlignment="1">
      <alignment horizontal="center"/>
      <protection/>
    </xf>
    <xf numFmtId="0" fontId="9" fillId="0" borderId="0" xfId="0" applyFont="1" applyFill="1" applyAlignment="1">
      <alignment horizontal="left" wrapText="1"/>
    </xf>
    <xf numFmtId="0" fontId="16"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K211"/>
  <sheetViews>
    <sheetView tabSelected="1" view="pageBreakPreview" zoomScaleSheetLayoutView="100" zoomScalePageLayoutView="0" workbookViewId="0" topLeftCell="A1">
      <selection activeCell="B17" sqref="B17"/>
    </sheetView>
  </sheetViews>
  <sheetFormatPr defaultColWidth="9.140625" defaultRowHeight="15"/>
  <cols>
    <col min="1" max="1" width="4.00390625" style="1" customWidth="1"/>
    <col min="2" max="3" width="3.7109375" style="1" customWidth="1"/>
    <col min="4" max="4" width="23.0039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57</v>
      </c>
    </row>
    <row r="8" ht="15.75">
      <c r="A8" s="1" t="s">
        <v>114</v>
      </c>
    </row>
    <row r="10" spans="5:11" s="10" customFormat="1" ht="12.75">
      <c r="E10" s="11"/>
      <c r="F10" s="11"/>
      <c r="G10" s="12"/>
      <c r="H10" s="12"/>
      <c r="I10" s="13"/>
      <c r="J10" s="13"/>
      <c r="K10" s="12"/>
    </row>
    <row r="11" spans="5:11" s="10" customFormat="1" ht="15.75" customHeight="1">
      <c r="E11" s="130" t="s">
        <v>1</v>
      </c>
      <c r="F11" s="131"/>
      <c r="G11" s="132"/>
      <c r="H11" s="14"/>
      <c r="I11" s="130" t="s">
        <v>2</v>
      </c>
      <c r="J11" s="131"/>
      <c r="K11" s="132"/>
    </row>
    <row r="12" spans="5:11" s="10" customFormat="1" ht="45" customHeight="1">
      <c r="E12" s="15" t="s">
        <v>3</v>
      </c>
      <c r="F12" s="15"/>
      <c r="G12" s="16" t="s">
        <v>4</v>
      </c>
      <c r="H12" s="17"/>
      <c r="I12" s="15" t="s">
        <v>56</v>
      </c>
      <c r="J12" s="15"/>
      <c r="K12" s="16" t="s">
        <v>5</v>
      </c>
    </row>
    <row r="13" spans="5:11" s="10" customFormat="1" ht="15">
      <c r="E13" s="18" t="s">
        <v>111</v>
      </c>
      <c r="F13" s="18"/>
      <c r="G13" s="18" t="s">
        <v>112</v>
      </c>
      <c r="H13" s="19"/>
      <c r="I13" s="18" t="str">
        <f>+E13</f>
        <v>30.06.2008</v>
      </c>
      <c r="J13" s="18"/>
      <c r="K13" s="18" t="str">
        <f>+G13</f>
        <v>30.06.2007</v>
      </c>
    </row>
    <row r="14" spans="5:11" s="10" customFormat="1" ht="15">
      <c r="E14" s="20" t="s">
        <v>6</v>
      </c>
      <c r="F14" s="18"/>
      <c r="G14" s="20" t="s">
        <v>6</v>
      </c>
      <c r="H14" s="19"/>
      <c r="I14" s="20" t="s">
        <v>6</v>
      </c>
      <c r="J14" s="18"/>
      <c r="K14" s="20" t="s">
        <v>6</v>
      </c>
    </row>
    <row r="15" spans="5:11" s="10" customFormat="1" ht="12.75">
      <c r="E15" s="11"/>
      <c r="F15" s="11"/>
      <c r="G15" s="11"/>
      <c r="H15" s="12"/>
      <c r="I15" s="11"/>
      <c r="J15" s="13"/>
      <c r="K15" s="11"/>
    </row>
    <row r="16" spans="1:11" s="10" customFormat="1" ht="15">
      <c r="A16" s="21" t="s">
        <v>7</v>
      </c>
      <c r="E16" s="22">
        <v>230884</v>
      </c>
      <c r="F16" s="126"/>
      <c r="G16" s="22">
        <v>54483</v>
      </c>
      <c r="H16" s="127"/>
      <c r="I16" s="24">
        <v>587383</v>
      </c>
      <c r="J16" s="125"/>
      <c r="K16" s="24">
        <v>549124</v>
      </c>
    </row>
    <row r="17" spans="1:11" s="10" customFormat="1" ht="15">
      <c r="A17" s="21"/>
      <c r="E17" s="22"/>
      <c r="F17" s="126"/>
      <c r="G17" s="22"/>
      <c r="H17" s="126"/>
      <c r="I17" s="22"/>
      <c r="J17" s="126"/>
      <c r="K17" s="22"/>
    </row>
    <row r="18" spans="1:11" s="10" customFormat="1" ht="15">
      <c r="A18" s="21" t="s">
        <v>98</v>
      </c>
      <c r="E18" s="22">
        <v>-199673</v>
      </c>
      <c r="F18" s="126"/>
      <c r="G18" s="22">
        <v>-33740</v>
      </c>
      <c r="H18" s="127"/>
      <c r="I18" s="24">
        <v>-513818</v>
      </c>
      <c r="J18" s="126"/>
      <c r="K18" s="24">
        <v>-475813</v>
      </c>
    </row>
    <row r="19" spans="1:11" s="10" customFormat="1" ht="15">
      <c r="A19" s="21"/>
      <c r="E19" s="26"/>
      <c r="F19" s="126"/>
      <c r="G19" s="26"/>
      <c r="H19" s="127"/>
      <c r="I19" s="27"/>
      <c r="J19" s="126"/>
      <c r="K19" s="27"/>
    </row>
    <row r="20" spans="1:11" s="10" customFormat="1" ht="15">
      <c r="A20" s="21"/>
      <c r="E20" s="22"/>
      <c r="F20" s="126"/>
      <c r="G20" s="22"/>
      <c r="H20" s="127"/>
      <c r="I20" s="24"/>
      <c r="J20" s="126"/>
      <c r="K20" s="24"/>
    </row>
    <row r="21" spans="1:11" s="10" customFormat="1" ht="15">
      <c r="A21" s="21" t="s">
        <v>97</v>
      </c>
      <c r="E21" s="22">
        <f>+E16+E18</f>
        <v>31211</v>
      </c>
      <c r="F21" s="126"/>
      <c r="G21" s="22">
        <f>+G16+G18</f>
        <v>20743</v>
      </c>
      <c r="H21" s="126">
        <f>+H16+H18</f>
        <v>0</v>
      </c>
      <c r="I21" s="22">
        <f>+I16+I18</f>
        <v>73565</v>
      </c>
      <c r="J21" s="126">
        <f>+J16+J18</f>
        <v>0</v>
      </c>
      <c r="K21" s="22">
        <f>+K16+K18</f>
        <v>73311</v>
      </c>
    </row>
    <row r="22" spans="1:11" s="10" customFormat="1" ht="15">
      <c r="A22" s="21"/>
      <c r="E22" s="107"/>
      <c r="F22" s="126"/>
      <c r="G22" s="107"/>
      <c r="H22" s="127"/>
      <c r="I22" s="107"/>
      <c r="J22" s="126"/>
      <c r="K22" s="107"/>
    </row>
    <row r="23" spans="1:11" s="10" customFormat="1" ht="15">
      <c r="A23" s="21" t="s">
        <v>96</v>
      </c>
      <c r="E23" s="22">
        <v>3559</v>
      </c>
      <c r="F23" s="126"/>
      <c r="G23" s="22">
        <v>1519</v>
      </c>
      <c r="H23" s="126"/>
      <c r="I23" s="24">
        <v>8943</v>
      </c>
      <c r="J23" s="126"/>
      <c r="K23" s="24">
        <v>6488</v>
      </c>
    </row>
    <row r="24" spans="1:11" s="10" customFormat="1" ht="15">
      <c r="A24" s="21"/>
      <c r="E24" s="107"/>
      <c r="F24" s="126"/>
      <c r="G24" s="107"/>
      <c r="H24" s="127"/>
      <c r="I24" s="107"/>
      <c r="J24" s="126"/>
      <c r="K24" s="107"/>
    </row>
    <row r="25" spans="1:11" s="10" customFormat="1" ht="15">
      <c r="A25" s="21" t="s">
        <v>8</v>
      </c>
      <c r="E25" s="22">
        <v>-5652</v>
      </c>
      <c r="F25" s="126"/>
      <c r="G25" s="22">
        <v>-6676</v>
      </c>
      <c r="H25" s="127"/>
      <c r="I25" s="24">
        <v>-20051</v>
      </c>
      <c r="J25" s="126"/>
      <c r="K25" s="24">
        <v>-20972</v>
      </c>
    </row>
    <row r="26" spans="1:11" s="10" customFormat="1" ht="15">
      <c r="A26" s="21"/>
      <c r="B26" s="21"/>
      <c r="E26" s="25"/>
      <c r="F26" s="126"/>
      <c r="G26" s="25"/>
      <c r="H26" s="128"/>
      <c r="I26" s="25"/>
      <c r="J26" s="126"/>
      <c r="K26" s="25"/>
    </row>
    <row r="27" spans="1:11" s="10" customFormat="1" ht="15">
      <c r="A27" s="21" t="s">
        <v>9</v>
      </c>
      <c r="E27" s="22">
        <v>-6523</v>
      </c>
      <c r="F27" s="126"/>
      <c r="G27" s="22">
        <v>-10122</v>
      </c>
      <c r="H27" s="128"/>
      <c r="I27" s="24">
        <v>-17690</v>
      </c>
      <c r="J27" s="126"/>
      <c r="K27" s="24">
        <v>-24127</v>
      </c>
    </row>
    <row r="28" spans="1:11" s="10" customFormat="1" ht="15">
      <c r="A28" s="21"/>
      <c r="E28" s="26"/>
      <c r="F28" s="126"/>
      <c r="G28" s="26"/>
      <c r="H28" s="126"/>
      <c r="I28" s="26"/>
      <c r="J28" s="126"/>
      <c r="K28" s="26"/>
    </row>
    <row r="29" spans="1:11" s="10" customFormat="1" ht="15">
      <c r="A29" s="21"/>
      <c r="B29" s="21"/>
      <c r="E29" s="25"/>
      <c r="F29" s="126"/>
      <c r="G29" s="25"/>
      <c r="H29" s="127"/>
      <c r="I29" s="23"/>
      <c r="J29" s="126"/>
      <c r="K29" s="23"/>
    </row>
    <row r="30" spans="1:11" s="10" customFormat="1" ht="15" customHeight="1">
      <c r="A30" s="28" t="s">
        <v>95</v>
      </c>
      <c r="B30" s="29"/>
      <c r="E30" s="25">
        <f>SUM(E21:E28)</f>
        <v>22595</v>
      </c>
      <c r="F30" s="126"/>
      <c r="G30" s="25">
        <f>SUM(G21:G28)</f>
        <v>5464</v>
      </c>
      <c r="H30" s="127"/>
      <c r="I30" s="25">
        <f>SUM(I21:I28)</f>
        <v>44767</v>
      </c>
      <c r="J30" s="126"/>
      <c r="K30" s="25">
        <f>SUM(K21:K28)</f>
        <v>34700</v>
      </c>
    </row>
    <row r="31" spans="1:11" s="10" customFormat="1" ht="15">
      <c r="A31" s="21"/>
      <c r="B31" s="21"/>
      <c r="E31" s="25"/>
      <c r="F31" s="126"/>
      <c r="G31" s="25"/>
      <c r="H31" s="127"/>
      <c r="I31" s="23"/>
      <c r="J31" s="126"/>
      <c r="K31" s="23"/>
    </row>
    <row r="32" spans="1:11" s="10" customFormat="1" ht="15">
      <c r="A32" s="21" t="s">
        <v>38</v>
      </c>
      <c r="E32" s="22">
        <v>234</v>
      </c>
      <c r="F32" s="126"/>
      <c r="G32" s="22">
        <v>55</v>
      </c>
      <c r="H32" s="127"/>
      <c r="I32" s="24">
        <v>360</v>
      </c>
      <c r="J32" s="126"/>
      <c r="K32" s="24">
        <v>199</v>
      </c>
    </row>
    <row r="33" spans="1:11" s="10" customFormat="1" ht="15">
      <c r="A33" s="21"/>
      <c r="B33" s="21"/>
      <c r="E33" s="25"/>
      <c r="F33" s="126"/>
      <c r="G33" s="25"/>
      <c r="H33" s="127"/>
      <c r="I33" s="23"/>
      <c r="J33" s="126"/>
      <c r="K33" s="23"/>
    </row>
    <row r="34" spans="1:11" s="10" customFormat="1" ht="15">
      <c r="A34" s="21" t="s">
        <v>10</v>
      </c>
      <c r="E34" s="47">
        <v>-4737</v>
      </c>
      <c r="F34" s="126"/>
      <c r="G34" s="47">
        <v>-5160</v>
      </c>
      <c r="H34" s="127"/>
      <c r="I34" s="24">
        <v>-16671</v>
      </c>
      <c r="J34" s="126"/>
      <c r="K34" s="24">
        <v>-16170</v>
      </c>
    </row>
    <row r="35" spans="1:11" s="10" customFormat="1" ht="15">
      <c r="A35" s="21"/>
      <c r="E35" s="26"/>
      <c r="F35" s="126"/>
      <c r="G35" s="26"/>
      <c r="H35" s="127"/>
      <c r="I35" s="27"/>
      <c r="J35" s="126"/>
      <c r="K35" s="27"/>
    </row>
    <row r="36" spans="1:11" s="10" customFormat="1" ht="15">
      <c r="A36" s="21"/>
      <c r="B36" s="21"/>
      <c r="E36" s="25"/>
      <c r="F36" s="126"/>
      <c r="G36" s="25"/>
      <c r="H36" s="127"/>
      <c r="I36" s="23"/>
      <c r="J36" s="126"/>
      <c r="K36" s="23"/>
    </row>
    <row r="37" spans="1:11" s="10" customFormat="1" ht="15" customHeight="1">
      <c r="A37" s="28" t="s">
        <v>11</v>
      </c>
      <c r="B37" s="29"/>
      <c r="E37" s="25">
        <f>SUM(E30:E34)</f>
        <v>18092</v>
      </c>
      <c r="F37" s="126"/>
      <c r="G37" s="25">
        <f>SUM(G30:G34)</f>
        <v>359</v>
      </c>
      <c r="H37" s="127"/>
      <c r="I37" s="25">
        <f>SUM(I30:I34)</f>
        <v>28456</v>
      </c>
      <c r="J37" s="126"/>
      <c r="K37" s="25">
        <f>SUM(K30:K34)</f>
        <v>18729</v>
      </c>
    </row>
    <row r="38" spans="1:11" s="10" customFormat="1" ht="15">
      <c r="A38" s="31"/>
      <c r="B38" s="21"/>
      <c r="E38" s="25"/>
      <c r="F38" s="126"/>
      <c r="G38" s="25"/>
      <c r="H38" s="127"/>
      <c r="I38" s="23"/>
      <c r="J38" s="126"/>
      <c r="K38" s="23"/>
    </row>
    <row r="39" spans="1:11" s="10" customFormat="1" ht="15" customHeight="1">
      <c r="A39" s="28" t="s">
        <v>12</v>
      </c>
      <c r="B39" s="29"/>
      <c r="E39" s="22">
        <v>-2022</v>
      </c>
      <c r="F39" s="126"/>
      <c r="G39" s="22">
        <v>5286</v>
      </c>
      <c r="H39" s="127"/>
      <c r="I39" s="24">
        <v>234</v>
      </c>
      <c r="J39" s="126"/>
      <c r="K39" s="24">
        <v>7824</v>
      </c>
    </row>
    <row r="40" spans="1:11" s="10" customFormat="1" ht="15">
      <c r="A40" s="32"/>
      <c r="B40" s="33"/>
      <c r="E40" s="26"/>
      <c r="F40" s="126"/>
      <c r="G40" s="26"/>
      <c r="H40" s="127"/>
      <c r="I40" s="27"/>
      <c r="J40" s="126"/>
      <c r="K40" s="27"/>
    </row>
    <row r="41" spans="1:11" s="10" customFormat="1" ht="15">
      <c r="A41" s="31"/>
      <c r="B41" s="21"/>
      <c r="E41" s="34"/>
      <c r="F41" s="126"/>
      <c r="G41" s="34"/>
      <c r="H41" s="127"/>
      <c r="I41" s="35"/>
      <c r="J41" s="126"/>
      <c r="K41" s="35"/>
    </row>
    <row r="42" spans="1:11" s="10" customFormat="1" ht="15.75" thickBot="1">
      <c r="A42" s="21" t="s">
        <v>99</v>
      </c>
      <c r="B42" s="33"/>
      <c r="E42" s="36">
        <f>SUM(E36:E40)</f>
        <v>16070</v>
      </c>
      <c r="F42" s="126"/>
      <c r="G42" s="36">
        <f>SUM(G36:G40)</f>
        <v>5645</v>
      </c>
      <c r="H42" s="127"/>
      <c r="I42" s="36">
        <f>SUM(I36:I40)</f>
        <v>28690</v>
      </c>
      <c r="J42" s="126"/>
      <c r="K42" s="36">
        <f>SUM(K36:K40)</f>
        <v>26553</v>
      </c>
    </row>
    <row r="43" spans="1:11" s="10" customFormat="1" ht="15.75" thickTop="1">
      <c r="A43" s="21"/>
      <c r="B43" s="21"/>
      <c r="E43" s="25"/>
      <c r="F43" s="126"/>
      <c r="G43" s="25"/>
      <c r="H43" s="126"/>
      <c r="I43" s="23"/>
      <c r="J43" s="126"/>
      <c r="K43" s="23"/>
    </row>
    <row r="44" spans="1:11" s="10" customFormat="1" ht="15">
      <c r="A44" s="21" t="s">
        <v>100</v>
      </c>
      <c r="B44" s="21"/>
      <c r="E44" s="25"/>
      <c r="F44" s="126"/>
      <c r="G44" s="25"/>
      <c r="H44" s="126"/>
      <c r="I44" s="23"/>
      <c r="J44" s="126"/>
      <c r="K44" s="23"/>
    </row>
    <row r="45" spans="1:11" s="10" customFormat="1" ht="15">
      <c r="A45" s="21" t="s">
        <v>124</v>
      </c>
      <c r="B45" s="21"/>
      <c r="E45" s="22">
        <v>15911</v>
      </c>
      <c r="F45" s="126"/>
      <c r="G45" s="22">
        <v>5645</v>
      </c>
      <c r="H45" s="127"/>
      <c r="I45" s="22">
        <v>28499</v>
      </c>
      <c r="J45" s="126"/>
      <c r="K45" s="22">
        <v>26302</v>
      </c>
    </row>
    <row r="46" spans="1:11" s="10" customFormat="1" ht="15">
      <c r="A46" s="21" t="s">
        <v>125</v>
      </c>
      <c r="B46" s="21"/>
      <c r="E46" s="22">
        <v>159</v>
      </c>
      <c r="F46" s="126"/>
      <c r="G46" s="75">
        <v>0</v>
      </c>
      <c r="H46" s="127"/>
      <c r="I46" s="24">
        <v>191</v>
      </c>
      <c r="J46" s="126"/>
      <c r="K46" s="24">
        <v>251</v>
      </c>
    </row>
    <row r="47" spans="1:11" s="10" customFormat="1" ht="15.75" thickBot="1">
      <c r="A47" s="21"/>
      <c r="B47" s="21"/>
      <c r="E47" s="122">
        <f>SUM(E45:E46)</f>
        <v>16070</v>
      </c>
      <c r="F47" s="126"/>
      <c r="G47" s="122">
        <f>SUM(G45:G46)</f>
        <v>5645</v>
      </c>
      <c r="H47" s="126"/>
      <c r="I47" s="122">
        <f>SUM(I45:I46)</f>
        <v>28690</v>
      </c>
      <c r="J47" s="126"/>
      <c r="K47" s="122">
        <f>SUM(K45:K46)</f>
        <v>26553</v>
      </c>
    </row>
    <row r="48" spans="1:11" s="10" customFormat="1" ht="15.75" thickTop="1">
      <c r="A48" s="21"/>
      <c r="B48" s="21"/>
      <c r="E48" s="25"/>
      <c r="F48" s="126"/>
      <c r="G48" s="25"/>
      <c r="H48" s="126"/>
      <c r="I48" s="23"/>
      <c r="J48" s="126"/>
      <c r="K48" s="23"/>
    </row>
    <row r="49" spans="1:11" s="10" customFormat="1" ht="15">
      <c r="A49" s="28" t="s">
        <v>101</v>
      </c>
      <c r="B49" s="21"/>
      <c r="E49" s="25"/>
      <c r="F49" s="126"/>
      <c r="G49" s="25"/>
      <c r="H49" s="126"/>
      <c r="I49" s="23"/>
      <c r="J49" s="126"/>
      <c r="K49" s="23"/>
    </row>
    <row r="50" spans="1:11" s="10" customFormat="1" ht="15">
      <c r="A50" s="21" t="s">
        <v>126</v>
      </c>
      <c r="E50" s="25"/>
      <c r="F50" s="126"/>
      <c r="G50" s="25"/>
      <c r="H50" s="126"/>
      <c r="I50" s="23"/>
      <c r="J50" s="126"/>
      <c r="K50" s="23"/>
    </row>
    <row r="51" spans="1:11" s="10" customFormat="1" ht="15.75" customHeight="1">
      <c r="A51" s="28" t="s">
        <v>102</v>
      </c>
      <c r="B51" s="29"/>
      <c r="E51" s="109">
        <v>11.541107574075436</v>
      </c>
      <c r="F51" s="126"/>
      <c r="G51" s="109">
        <v>4.0030459446048265</v>
      </c>
      <c r="H51" s="126"/>
      <c r="I51" s="109">
        <v>20.626568832506674</v>
      </c>
      <c r="J51" s="126"/>
      <c r="K51" s="37">
        <v>18.4</v>
      </c>
    </row>
    <row r="52" spans="1:11" s="10" customFormat="1" ht="15">
      <c r="A52" s="31"/>
      <c r="B52" s="21"/>
      <c r="E52" s="34"/>
      <c r="F52" s="22"/>
      <c r="G52" s="34"/>
      <c r="H52" s="22"/>
      <c r="I52" s="35"/>
      <c r="J52" s="22"/>
      <c r="K52" s="35"/>
    </row>
    <row r="53" spans="1:11" s="10" customFormat="1" ht="15.75" customHeight="1">
      <c r="A53" s="28" t="s">
        <v>103</v>
      </c>
      <c r="B53" s="29"/>
      <c r="E53" s="106" t="s">
        <v>46</v>
      </c>
      <c r="F53" s="22"/>
      <c r="G53" s="106" t="s">
        <v>46</v>
      </c>
      <c r="H53" s="22"/>
      <c r="I53" s="106" t="s">
        <v>46</v>
      </c>
      <c r="J53" s="22"/>
      <c r="K53" s="106" t="s">
        <v>46</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33" t="s">
        <v>106</v>
      </c>
      <c r="B60" s="133"/>
      <c r="C60" s="133"/>
      <c r="D60" s="133"/>
      <c r="E60" s="133"/>
      <c r="F60" s="133"/>
      <c r="G60" s="133"/>
      <c r="H60" s="133"/>
      <c r="I60" s="133"/>
      <c r="J60" s="133"/>
      <c r="K60" s="133"/>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154" spans="7:11" ht="15.75">
      <c r="G154" s="4"/>
      <c r="H154" s="4"/>
      <c r="K154" s="4"/>
    </row>
    <row r="155" spans="7:11" ht="15.75">
      <c r="G155" s="4"/>
      <c r="H155" s="4"/>
      <c r="K155" s="4"/>
    </row>
    <row r="156" spans="7:11" ht="15.75">
      <c r="G156" s="4"/>
      <c r="H156" s="4"/>
      <c r="K156" s="4"/>
    </row>
    <row r="157" spans="7:11" ht="15.75">
      <c r="G157" s="4"/>
      <c r="H157" s="4"/>
      <c r="K157" s="4"/>
    </row>
    <row r="158" spans="7:11" ht="15.75">
      <c r="G158" s="4"/>
      <c r="H158" s="4"/>
      <c r="K158" s="4"/>
    </row>
    <row r="159" spans="7:11" ht="15.75">
      <c r="G159" s="4"/>
      <c r="H159" s="4"/>
      <c r="K159" s="4"/>
    </row>
    <row r="160" spans="7:11" ht="15.75">
      <c r="G160" s="4"/>
      <c r="H160" s="4"/>
      <c r="K160" s="4"/>
    </row>
    <row r="161" spans="7:11" ht="15.75">
      <c r="G161" s="4"/>
      <c r="H161" s="4"/>
      <c r="K161" s="4"/>
    </row>
    <row r="162" spans="7:11" ht="15.75">
      <c r="G162" s="4"/>
      <c r="H162" s="4"/>
      <c r="K162" s="4"/>
    </row>
    <row r="163" spans="7:11" ht="15.75">
      <c r="G163" s="4"/>
      <c r="H163" s="4"/>
      <c r="K163" s="4"/>
    </row>
    <row r="164" spans="7:11" ht="15.75">
      <c r="G164" s="4"/>
      <c r="H164" s="4"/>
      <c r="K164" s="4"/>
    </row>
    <row r="165" spans="7:11" ht="15.75">
      <c r="G165" s="4"/>
      <c r="H165" s="4"/>
      <c r="K165" s="4"/>
    </row>
    <row r="166" spans="7:11" ht="15.75">
      <c r="G166" s="4"/>
      <c r="H166" s="4"/>
      <c r="K166" s="4"/>
    </row>
    <row r="167" spans="7:11" ht="15.75">
      <c r="G167" s="4"/>
      <c r="H167" s="4"/>
      <c r="K167" s="4"/>
    </row>
    <row r="168" spans="7:11" ht="15.75">
      <c r="G168" s="4"/>
      <c r="H168" s="4"/>
      <c r="K168" s="4"/>
    </row>
    <row r="169" spans="7:11" ht="15.75">
      <c r="G169" s="4"/>
      <c r="H169" s="4"/>
      <c r="K169" s="4"/>
    </row>
    <row r="170" spans="7:11" ht="15.75">
      <c r="G170" s="4"/>
      <c r="H170" s="4"/>
      <c r="K170" s="4"/>
    </row>
    <row r="171" spans="7:11" ht="15.75">
      <c r="G171" s="4"/>
      <c r="H171" s="4"/>
      <c r="K171" s="4"/>
    </row>
    <row r="172" spans="7:11" ht="15.75">
      <c r="G172" s="4"/>
      <c r="H172" s="4"/>
      <c r="K172" s="4"/>
    </row>
    <row r="173" spans="7:11" ht="15.75">
      <c r="G173" s="4"/>
      <c r="H173" s="4"/>
      <c r="K173" s="4"/>
    </row>
    <row r="174" spans="7:11" ht="15.75">
      <c r="G174" s="4"/>
      <c r="H174" s="4"/>
      <c r="K174" s="4"/>
    </row>
    <row r="175" spans="7:11" ht="15.75">
      <c r="G175" s="4"/>
      <c r="H175" s="4"/>
      <c r="K175" s="4"/>
    </row>
    <row r="176" spans="7:11" ht="15.75">
      <c r="G176" s="4"/>
      <c r="H176" s="4"/>
      <c r="K176" s="4"/>
    </row>
    <row r="177" spans="7:11" ht="15.75">
      <c r="G177" s="4"/>
      <c r="H177" s="4"/>
      <c r="K177" s="4"/>
    </row>
    <row r="178" spans="7:11" ht="15.75">
      <c r="G178" s="4"/>
      <c r="H178" s="4"/>
      <c r="K178" s="4"/>
    </row>
    <row r="179" spans="7:11" ht="15.75">
      <c r="G179" s="4"/>
      <c r="H179" s="4"/>
      <c r="K179" s="4"/>
    </row>
    <row r="180" spans="7:11" ht="15.75">
      <c r="G180" s="4"/>
      <c r="H180" s="4"/>
      <c r="K180" s="4"/>
    </row>
    <row r="181" spans="7:11" ht="15.75">
      <c r="G181" s="4"/>
      <c r="H181" s="4"/>
      <c r="K181" s="4"/>
    </row>
    <row r="182" spans="7:11" ht="15.75">
      <c r="G182" s="4"/>
      <c r="H182" s="4"/>
      <c r="K182" s="4"/>
    </row>
    <row r="183" spans="7:11" ht="15.75">
      <c r="G183" s="4"/>
      <c r="H183" s="4"/>
      <c r="K183" s="4"/>
    </row>
    <row r="184" spans="7:11" ht="15.75">
      <c r="G184" s="4"/>
      <c r="H184" s="4"/>
      <c r="K184" s="4"/>
    </row>
    <row r="185" spans="7:11" ht="15.75">
      <c r="G185" s="4"/>
      <c r="H185" s="4"/>
      <c r="K185" s="4"/>
    </row>
    <row r="186" spans="7:11" ht="15.75">
      <c r="G186" s="4"/>
      <c r="H186" s="4"/>
      <c r="K186" s="4"/>
    </row>
    <row r="187" spans="7:11" ht="15.75">
      <c r="G187" s="4"/>
      <c r="H187" s="4"/>
      <c r="K187" s="4"/>
    </row>
    <row r="188" spans="7:11" ht="15.75">
      <c r="G188" s="4"/>
      <c r="H188" s="4"/>
      <c r="K188" s="4"/>
    </row>
    <row r="189" spans="7:11" ht="15.75">
      <c r="G189" s="4"/>
      <c r="H189" s="4"/>
      <c r="K189" s="4"/>
    </row>
    <row r="190" spans="7:11" ht="15.75">
      <c r="G190" s="4"/>
      <c r="H190" s="4"/>
      <c r="K190" s="4"/>
    </row>
    <row r="191" spans="7:11" ht="15.75">
      <c r="G191" s="4"/>
      <c r="H191" s="4"/>
      <c r="K191" s="4"/>
    </row>
    <row r="192" spans="7:11" ht="15.75">
      <c r="G192" s="4"/>
      <c r="H192" s="4"/>
      <c r="K192" s="4"/>
    </row>
    <row r="193" spans="7:11" ht="15.75">
      <c r="G193" s="4"/>
      <c r="H193" s="4"/>
      <c r="K193" s="4"/>
    </row>
    <row r="194" spans="7:11" ht="15.75">
      <c r="G194" s="4"/>
      <c r="H194" s="4"/>
      <c r="K194" s="4"/>
    </row>
    <row r="195" spans="7:11" ht="15.75">
      <c r="G195" s="4"/>
      <c r="H195" s="4"/>
      <c r="K195" s="4"/>
    </row>
    <row r="196" spans="7:11" ht="15.75">
      <c r="G196" s="4"/>
      <c r="H196" s="4"/>
      <c r="K196" s="4"/>
    </row>
    <row r="197" spans="7:11" ht="15.75">
      <c r="G197" s="4"/>
      <c r="H197" s="4"/>
      <c r="K197" s="4"/>
    </row>
    <row r="198" spans="7:11" ht="15.75">
      <c r="G198" s="4"/>
      <c r="H198" s="4"/>
      <c r="K198" s="4"/>
    </row>
    <row r="199" spans="7:11" ht="15.75">
      <c r="G199" s="4"/>
      <c r="H199" s="4"/>
      <c r="K199" s="4"/>
    </row>
    <row r="200" spans="7:11" ht="15.75">
      <c r="G200" s="4"/>
      <c r="H200" s="4"/>
      <c r="K200" s="4"/>
    </row>
    <row r="201" spans="7:11" ht="15.75">
      <c r="G201" s="4"/>
      <c r="H201" s="4"/>
      <c r="K201" s="4"/>
    </row>
    <row r="202" spans="7:11" ht="15.75">
      <c r="G202" s="4"/>
      <c r="H202" s="4"/>
      <c r="K202" s="4"/>
    </row>
    <row r="203" spans="7:11" ht="15.75">
      <c r="G203" s="4"/>
      <c r="H203" s="4"/>
      <c r="K203" s="4"/>
    </row>
    <row r="204" spans="7:11" ht="15.75">
      <c r="G204" s="4"/>
      <c r="H204" s="4"/>
      <c r="K204" s="4"/>
    </row>
    <row r="205" spans="7:11" ht="15.75">
      <c r="G205" s="4"/>
      <c r="H205" s="4"/>
      <c r="K205" s="4"/>
    </row>
    <row r="206" spans="7:11" ht="15.75">
      <c r="G206" s="4"/>
      <c r="H206" s="4"/>
      <c r="K206" s="4"/>
    </row>
    <row r="207" spans="7:11" ht="15.75">
      <c r="G207" s="4"/>
      <c r="H207" s="4"/>
      <c r="K207" s="4"/>
    </row>
    <row r="208" spans="7:11" ht="15.75">
      <c r="G208" s="4"/>
      <c r="H208" s="4"/>
      <c r="K208" s="4"/>
    </row>
    <row r="209" spans="7:11" ht="15.75">
      <c r="G209" s="4"/>
      <c r="H209" s="4"/>
      <c r="K209" s="4"/>
    </row>
    <row r="210" spans="7:11" ht="15.75">
      <c r="G210" s="4"/>
      <c r="H210" s="4"/>
      <c r="K210" s="4"/>
    </row>
    <row r="211" spans="7:11" ht="15.75">
      <c r="G211" s="4"/>
      <c r="H211" s="4"/>
      <c r="K211" s="4"/>
    </row>
  </sheetData>
  <sheetProtection/>
  <mergeCells count="3">
    <mergeCell ref="E11:G11"/>
    <mergeCell ref="I11:K11"/>
    <mergeCell ref="A60:K60"/>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I561"/>
  <sheetViews>
    <sheetView view="pageBreakPreview" zoomScaleSheetLayoutView="100" zoomScalePageLayoutView="0" workbookViewId="0" topLeftCell="A1">
      <selection activeCell="A63" sqref="A63:IV68"/>
    </sheetView>
  </sheetViews>
  <sheetFormatPr defaultColWidth="9.140625" defaultRowHeight="15"/>
  <cols>
    <col min="1" max="1" width="4.00390625" style="0" customWidth="1"/>
    <col min="2" max="2" width="3.421875" style="0" customWidth="1"/>
    <col min="5" max="5" width="22.710937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13</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14</v>
      </c>
      <c r="G10" s="41"/>
      <c r="H10" s="42" t="s">
        <v>15</v>
      </c>
    </row>
    <row r="11" spans="1:8" ht="15">
      <c r="A11" s="21"/>
      <c r="B11" s="21"/>
      <c r="C11" s="21"/>
      <c r="D11" s="21"/>
      <c r="E11" s="21"/>
      <c r="F11" s="18" t="str">
        <f>+pl!E13</f>
        <v>30.06.2008</v>
      </c>
      <c r="G11" s="30"/>
      <c r="H11" s="30" t="s">
        <v>104</v>
      </c>
    </row>
    <row r="12" spans="1:8" ht="15">
      <c r="A12" s="21"/>
      <c r="B12" s="21"/>
      <c r="C12" s="21"/>
      <c r="D12" s="21"/>
      <c r="E12" s="21"/>
      <c r="F12" s="20" t="s">
        <v>6</v>
      </c>
      <c r="G12" s="30"/>
      <c r="H12" s="43" t="s">
        <v>6</v>
      </c>
    </row>
    <row r="13" spans="1:8" ht="15">
      <c r="A13" s="21" t="s">
        <v>58</v>
      </c>
      <c r="B13" s="21"/>
      <c r="C13" s="21"/>
      <c r="D13" s="21"/>
      <c r="E13" s="21"/>
      <c r="F13" s="18"/>
      <c r="G13" s="30"/>
      <c r="H13" s="44"/>
    </row>
    <row r="14" spans="1:8" ht="15">
      <c r="A14" s="21" t="s">
        <v>61</v>
      </c>
      <c r="B14" s="21"/>
      <c r="D14" s="21"/>
      <c r="E14" s="21"/>
      <c r="F14" s="25"/>
      <c r="G14" s="25"/>
      <c r="H14" s="40"/>
    </row>
    <row r="15" spans="2:8" ht="15">
      <c r="B15" s="21" t="s">
        <v>16</v>
      </c>
      <c r="D15" s="21"/>
      <c r="E15" s="47"/>
      <c r="F15" s="25">
        <v>442999</v>
      </c>
      <c r="G15" s="25"/>
      <c r="H15" s="25">
        <v>359297</v>
      </c>
    </row>
    <row r="16" spans="2:8" ht="15">
      <c r="B16" s="21" t="s">
        <v>59</v>
      </c>
      <c r="D16" s="21"/>
      <c r="E16" s="47"/>
      <c r="F16" s="25">
        <v>50</v>
      </c>
      <c r="G16" s="25"/>
      <c r="H16" s="25">
        <v>50</v>
      </c>
    </row>
    <row r="17" spans="2:8" ht="15">
      <c r="B17" s="21" t="s">
        <v>91</v>
      </c>
      <c r="D17" s="21"/>
      <c r="E17" s="47"/>
      <c r="F17" s="25">
        <v>0</v>
      </c>
      <c r="G17" s="25"/>
      <c r="H17" s="25">
        <v>13780</v>
      </c>
    </row>
    <row r="18" spans="2:8" ht="15">
      <c r="B18" s="21" t="s">
        <v>92</v>
      </c>
      <c r="D18" s="21"/>
      <c r="E18" s="47"/>
      <c r="F18" s="25">
        <v>14572</v>
      </c>
      <c r="G18" s="25"/>
      <c r="H18" s="25">
        <v>15866</v>
      </c>
    </row>
    <row r="19" spans="2:8" ht="15">
      <c r="B19" s="21" t="s">
        <v>105</v>
      </c>
      <c r="D19" s="21"/>
      <c r="E19" s="47"/>
      <c r="F19" s="25">
        <v>25</v>
      </c>
      <c r="G19" s="25"/>
      <c r="H19" s="25">
        <v>25</v>
      </c>
    </row>
    <row r="20" spans="2:8" ht="15">
      <c r="B20" s="21"/>
      <c r="D20" s="21"/>
      <c r="E20" s="47"/>
      <c r="F20" s="113">
        <f>SUM(F15:F19)</f>
        <v>457646</v>
      </c>
      <c r="G20" s="25"/>
      <c r="H20" s="113">
        <f>SUM(H15:H19)</f>
        <v>389018</v>
      </c>
    </row>
    <row r="21" spans="1:8" ht="15">
      <c r="A21" s="21"/>
      <c r="B21" s="21"/>
      <c r="C21" s="21"/>
      <c r="D21" s="21"/>
      <c r="E21" s="47"/>
      <c r="F21" s="25"/>
      <c r="G21" s="25"/>
      <c r="H21" s="40"/>
    </row>
    <row r="22" spans="1:8" ht="15">
      <c r="A22" s="21" t="s">
        <v>60</v>
      </c>
      <c r="B22" s="21"/>
      <c r="D22" s="21"/>
      <c r="E22" s="47"/>
      <c r="F22" s="22"/>
      <c r="G22" s="25"/>
      <c r="H22" s="115"/>
    </row>
    <row r="23" spans="2:8" ht="15">
      <c r="B23" s="21" t="s">
        <v>93</v>
      </c>
      <c r="D23" s="21"/>
      <c r="E23" s="116"/>
      <c r="F23" s="22">
        <v>45700</v>
      </c>
      <c r="G23" s="25"/>
      <c r="H23" s="22">
        <v>14201</v>
      </c>
    </row>
    <row r="24" spans="1:8" ht="15">
      <c r="A24" s="21"/>
      <c r="B24" s="21" t="s">
        <v>17</v>
      </c>
      <c r="D24" s="21"/>
      <c r="E24" s="47"/>
      <c r="F24" s="22">
        <v>68102</v>
      </c>
      <c r="G24" s="25"/>
      <c r="H24" s="22">
        <v>76704</v>
      </c>
    </row>
    <row r="25" spans="1:8" ht="15">
      <c r="A25" s="21"/>
      <c r="B25" s="21" t="s">
        <v>18</v>
      </c>
      <c r="D25" s="21"/>
      <c r="E25" s="47"/>
      <c r="F25" s="22">
        <v>45771</v>
      </c>
      <c r="G25" s="25"/>
      <c r="H25" s="22">
        <v>49143</v>
      </c>
    </row>
    <row r="26" spans="1:8" ht="15">
      <c r="A26" s="21"/>
      <c r="B26" s="21" t="s">
        <v>19</v>
      </c>
      <c r="D26" s="21"/>
      <c r="E26" s="47"/>
      <c r="F26" s="22">
        <v>33917</v>
      </c>
      <c r="G26" s="25"/>
      <c r="H26" s="22">
        <v>35541</v>
      </c>
    </row>
    <row r="27" spans="1:8" ht="15">
      <c r="A27" s="21"/>
      <c r="B27" s="21" t="s">
        <v>82</v>
      </c>
      <c r="D27" s="21"/>
      <c r="E27" s="47"/>
      <c r="F27" s="26">
        <v>19115</v>
      </c>
      <c r="G27" s="25"/>
      <c r="H27" s="26">
        <v>17199</v>
      </c>
    </row>
    <row r="28" spans="1:9" ht="15">
      <c r="A28" s="21"/>
      <c r="B28" s="21"/>
      <c r="D28" s="21"/>
      <c r="E28" s="116"/>
      <c r="F28" s="22">
        <f>SUM(F22:F27)</f>
        <v>212605</v>
      </c>
      <c r="G28" s="22"/>
      <c r="H28" s="18">
        <f>SUM(H22:H27)</f>
        <v>192788</v>
      </c>
      <c r="I28" s="117"/>
    </row>
    <row r="29" spans="1:8" ht="15.75" thickBot="1">
      <c r="A29" s="21" t="s">
        <v>62</v>
      </c>
      <c r="B29" s="21"/>
      <c r="D29" s="21"/>
      <c r="E29" s="47"/>
      <c r="F29" s="120">
        <f>+F28+F20</f>
        <v>670251</v>
      </c>
      <c r="G29" s="25"/>
      <c r="H29" s="120">
        <f>+H28+H20</f>
        <v>581806</v>
      </c>
    </row>
    <row r="30" spans="1:8" ht="15">
      <c r="A30" s="21"/>
      <c r="B30" s="21"/>
      <c r="D30" s="21"/>
      <c r="E30" s="47"/>
      <c r="F30" s="22"/>
      <c r="G30" s="25"/>
      <c r="H30" s="18"/>
    </row>
    <row r="31" spans="1:8" ht="15">
      <c r="A31" s="21" t="s">
        <v>68</v>
      </c>
      <c r="B31" s="21"/>
      <c r="D31" s="21"/>
      <c r="E31" s="47"/>
      <c r="F31" s="22"/>
      <c r="G31" s="25"/>
      <c r="H31" s="18"/>
    </row>
    <row r="32" spans="1:8" ht="15">
      <c r="A32" s="21" t="s">
        <v>87</v>
      </c>
      <c r="B32" s="21"/>
      <c r="D32" s="21"/>
      <c r="E32" s="47"/>
      <c r="F32" s="25"/>
      <c r="G32" s="25"/>
      <c r="H32" s="23"/>
    </row>
    <row r="33" spans="2:8" ht="15">
      <c r="B33" s="21" t="s">
        <v>22</v>
      </c>
      <c r="D33" s="21"/>
      <c r="E33" s="47"/>
      <c r="F33" s="25">
        <v>76591</v>
      </c>
      <c r="G33" s="25"/>
      <c r="H33" s="30">
        <v>76591</v>
      </c>
    </row>
    <row r="34" spans="2:8" ht="15">
      <c r="B34" s="21" t="s">
        <v>23</v>
      </c>
      <c r="D34" s="21"/>
      <c r="E34" s="47"/>
      <c r="F34" s="25">
        <v>54926</v>
      </c>
      <c r="G34" s="25"/>
      <c r="H34" s="30">
        <v>54926</v>
      </c>
    </row>
    <row r="35" spans="2:8" ht="15">
      <c r="B35" s="21" t="s">
        <v>63</v>
      </c>
      <c r="D35" s="21"/>
      <c r="E35" s="47"/>
      <c r="F35" s="25">
        <v>119062</v>
      </c>
      <c r="G35" s="25"/>
      <c r="H35" s="25">
        <v>94699</v>
      </c>
    </row>
    <row r="36" spans="2:8" ht="15">
      <c r="B36" s="21" t="s">
        <v>88</v>
      </c>
      <c r="D36" s="21"/>
      <c r="E36" s="47"/>
      <c r="F36" s="26">
        <v>-12590</v>
      </c>
      <c r="G36" s="25"/>
      <c r="H36" s="20">
        <v>-6273</v>
      </c>
    </row>
    <row r="37" spans="1:8" ht="15">
      <c r="A37" s="21"/>
      <c r="B37" s="21"/>
      <c r="D37" s="21"/>
      <c r="E37" s="47"/>
      <c r="F37" s="25">
        <f>SUM(F33:F36)</f>
        <v>237989</v>
      </c>
      <c r="G37" s="25"/>
      <c r="H37" s="25">
        <f>SUM(H33:H36)</f>
        <v>219943</v>
      </c>
    </row>
    <row r="38" spans="1:8" ht="15">
      <c r="A38" s="21" t="s">
        <v>89</v>
      </c>
      <c r="B38" s="21"/>
      <c r="D38" s="21"/>
      <c r="E38" s="47"/>
      <c r="F38" s="25">
        <v>3074</v>
      </c>
      <c r="G38" s="25"/>
      <c r="H38" s="25">
        <v>2903</v>
      </c>
    </row>
    <row r="39" spans="1:8" ht="15">
      <c r="A39" s="21" t="s">
        <v>90</v>
      </c>
      <c r="B39" s="21"/>
      <c r="D39" s="21"/>
      <c r="E39" s="47"/>
      <c r="F39" s="113">
        <f>SUM(F37:F38)</f>
        <v>241063</v>
      </c>
      <c r="G39" s="25"/>
      <c r="H39" s="113">
        <f>SUM(H37:H38)</f>
        <v>222846</v>
      </c>
    </row>
    <row r="40" spans="1:8" ht="15">
      <c r="A40" s="21"/>
      <c r="B40" s="21"/>
      <c r="D40" s="21"/>
      <c r="E40" s="47"/>
      <c r="F40" s="22"/>
      <c r="G40" s="25"/>
      <c r="H40" s="18"/>
    </row>
    <row r="41" spans="1:8" ht="15">
      <c r="A41" s="21" t="s">
        <v>64</v>
      </c>
      <c r="B41" s="21"/>
      <c r="D41" s="21"/>
      <c r="E41" s="47"/>
      <c r="F41" s="25"/>
      <c r="G41" s="25"/>
      <c r="H41" s="30"/>
    </row>
    <row r="42" spans="2:8" ht="15">
      <c r="B42" s="21" t="s">
        <v>44</v>
      </c>
      <c r="D42" s="21"/>
      <c r="E42" s="47"/>
      <c r="F42" s="25">
        <v>203029</v>
      </c>
      <c r="G42" s="25"/>
      <c r="H42" s="30">
        <v>180236</v>
      </c>
    </row>
    <row r="43" spans="2:8" ht="15">
      <c r="B43" s="21" t="s">
        <v>65</v>
      </c>
      <c r="D43" s="21"/>
      <c r="E43" s="47"/>
      <c r="F43" s="25">
        <v>14815</v>
      </c>
      <c r="G43" s="25"/>
      <c r="H43" s="30">
        <v>18209</v>
      </c>
    </row>
    <row r="44" spans="1:8" ht="15">
      <c r="A44" s="21"/>
      <c r="B44" s="21"/>
      <c r="D44" s="21"/>
      <c r="E44" s="21"/>
      <c r="F44" s="113">
        <f>SUM(F42:F43)</f>
        <v>217844</v>
      </c>
      <c r="G44" s="25"/>
      <c r="H44" s="113">
        <f>SUM(H42:H43)</f>
        <v>198445</v>
      </c>
    </row>
    <row r="45" spans="1:8" ht="15">
      <c r="A45" s="21"/>
      <c r="B45" s="21"/>
      <c r="D45" s="21"/>
      <c r="E45" s="47"/>
      <c r="F45" s="22"/>
      <c r="G45" s="25"/>
      <c r="H45" s="18"/>
    </row>
    <row r="46" spans="1:8" ht="15">
      <c r="A46" s="21" t="s">
        <v>66</v>
      </c>
      <c r="B46" s="21"/>
      <c r="D46" s="21"/>
      <c r="E46" s="47"/>
      <c r="F46" s="22"/>
      <c r="G46" s="25"/>
      <c r="H46" s="24"/>
    </row>
    <row r="47" spans="1:8" ht="15">
      <c r="A47" s="21"/>
      <c r="B47" s="21" t="s">
        <v>44</v>
      </c>
      <c r="D47" s="21"/>
      <c r="E47" s="47"/>
      <c r="F47" s="22">
        <v>70159</v>
      </c>
      <c r="G47" s="25"/>
      <c r="H47" s="22">
        <v>69770</v>
      </c>
    </row>
    <row r="48" spans="1:8" ht="15">
      <c r="A48" s="21"/>
      <c r="B48" s="21" t="s">
        <v>20</v>
      </c>
      <c r="D48" s="21"/>
      <c r="E48" s="47"/>
      <c r="F48" s="22">
        <v>94462</v>
      </c>
      <c r="G48" s="25"/>
      <c r="H48" s="22">
        <v>45786</v>
      </c>
    </row>
    <row r="49" spans="1:8" ht="15">
      <c r="A49" s="21"/>
      <c r="B49" s="21" t="s">
        <v>21</v>
      </c>
      <c r="D49" s="21"/>
      <c r="E49" s="47"/>
      <c r="F49" s="22">
        <v>32674</v>
      </c>
      <c r="G49" s="25"/>
      <c r="H49" s="22">
        <v>32078</v>
      </c>
    </row>
    <row r="50" spans="1:8" ht="15">
      <c r="A50" s="21"/>
      <c r="B50" s="21" t="s">
        <v>94</v>
      </c>
      <c r="D50" s="21"/>
      <c r="E50" s="47"/>
      <c r="F50" s="26">
        <v>14049</v>
      </c>
      <c r="G50" s="25"/>
      <c r="H50" s="26">
        <v>12881</v>
      </c>
    </row>
    <row r="51" spans="1:9" ht="15">
      <c r="A51" s="21"/>
      <c r="B51" s="21"/>
      <c r="D51" s="21"/>
      <c r="E51" s="118"/>
      <c r="F51" s="26">
        <f>SUM(F47:F50)</f>
        <v>211344</v>
      </c>
      <c r="G51" s="75"/>
      <c r="H51" s="20">
        <f>SUM(H46:H50)</f>
        <v>160515</v>
      </c>
      <c r="I51" s="119"/>
    </row>
    <row r="52" spans="1:8" ht="15">
      <c r="A52" s="21" t="s">
        <v>67</v>
      </c>
      <c r="B52" s="21"/>
      <c r="D52" s="21"/>
      <c r="E52" s="47"/>
      <c r="F52" s="113">
        <f>+F51+F44</f>
        <v>429188</v>
      </c>
      <c r="G52" s="25"/>
      <c r="H52" s="113">
        <f>+H51+H44</f>
        <v>358960</v>
      </c>
    </row>
    <row r="53" spans="1:8" ht="15.75" thickBot="1">
      <c r="A53" s="21" t="s">
        <v>69</v>
      </c>
      <c r="B53" s="21"/>
      <c r="D53" s="21"/>
      <c r="E53" s="47"/>
      <c r="F53" s="120">
        <f>+F52+F39</f>
        <v>670251</v>
      </c>
      <c r="G53" s="25"/>
      <c r="H53" s="120">
        <f>+H52+H39</f>
        <v>581806</v>
      </c>
    </row>
    <row r="54" spans="1:8" ht="15">
      <c r="A54" s="21"/>
      <c r="B54" s="21"/>
      <c r="D54" s="21"/>
      <c r="E54" s="47"/>
      <c r="F54" s="25"/>
      <c r="G54" s="25"/>
      <c r="H54" s="23"/>
    </row>
    <row r="55" spans="1:8" ht="15.75" thickBot="1">
      <c r="A55" s="21" t="s">
        <v>54</v>
      </c>
      <c r="B55" s="21"/>
      <c r="D55" s="21"/>
      <c r="E55" s="21"/>
      <c r="F55" s="110">
        <v>1.7262627430372943</v>
      </c>
      <c r="G55" s="25"/>
      <c r="H55" s="110">
        <v>1.5418591668474264</v>
      </c>
    </row>
    <row r="56" spans="1:8" ht="17.25" customHeight="1" thickTop="1">
      <c r="A56" s="21"/>
      <c r="B56" s="21"/>
      <c r="D56" s="21"/>
      <c r="E56" s="23"/>
      <c r="F56" s="25">
        <f>F29-F53</f>
        <v>0</v>
      </c>
      <c r="G56" s="25"/>
      <c r="H56" s="45"/>
    </row>
    <row r="57" spans="1:8" ht="15">
      <c r="A57" s="21"/>
      <c r="B57" s="21"/>
      <c r="D57" s="21"/>
      <c r="E57" s="23"/>
      <c r="F57" s="45"/>
      <c r="G57" s="25"/>
      <c r="H57" s="45"/>
    </row>
    <row r="58" spans="1:8" ht="15">
      <c r="A58" s="21"/>
      <c r="B58" s="21"/>
      <c r="D58" s="21"/>
      <c r="E58" s="21"/>
      <c r="F58" s="45"/>
      <c r="G58" s="25"/>
      <c r="H58" s="45"/>
    </row>
    <row r="59" spans="6:8" ht="15">
      <c r="F59" s="46"/>
      <c r="H59" s="47"/>
    </row>
    <row r="60" spans="1:9" ht="48.75" customHeight="1">
      <c r="A60" s="133" t="s">
        <v>106</v>
      </c>
      <c r="B60" s="133"/>
      <c r="C60" s="133"/>
      <c r="D60" s="133"/>
      <c r="E60" s="133"/>
      <c r="F60" s="133"/>
      <c r="G60" s="133"/>
      <c r="H60" s="133"/>
      <c r="I60" s="133"/>
    </row>
    <row r="61" spans="6:8" ht="15">
      <c r="F61" s="46"/>
      <c r="H61" s="47"/>
    </row>
    <row r="62" spans="6:8" ht="15">
      <c r="F62" s="46"/>
      <c r="H62" s="48"/>
    </row>
    <row r="63" ht="15">
      <c r="H63" s="49"/>
    </row>
    <row r="64" ht="15">
      <c r="H64" s="49"/>
    </row>
    <row r="65" ht="15">
      <c r="H65" s="49"/>
    </row>
    <row r="66" ht="15">
      <c r="H66" s="49"/>
    </row>
    <row r="67" ht="15">
      <c r="H67" s="49"/>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sheetData>
  <sheetProtection/>
  <mergeCells count="1">
    <mergeCell ref="A60:I60"/>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79"/>
  <sheetViews>
    <sheetView view="pageBreakPreview" zoomScaleSheetLayoutView="100" zoomScalePageLayoutView="0" workbookViewId="0" topLeftCell="A1">
      <selection activeCell="Q36" sqref="Q36"/>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84"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1"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4" t="s">
        <v>24</v>
      </c>
      <c r="B3" s="51"/>
      <c r="C3" s="51"/>
      <c r="D3" s="51"/>
      <c r="E3" s="52"/>
      <c r="F3" s="51"/>
      <c r="G3" s="51"/>
      <c r="H3" s="51"/>
      <c r="I3" s="50"/>
      <c r="J3" s="50"/>
      <c r="K3" s="50"/>
      <c r="M3" s="50"/>
    </row>
    <row r="4" spans="1:17" ht="6" customHeight="1" thickBot="1">
      <c r="A4" s="55"/>
      <c r="B4" s="56"/>
      <c r="C4" s="56"/>
      <c r="D4" s="56"/>
      <c r="E4" s="57"/>
      <c r="F4" s="56"/>
      <c r="G4" s="56"/>
      <c r="H4" s="56"/>
      <c r="I4" s="55"/>
      <c r="J4" s="55"/>
      <c r="K4" s="55"/>
      <c r="L4" s="58"/>
      <c r="M4" s="55"/>
      <c r="N4" s="58"/>
      <c r="O4" s="56"/>
      <c r="P4" s="58"/>
      <c r="Q4" s="58"/>
    </row>
    <row r="5" spans="1:13" ht="30.75" customHeight="1">
      <c r="A5" s="50" t="s">
        <v>47</v>
      </c>
      <c r="B5" s="51"/>
      <c r="C5" s="51"/>
      <c r="D5" s="51"/>
      <c r="E5" s="52"/>
      <c r="F5" s="51"/>
      <c r="G5" s="51"/>
      <c r="H5" s="51"/>
      <c r="I5" s="50"/>
      <c r="J5" s="50"/>
      <c r="K5" s="50"/>
      <c r="M5" s="50"/>
    </row>
    <row r="6" spans="1:13" ht="15.75">
      <c r="A6" s="1" t="str">
        <f>+pl!A8</f>
        <v>FOR THE YEAR ENDED 30 JUNE 2008</v>
      </c>
      <c r="B6" s="59"/>
      <c r="C6" s="59"/>
      <c r="D6" s="59"/>
      <c r="E6" s="60"/>
      <c r="F6" s="59"/>
      <c r="G6" s="59"/>
      <c r="H6" s="59"/>
      <c r="I6" s="61"/>
      <c r="J6" s="61"/>
      <c r="K6" s="61"/>
      <c r="L6" s="62"/>
      <c r="M6" s="61"/>
    </row>
    <row r="7" spans="1:13" ht="15.75">
      <c r="A7" s="1"/>
      <c r="B7" s="59"/>
      <c r="C7" s="59"/>
      <c r="D7" s="59"/>
      <c r="E7" s="60"/>
      <c r="F7" s="59"/>
      <c r="G7" s="59"/>
      <c r="H7" s="59"/>
      <c r="I7" s="61"/>
      <c r="J7" s="61"/>
      <c r="K7" s="61"/>
      <c r="L7" s="62"/>
      <c r="M7" s="61"/>
    </row>
    <row r="8" spans="1:13" ht="15.75">
      <c r="A8" s="1"/>
      <c r="B8" s="59"/>
      <c r="C8" s="59"/>
      <c r="D8" s="59"/>
      <c r="E8" s="60"/>
      <c r="F8" s="59"/>
      <c r="G8" s="59"/>
      <c r="H8" s="59"/>
      <c r="I8" s="61"/>
      <c r="J8" s="61"/>
      <c r="K8" s="61"/>
      <c r="L8" s="62"/>
      <c r="M8" s="61"/>
    </row>
    <row r="9" spans="1:13" ht="15">
      <c r="A9" s="59"/>
      <c r="B9" s="59"/>
      <c r="C9" s="59"/>
      <c r="D9" s="59"/>
      <c r="E9" s="60"/>
      <c r="F9" s="59"/>
      <c r="G9" s="61" t="s">
        <v>76</v>
      </c>
      <c r="H9" s="59"/>
      <c r="J9" s="61"/>
      <c r="K9" s="61"/>
      <c r="L9" s="62"/>
      <c r="M9" s="61"/>
    </row>
    <row r="10" spans="1:13" ht="15">
      <c r="A10" s="63"/>
      <c r="C10" s="51"/>
      <c r="D10" s="51"/>
      <c r="E10" s="52"/>
      <c r="F10" s="51"/>
      <c r="J10" s="65"/>
      <c r="K10" s="51"/>
      <c r="M10" s="51"/>
    </row>
    <row r="11" spans="1:13" ht="15">
      <c r="A11" s="51"/>
      <c r="B11" s="63"/>
      <c r="C11" s="51"/>
      <c r="D11" s="51"/>
      <c r="E11" s="52"/>
      <c r="F11" s="59"/>
      <c r="G11" s="134" t="s">
        <v>70</v>
      </c>
      <c r="H11" s="134"/>
      <c r="I11" s="134"/>
      <c r="J11" s="65"/>
      <c r="K11" s="65" t="s">
        <v>48</v>
      </c>
      <c r="M11" s="51"/>
    </row>
    <row r="12" spans="1:17" ht="13.5" customHeight="1">
      <c r="A12" s="51"/>
      <c r="B12" s="50"/>
      <c r="C12" s="51"/>
      <c r="D12" s="51"/>
      <c r="E12" s="67" t="s">
        <v>25</v>
      </c>
      <c r="F12" s="64"/>
      <c r="G12" s="67" t="s">
        <v>25</v>
      </c>
      <c r="H12" s="64"/>
      <c r="I12" s="67" t="s">
        <v>49</v>
      </c>
      <c r="J12" s="67"/>
      <c r="K12" s="64" t="s">
        <v>26</v>
      </c>
      <c r="L12" s="66"/>
      <c r="M12" s="64"/>
      <c r="O12" s="65" t="s">
        <v>71</v>
      </c>
      <c r="Q12" s="65" t="s">
        <v>29</v>
      </c>
    </row>
    <row r="13" spans="1:17" ht="15.75" customHeight="1">
      <c r="A13" s="51"/>
      <c r="B13" s="51"/>
      <c r="C13" s="51"/>
      <c r="D13" s="51"/>
      <c r="E13" s="67" t="s">
        <v>27</v>
      </c>
      <c r="F13" s="64"/>
      <c r="G13" s="67" t="s">
        <v>28</v>
      </c>
      <c r="H13" s="64"/>
      <c r="I13" s="67" t="s">
        <v>75</v>
      </c>
      <c r="J13" s="67"/>
      <c r="K13" s="64" t="s">
        <v>74</v>
      </c>
      <c r="L13" s="66"/>
      <c r="M13" s="64" t="s">
        <v>29</v>
      </c>
      <c r="O13" s="65" t="s">
        <v>72</v>
      </c>
      <c r="Q13" s="65" t="s">
        <v>73</v>
      </c>
    </row>
    <row r="14" spans="1:17" ht="15">
      <c r="A14" s="51"/>
      <c r="B14" s="51"/>
      <c r="C14" s="51"/>
      <c r="D14" s="51"/>
      <c r="E14" s="67" t="s">
        <v>6</v>
      </c>
      <c r="F14" s="67"/>
      <c r="G14" s="67" t="s">
        <v>6</v>
      </c>
      <c r="H14" s="67"/>
      <c r="I14" s="67" t="s">
        <v>6</v>
      </c>
      <c r="J14" s="67"/>
      <c r="K14" s="67" t="s">
        <v>6</v>
      </c>
      <c r="L14" s="62"/>
      <c r="M14" s="67" t="s">
        <v>6</v>
      </c>
      <c r="O14" s="65" t="s">
        <v>6</v>
      </c>
      <c r="Q14" s="65" t="s">
        <v>6</v>
      </c>
    </row>
    <row r="15" spans="1:17" ht="15">
      <c r="A15" s="51"/>
      <c r="B15" s="51"/>
      <c r="C15" s="51"/>
      <c r="D15" s="51"/>
      <c r="E15" s="68"/>
      <c r="F15" s="67"/>
      <c r="G15" s="68"/>
      <c r="H15" s="67"/>
      <c r="I15" s="68"/>
      <c r="J15" s="67"/>
      <c r="K15" s="68"/>
      <c r="L15" s="62"/>
      <c r="M15" s="68"/>
      <c r="O15" s="123"/>
      <c r="Q15" s="123"/>
    </row>
    <row r="16" spans="1:17" ht="15">
      <c r="A16" s="50"/>
      <c r="B16" s="51"/>
      <c r="C16" s="51"/>
      <c r="D16" s="51"/>
      <c r="E16" s="67"/>
      <c r="F16" s="67"/>
      <c r="G16" s="67"/>
      <c r="H16" s="67"/>
      <c r="I16" s="67"/>
      <c r="J16" s="67"/>
      <c r="K16" s="67"/>
      <c r="L16" s="62"/>
      <c r="M16" s="67"/>
      <c r="Q16" s="51"/>
    </row>
    <row r="17" spans="1:18" ht="15.75">
      <c r="A17" s="51"/>
      <c r="B17" s="70"/>
      <c r="C17" s="59"/>
      <c r="D17" s="59"/>
      <c r="E17" s="71"/>
      <c r="F17" s="61"/>
      <c r="G17" s="71"/>
      <c r="H17" s="61"/>
      <c r="I17" s="71"/>
      <c r="J17" s="71"/>
      <c r="K17" s="71"/>
      <c r="L17" s="72"/>
      <c r="M17" s="71"/>
      <c r="N17" s="72"/>
      <c r="O17" s="50"/>
      <c r="P17" s="72"/>
      <c r="Q17" s="50"/>
      <c r="R17" s="72"/>
    </row>
    <row r="18" spans="1:18" ht="15.75">
      <c r="A18" s="70" t="s">
        <v>107</v>
      </c>
      <c r="B18" s="59"/>
      <c r="C18" s="59"/>
      <c r="E18" s="71">
        <v>76591</v>
      </c>
      <c r="F18" s="61"/>
      <c r="G18" s="71">
        <v>54926</v>
      </c>
      <c r="H18" s="61"/>
      <c r="I18" s="71">
        <v>-6273</v>
      </c>
      <c r="J18" s="71"/>
      <c r="K18" s="71">
        <v>94699</v>
      </c>
      <c r="L18" s="72"/>
      <c r="M18" s="71">
        <f>SUM(E18:K18)</f>
        <v>219943</v>
      </c>
      <c r="N18" s="72"/>
      <c r="O18" s="112">
        <v>2903</v>
      </c>
      <c r="P18" s="72"/>
      <c r="Q18" s="124">
        <f>O18+M18</f>
        <v>222846</v>
      </c>
      <c r="R18" s="72"/>
    </row>
    <row r="19" spans="1:18" ht="15.75">
      <c r="A19" s="70"/>
      <c r="B19" s="59"/>
      <c r="C19" s="59"/>
      <c r="E19" s="71"/>
      <c r="F19" s="61"/>
      <c r="G19" s="71"/>
      <c r="H19" s="61"/>
      <c r="I19" s="71"/>
      <c r="J19" s="71"/>
      <c r="K19" s="71"/>
      <c r="L19" s="72"/>
      <c r="M19" s="71"/>
      <c r="N19" s="72"/>
      <c r="O19" s="50"/>
      <c r="P19" s="72"/>
      <c r="Q19" s="50"/>
      <c r="R19" s="72"/>
    </row>
    <row r="20" spans="1:18" ht="15.75">
      <c r="A20" s="70" t="s">
        <v>115</v>
      </c>
      <c r="B20" s="59"/>
      <c r="C20" s="59"/>
      <c r="E20" s="71">
        <v>0</v>
      </c>
      <c r="F20" s="61"/>
      <c r="G20" s="71">
        <v>0</v>
      </c>
      <c r="H20" s="61"/>
      <c r="I20" s="71">
        <v>0</v>
      </c>
      <c r="J20" s="71"/>
      <c r="K20" s="71">
        <v>28499</v>
      </c>
      <c r="L20" s="72"/>
      <c r="M20" s="71">
        <f>SUM(E20:K20)</f>
        <v>28499</v>
      </c>
      <c r="N20" s="72"/>
      <c r="O20" s="112">
        <v>191</v>
      </c>
      <c r="P20" s="72"/>
      <c r="Q20" s="124">
        <f>O20+M20</f>
        <v>28690</v>
      </c>
      <c r="R20" s="72"/>
    </row>
    <row r="21" spans="1:18" ht="15.75">
      <c r="A21" s="70"/>
      <c r="B21" s="59"/>
      <c r="C21" s="59"/>
      <c r="E21" s="71"/>
      <c r="F21" s="61"/>
      <c r="G21" s="71"/>
      <c r="H21" s="61"/>
      <c r="I21" s="71"/>
      <c r="J21" s="71"/>
      <c r="K21" s="71"/>
      <c r="L21" s="72"/>
      <c r="M21" s="71"/>
      <c r="N21" s="72"/>
      <c r="O21" s="129"/>
      <c r="P21" s="72"/>
      <c r="Q21" s="50"/>
      <c r="R21" s="72"/>
    </row>
    <row r="22" spans="1:18" ht="15.75">
      <c r="A22" s="70" t="s">
        <v>120</v>
      </c>
      <c r="B22" s="59"/>
      <c r="C22" s="59"/>
      <c r="E22" s="71">
        <v>0</v>
      </c>
      <c r="F22" s="61"/>
      <c r="G22" s="73">
        <v>0</v>
      </c>
      <c r="H22" s="61"/>
      <c r="I22" s="73">
        <v>0</v>
      </c>
      <c r="J22" s="73"/>
      <c r="K22" s="73"/>
      <c r="L22" s="72"/>
      <c r="M22" s="71">
        <f>SUM(E22:K22)</f>
        <v>0</v>
      </c>
      <c r="N22" s="72"/>
      <c r="O22" s="112">
        <v>-20</v>
      </c>
      <c r="P22" s="72"/>
      <c r="Q22" s="124">
        <f>O22+M22</f>
        <v>-20</v>
      </c>
      <c r="R22" s="72"/>
    </row>
    <row r="23" spans="1:18" ht="15.75">
      <c r="A23" s="70"/>
      <c r="B23" s="114"/>
      <c r="C23" s="59"/>
      <c r="E23" s="71"/>
      <c r="F23" s="61"/>
      <c r="G23" s="71"/>
      <c r="H23" s="61"/>
      <c r="I23" s="71"/>
      <c r="J23" s="71"/>
      <c r="K23" s="71"/>
      <c r="L23" s="72"/>
      <c r="M23" s="71"/>
      <c r="N23" s="72"/>
      <c r="O23" s="129"/>
      <c r="P23" s="72"/>
      <c r="Q23" s="50"/>
      <c r="R23" s="72"/>
    </row>
    <row r="24" spans="1:18" ht="15.75">
      <c r="A24" s="70" t="s">
        <v>30</v>
      </c>
      <c r="B24" s="59"/>
      <c r="C24" s="59"/>
      <c r="E24" s="71">
        <v>0</v>
      </c>
      <c r="F24" s="61"/>
      <c r="G24" s="71">
        <v>0</v>
      </c>
      <c r="H24" s="61"/>
      <c r="I24" s="71">
        <v>0</v>
      </c>
      <c r="J24" s="71"/>
      <c r="K24" s="71">
        <v>-4136</v>
      </c>
      <c r="L24" s="72"/>
      <c r="M24" s="71">
        <f>SUM(E24:K24)</f>
        <v>-4136</v>
      </c>
      <c r="N24" s="72"/>
      <c r="O24" s="129">
        <v>0</v>
      </c>
      <c r="P24" s="72"/>
      <c r="Q24" s="124">
        <f>O24+M24</f>
        <v>-4136</v>
      </c>
      <c r="R24" s="72"/>
    </row>
    <row r="25" spans="1:18" ht="15.75">
      <c r="A25" s="70"/>
      <c r="B25" s="59"/>
      <c r="C25" s="59"/>
      <c r="E25" s="71"/>
      <c r="F25" s="61"/>
      <c r="G25" s="71"/>
      <c r="H25" s="61"/>
      <c r="I25" s="71"/>
      <c r="J25" s="71"/>
      <c r="K25" s="71"/>
      <c r="L25" s="72"/>
      <c r="M25" s="71"/>
      <c r="N25" s="72"/>
      <c r="O25" s="129"/>
      <c r="P25" s="72"/>
      <c r="Q25" s="50"/>
      <c r="R25" s="72"/>
    </row>
    <row r="26" spans="1:18" ht="15.75">
      <c r="A26" s="70" t="s">
        <v>86</v>
      </c>
      <c r="B26" s="59"/>
      <c r="C26" s="59"/>
      <c r="E26" s="71">
        <v>0</v>
      </c>
      <c r="F26" s="61"/>
      <c r="G26" s="73">
        <v>0</v>
      </c>
      <c r="H26" s="61"/>
      <c r="I26" s="73">
        <v>-6317</v>
      </c>
      <c r="J26" s="73"/>
      <c r="K26" s="73">
        <v>0</v>
      </c>
      <c r="L26" s="72"/>
      <c r="M26" s="71">
        <f>SUM(E26:K26)</f>
        <v>-6317</v>
      </c>
      <c r="N26" s="72"/>
      <c r="O26" s="129">
        <v>0</v>
      </c>
      <c r="P26" s="72"/>
      <c r="Q26" s="124">
        <f>O26+M26</f>
        <v>-6317</v>
      </c>
      <c r="R26" s="72"/>
    </row>
    <row r="27" spans="1:18" ht="15.75">
      <c r="A27" s="74"/>
      <c r="B27" s="59"/>
      <c r="C27" s="59"/>
      <c r="E27" s="71"/>
      <c r="F27" s="64"/>
      <c r="G27" s="75"/>
      <c r="H27" s="64"/>
      <c r="I27" s="75"/>
      <c r="J27" s="75"/>
      <c r="K27" s="75"/>
      <c r="L27" s="72"/>
      <c r="M27" s="71"/>
      <c r="N27" s="72"/>
      <c r="O27" s="129"/>
      <c r="P27" s="72"/>
      <c r="Q27" s="50"/>
      <c r="R27" s="72"/>
    </row>
    <row r="28" spans="1:18" ht="22.5" customHeight="1" thickBot="1">
      <c r="A28" s="70" t="s">
        <v>113</v>
      </c>
      <c r="B28" s="59"/>
      <c r="C28" s="59"/>
      <c r="E28" s="76">
        <f>SUM(E17:E27)</f>
        <v>76591</v>
      </c>
      <c r="F28" s="76"/>
      <c r="G28" s="76">
        <f>SUM(G17:G27)</f>
        <v>54926</v>
      </c>
      <c r="H28" s="76"/>
      <c r="I28" s="76">
        <f>SUM(I17:I27)</f>
        <v>-12590</v>
      </c>
      <c r="J28" s="71"/>
      <c r="K28" s="76">
        <f>SUM(K17:K27)</f>
        <v>119062</v>
      </c>
      <c r="L28" s="72"/>
      <c r="M28" s="76">
        <f>SUM(M17:M27)</f>
        <v>237989</v>
      </c>
      <c r="N28" s="72"/>
      <c r="O28" s="76">
        <f>SUM(O17:O27)</f>
        <v>3074</v>
      </c>
      <c r="P28" s="72"/>
      <c r="Q28" s="76">
        <f>SUM(Q17:Q27)</f>
        <v>241063</v>
      </c>
      <c r="R28" s="72"/>
    </row>
    <row r="29" spans="1:18" ht="22.5" customHeight="1" thickTop="1">
      <c r="A29" s="70"/>
      <c r="B29" s="59"/>
      <c r="C29" s="59"/>
      <c r="E29" s="71"/>
      <c r="F29" s="64"/>
      <c r="G29" s="71"/>
      <c r="H29" s="64"/>
      <c r="I29" s="71"/>
      <c r="J29" s="71"/>
      <c r="K29" s="71">
        <f>K28-'bs'!F35</f>
        <v>0</v>
      </c>
      <c r="L29" s="72"/>
      <c r="M29" s="71"/>
      <c r="N29" s="72"/>
      <c r="O29" s="124">
        <f>O28-'bs'!F38</f>
        <v>0</v>
      </c>
      <c r="P29" s="72"/>
      <c r="Q29" s="124">
        <f>Q28-'bs'!F39</f>
        <v>0</v>
      </c>
      <c r="R29" s="72"/>
    </row>
    <row r="30" spans="1:17" ht="15">
      <c r="A30" s="50"/>
      <c r="B30" s="51"/>
      <c r="C30" s="59"/>
      <c r="E30" s="60"/>
      <c r="F30" s="59"/>
      <c r="G30" s="77"/>
      <c r="H30" s="59"/>
      <c r="I30" s="77"/>
      <c r="J30" s="77"/>
      <c r="K30" s="77"/>
      <c r="M30" s="77"/>
      <c r="Q30" s="51"/>
    </row>
    <row r="31" spans="1:17" ht="15.75">
      <c r="A31" s="111"/>
      <c r="B31" s="69"/>
      <c r="C31" s="59"/>
      <c r="E31" s="60"/>
      <c r="F31" s="59"/>
      <c r="G31" s="77"/>
      <c r="H31" s="59"/>
      <c r="I31" s="77"/>
      <c r="J31" s="77"/>
      <c r="K31" s="77"/>
      <c r="M31" s="77"/>
      <c r="Q31" s="51"/>
    </row>
    <row r="32" spans="1:18" ht="15.75">
      <c r="A32" s="70" t="s">
        <v>55</v>
      </c>
      <c r="B32" s="59"/>
      <c r="C32" s="59"/>
      <c r="E32" s="71">
        <v>71591</v>
      </c>
      <c r="F32" s="61"/>
      <c r="G32" s="71">
        <v>48926</v>
      </c>
      <c r="H32" s="61"/>
      <c r="I32" s="71">
        <v>-2861</v>
      </c>
      <c r="J32" s="71"/>
      <c r="K32" s="71">
        <v>67494</v>
      </c>
      <c r="L32" s="72"/>
      <c r="M32" s="71">
        <f>SUM(E32:K32)</f>
        <v>185150</v>
      </c>
      <c r="N32" s="72"/>
      <c r="O32" s="71">
        <v>2406</v>
      </c>
      <c r="P32" s="72"/>
      <c r="Q32" s="124">
        <f>O32+M32</f>
        <v>187556</v>
      </c>
      <c r="R32" s="72"/>
    </row>
    <row r="33" spans="1:18" ht="15.75">
      <c r="A33" s="70"/>
      <c r="B33" s="59"/>
      <c r="C33" s="59"/>
      <c r="E33" s="71"/>
      <c r="F33" s="61"/>
      <c r="G33" s="71"/>
      <c r="H33" s="61"/>
      <c r="I33" s="71"/>
      <c r="J33" s="71"/>
      <c r="K33" s="71"/>
      <c r="L33" s="72"/>
      <c r="M33" s="71"/>
      <c r="N33" s="72"/>
      <c r="O33" s="71"/>
      <c r="P33" s="72"/>
      <c r="Q33" s="124"/>
      <c r="R33" s="72"/>
    </row>
    <row r="34" spans="1:18" ht="15.75">
      <c r="A34" s="70" t="s">
        <v>119</v>
      </c>
      <c r="B34" s="59"/>
      <c r="C34" s="59"/>
      <c r="E34" s="71">
        <v>0</v>
      </c>
      <c r="F34" s="61"/>
      <c r="G34" s="71">
        <v>0</v>
      </c>
      <c r="H34" s="61"/>
      <c r="I34" s="71">
        <v>0</v>
      </c>
      <c r="J34" s="71"/>
      <c r="K34" s="71">
        <v>5235</v>
      </c>
      <c r="L34" s="72"/>
      <c r="M34" s="71">
        <f>SUM(E34:K34)</f>
        <v>5235</v>
      </c>
      <c r="N34" s="72"/>
      <c r="O34" s="71"/>
      <c r="P34" s="72"/>
      <c r="Q34" s="124">
        <f>O34+M34</f>
        <v>5235</v>
      </c>
      <c r="R34" s="72"/>
    </row>
    <row r="35" spans="1:18" ht="15.75">
      <c r="A35" s="70"/>
      <c r="B35" s="59"/>
      <c r="C35" s="59"/>
      <c r="E35" s="71"/>
      <c r="F35" s="61"/>
      <c r="G35" s="71"/>
      <c r="H35" s="61"/>
      <c r="I35" s="71"/>
      <c r="J35" s="71"/>
      <c r="K35" s="71"/>
      <c r="L35" s="72"/>
      <c r="M35" s="71"/>
      <c r="N35" s="72"/>
      <c r="O35" s="71"/>
      <c r="P35" s="72"/>
      <c r="Q35" s="124"/>
      <c r="R35" s="72"/>
    </row>
    <row r="36" spans="1:18" ht="15.75">
      <c r="A36" s="70" t="s">
        <v>115</v>
      </c>
      <c r="B36" s="59"/>
      <c r="C36" s="59"/>
      <c r="E36" s="71">
        <v>0</v>
      </c>
      <c r="F36" s="61"/>
      <c r="G36" s="71">
        <v>0</v>
      </c>
      <c r="H36" s="61"/>
      <c r="I36" s="71">
        <v>0</v>
      </c>
      <c r="J36" s="71"/>
      <c r="K36" s="71">
        <v>26302</v>
      </c>
      <c r="L36" s="72"/>
      <c r="M36" s="71">
        <f>SUM(E36:K36)</f>
        <v>26302</v>
      </c>
      <c r="N36" s="72"/>
      <c r="O36" s="71">
        <v>251</v>
      </c>
      <c r="P36" s="72"/>
      <c r="Q36" s="124">
        <f>O36+M36</f>
        <v>26553</v>
      </c>
      <c r="R36" s="72"/>
    </row>
    <row r="37" spans="1:18" ht="15.75">
      <c r="A37" s="70"/>
      <c r="B37" s="59"/>
      <c r="C37" s="59"/>
      <c r="E37" s="71"/>
      <c r="F37" s="61"/>
      <c r="G37" s="71"/>
      <c r="H37" s="61"/>
      <c r="I37" s="71"/>
      <c r="J37" s="71"/>
      <c r="K37" s="71"/>
      <c r="L37" s="72"/>
      <c r="M37" s="71"/>
      <c r="N37" s="72"/>
      <c r="O37" s="129"/>
      <c r="P37" s="72"/>
      <c r="Q37" s="124"/>
      <c r="R37" s="72"/>
    </row>
    <row r="38" spans="1:18" ht="15.75">
      <c r="A38" s="70" t="s">
        <v>127</v>
      </c>
      <c r="B38" s="59"/>
      <c r="C38" s="59"/>
      <c r="E38" s="71">
        <v>5000</v>
      </c>
      <c r="F38" s="61"/>
      <c r="G38" s="71">
        <v>6000</v>
      </c>
      <c r="H38" s="61"/>
      <c r="I38" s="71">
        <v>0</v>
      </c>
      <c r="J38" s="71"/>
      <c r="K38" s="71">
        <v>0</v>
      </c>
      <c r="L38" s="72"/>
      <c r="M38" s="71">
        <f>SUM(E38:K38)</f>
        <v>11000</v>
      </c>
      <c r="N38" s="72"/>
      <c r="O38" s="129">
        <v>0</v>
      </c>
      <c r="P38" s="72"/>
      <c r="Q38" s="124">
        <f>O38+M38</f>
        <v>11000</v>
      </c>
      <c r="R38" s="72"/>
    </row>
    <row r="39" spans="1:18" ht="15.75">
      <c r="A39" s="70"/>
      <c r="B39" s="61" t="s">
        <v>128</v>
      </c>
      <c r="C39" s="59"/>
      <c r="E39" s="71"/>
      <c r="F39" s="61"/>
      <c r="G39" s="71"/>
      <c r="H39" s="61"/>
      <c r="I39" s="71"/>
      <c r="J39" s="71"/>
      <c r="K39" s="71"/>
      <c r="L39" s="72"/>
      <c r="M39" s="71"/>
      <c r="N39" s="72"/>
      <c r="O39" s="129"/>
      <c r="P39" s="72"/>
      <c r="Q39" s="124"/>
      <c r="R39" s="72"/>
    </row>
    <row r="40" spans="1:18" ht="15.75">
      <c r="A40" s="70"/>
      <c r="B40" s="121"/>
      <c r="C40" s="59"/>
      <c r="E40" s="71"/>
      <c r="F40" s="61"/>
      <c r="G40" s="71"/>
      <c r="H40" s="61"/>
      <c r="I40" s="71"/>
      <c r="J40" s="71"/>
      <c r="K40" s="71"/>
      <c r="L40" s="72"/>
      <c r="M40" s="71"/>
      <c r="N40" s="72"/>
      <c r="O40" s="129"/>
      <c r="P40" s="72"/>
      <c r="Q40" s="124"/>
      <c r="R40" s="72"/>
    </row>
    <row r="41" spans="1:18" ht="15.75">
      <c r="A41" s="70" t="s">
        <v>120</v>
      </c>
      <c r="B41" s="59"/>
      <c r="C41" s="59"/>
      <c r="E41" s="71">
        <v>0</v>
      </c>
      <c r="F41" s="61"/>
      <c r="G41" s="73">
        <v>0</v>
      </c>
      <c r="H41" s="61"/>
      <c r="I41" s="73">
        <v>0</v>
      </c>
      <c r="J41" s="73"/>
      <c r="K41" s="73">
        <v>0</v>
      </c>
      <c r="L41" s="72"/>
      <c r="M41" s="71">
        <f>SUM(E41:K41)</f>
        <v>0</v>
      </c>
      <c r="N41" s="72"/>
      <c r="O41" s="112">
        <v>246</v>
      </c>
      <c r="P41" s="72"/>
      <c r="Q41" s="124">
        <f>O41+M41</f>
        <v>246</v>
      </c>
      <c r="R41" s="72"/>
    </row>
    <row r="42" spans="1:18" ht="15.75">
      <c r="A42" s="70"/>
      <c r="B42" s="59"/>
      <c r="C42" s="59"/>
      <c r="E42" s="71"/>
      <c r="F42" s="61"/>
      <c r="G42" s="71"/>
      <c r="H42" s="61"/>
      <c r="I42" s="71"/>
      <c r="J42" s="71"/>
      <c r="K42" s="71"/>
      <c r="L42" s="72"/>
      <c r="M42" s="71"/>
      <c r="N42" s="72"/>
      <c r="O42" s="129"/>
      <c r="P42" s="72"/>
      <c r="Q42" s="124"/>
      <c r="R42" s="72"/>
    </row>
    <row r="43" spans="1:18" ht="15.75">
      <c r="A43" s="70" t="s">
        <v>30</v>
      </c>
      <c r="B43" s="59"/>
      <c r="C43" s="59"/>
      <c r="E43" s="71">
        <v>0</v>
      </c>
      <c r="F43" s="61"/>
      <c r="G43" s="73">
        <v>0</v>
      </c>
      <c r="H43" s="61"/>
      <c r="I43" s="73">
        <v>0</v>
      </c>
      <c r="J43" s="73"/>
      <c r="K43" s="73">
        <v>-4332</v>
      </c>
      <c r="L43" s="72"/>
      <c r="M43" s="71">
        <f>SUM(E43:K43)</f>
        <v>-4332</v>
      </c>
      <c r="N43" s="72"/>
      <c r="O43" s="129">
        <v>0</v>
      </c>
      <c r="P43" s="72"/>
      <c r="Q43" s="124">
        <f>O43+M43</f>
        <v>-4332</v>
      </c>
      <c r="R43" s="72"/>
    </row>
    <row r="44" spans="1:18" ht="15.75">
      <c r="A44" s="70"/>
      <c r="B44" s="59"/>
      <c r="C44" s="59"/>
      <c r="E44" s="71"/>
      <c r="F44" s="61"/>
      <c r="G44" s="73"/>
      <c r="H44" s="61"/>
      <c r="I44" s="73"/>
      <c r="J44" s="73"/>
      <c r="K44" s="73"/>
      <c r="L44" s="72"/>
      <c r="M44" s="71"/>
      <c r="N44" s="72"/>
      <c r="O44" s="129"/>
      <c r="P44" s="72"/>
      <c r="Q44" s="124"/>
      <c r="R44" s="72"/>
    </row>
    <row r="45" spans="1:18" ht="15.75">
      <c r="A45" s="70" t="s">
        <v>86</v>
      </c>
      <c r="B45" s="59"/>
      <c r="C45" s="59"/>
      <c r="E45" s="71">
        <v>0</v>
      </c>
      <c r="F45" s="61"/>
      <c r="G45" s="73">
        <v>0</v>
      </c>
      <c r="H45" s="61"/>
      <c r="I45" s="73">
        <v>-3412</v>
      </c>
      <c r="J45" s="73"/>
      <c r="K45" s="73">
        <v>0</v>
      </c>
      <c r="L45" s="72"/>
      <c r="M45" s="71">
        <f>SUM(E45:K45)</f>
        <v>-3412</v>
      </c>
      <c r="N45" s="72"/>
      <c r="O45" s="129">
        <v>0</v>
      </c>
      <c r="P45" s="72"/>
      <c r="Q45" s="124">
        <f>O45+M45</f>
        <v>-3412</v>
      </c>
      <c r="R45" s="72"/>
    </row>
    <row r="46" spans="1:18" ht="15.75">
      <c r="A46" s="74"/>
      <c r="B46" s="59"/>
      <c r="C46" s="59"/>
      <c r="E46" s="71"/>
      <c r="F46" s="64"/>
      <c r="G46" s="75"/>
      <c r="H46" s="64"/>
      <c r="I46" s="75"/>
      <c r="J46" s="75"/>
      <c r="K46" s="75"/>
      <c r="L46" s="72"/>
      <c r="M46" s="71"/>
      <c r="N46" s="72"/>
      <c r="O46" s="50"/>
      <c r="P46" s="72"/>
      <c r="Q46" s="50"/>
      <c r="R46" s="72"/>
    </row>
    <row r="47" spans="1:18" ht="22.5" customHeight="1" thickBot="1">
      <c r="A47" s="70" t="s">
        <v>116</v>
      </c>
      <c r="B47" s="59"/>
      <c r="C47" s="59"/>
      <c r="E47" s="76">
        <f>SUM(E30:E46)</f>
        <v>76591</v>
      </c>
      <c r="F47" s="64"/>
      <c r="G47" s="76">
        <f>SUM(G30:G46)</f>
        <v>54926</v>
      </c>
      <c r="H47" s="64"/>
      <c r="I47" s="76">
        <f>SUM(I30:I46)</f>
        <v>-6273</v>
      </c>
      <c r="J47" s="71"/>
      <c r="K47" s="76">
        <f>SUM(K30:K46)</f>
        <v>94699</v>
      </c>
      <c r="L47" s="72"/>
      <c r="M47" s="76">
        <f>SUM(M30:M46)</f>
        <v>219943</v>
      </c>
      <c r="N47" s="72"/>
      <c r="O47" s="76">
        <f>SUM(O30:O46)</f>
        <v>2903</v>
      </c>
      <c r="P47" s="72"/>
      <c r="Q47" s="76">
        <f>SUM(Q30:Q46)</f>
        <v>222846</v>
      </c>
      <c r="R47" s="72"/>
    </row>
    <row r="48" spans="1:17" ht="15.75" thickTop="1">
      <c r="A48" s="59"/>
      <c r="B48" s="59"/>
      <c r="C48" s="59"/>
      <c r="E48" s="60"/>
      <c r="F48" s="59"/>
      <c r="G48" s="59"/>
      <c r="H48" s="59"/>
      <c r="I48" s="77"/>
      <c r="J48" s="77"/>
      <c r="K48" s="77"/>
      <c r="M48" s="77"/>
      <c r="Q48" s="51"/>
    </row>
    <row r="49" spans="1:13" ht="15.75">
      <c r="A49" s="78"/>
      <c r="B49" s="79"/>
      <c r="C49" s="79"/>
      <c r="E49" s="79"/>
      <c r="F49" s="79"/>
      <c r="G49" s="79"/>
      <c r="H49" s="79"/>
      <c r="I49" s="80"/>
      <c r="J49" s="80"/>
      <c r="K49" s="81"/>
      <c r="M49" s="77"/>
    </row>
    <row r="50" spans="1:11" ht="15">
      <c r="A50" s="79"/>
      <c r="B50" s="79"/>
      <c r="C50" s="79"/>
      <c r="E50" s="79"/>
      <c r="F50" s="79"/>
      <c r="G50" s="79"/>
      <c r="H50" s="79"/>
      <c r="I50" s="80"/>
      <c r="J50" s="80"/>
      <c r="K50" s="82"/>
    </row>
    <row r="51" spans="1:17" ht="35.25" customHeight="1">
      <c r="A51" s="135" t="s">
        <v>109</v>
      </c>
      <c r="B51" s="135"/>
      <c r="C51" s="135"/>
      <c r="D51" s="135"/>
      <c r="E51" s="135"/>
      <c r="F51" s="135"/>
      <c r="G51" s="135"/>
      <c r="H51" s="135"/>
      <c r="I51" s="135"/>
      <c r="J51" s="135"/>
      <c r="K51" s="135"/>
      <c r="L51" s="135"/>
      <c r="M51" s="135"/>
      <c r="N51" s="135"/>
      <c r="O51" s="135"/>
      <c r="P51" s="135"/>
      <c r="Q51" s="135"/>
    </row>
    <row r="52" spans="2:11" ht="15.75">
      <c r="B52" s="69"/>
      <c r="C52" s="83"/>
      <c r="D52" s="83"/>
      <c r="F52" s="84"/>
      <c r="G52" s="84"/>
      <c r="H52" s="84"/>
      <c r="I52" s="84"/>
      <c r="J52" s="84"/>
      <c r="K52" s="84"/>
    </row>
    <row r="53" spans="2:13" ht="15.75">
      <c r="B53" s="83"/>
      <c r="C53" s="83"/>
      <c r="D53" s="83"/>
      <c r="I53" s="85"/>
      <c r="J53" s="85"/>
      <c r="K53" s="85"/>
      <c r="M53" s="85"/>
    </row>
    <row r="54" spans="2:4" ht="15.75">
      <c r="B54" s="86"/>
      <c r="C54" s="83"/>
      <c r="D54" s="83"/>
    </row>
    <row r="55" spans="2:13" ht="15.75">
      <c r="B55" s="83"/>
      <c r="C55" s="83"/>
      <c r="E55" s="87"/>
      <c r="I55" s="88"/>
      <c r="J55" s="88"/>
      <c r="K55" s="88"/>
      <c r="M55" s="88"/>
    </row>
    <row r="56" spans="2:13" ht="15.75">
      <c r="B56" s="83"/>
      <c r="C56" s="83"/>
      <c r="I56" s="88"/>
      <c r="J56" s="88"/>
      <c r="K56" s="88"/>
      <c r="M56" s="88"/>
    </row>
    <row r="57" spans="2:3" ht="15.75">
      <c r="B57" s="83"/>
      <c r="C57" s="83"/>
    </row>
    <row r="58" spans="2:3" ht="15.75">
      <c r="B58" s="69"/>
      <c r="C58" s="83"/>
    </row>
    <row r="59" spans="1:13" ht="15.75">
      <c r="A59" s="83"/>
      <c r="B59" s="83"/>
      <c r="C59" s="83"/>
      <c r="I59" s="88"/>
      <c r="J59" s="88"/>
      <c r="K59" s="88"/>
      <c r="M59" s="88"/>
    </row>
    <row r="60" spans="2:13" ht="15.75">
      <c r="B60" s="83"/>
      <c r="C60" s="83"/>
      <c r="I60" s="88"/>
      <c r="J60" s="88"/>
      <c r="K60" s="88"/>
      <c r="M60" s="88"/>
    </row>
    <row r="61" spans="1:5" ht="15.75">
      <c r="A61" s="83"/>
      <c r="B61" s="83"/>
      <c r="C61" s="83"/>
      <c r="D61" s="83"/>
      <c r="E61" s="89"/>
    </row>
    <row r="62" spans="1:8" ht="15.75">
      <c r="A62" s="83"/>
      <c r="B62" s="83"/>
      <c r="C62" s="83"/>
      <c r="D62" s="83"/>
      <c r="E62" s="89"/>
      <c r="F62" s="83"/>
      <c r="G62" s="83"/>
      <c r="H62" s="83"/>
    </row>
    <row r="63" spans="1:8" ht="15.75">
      <c r="A63" s="83"/>
      <c r="B63" s="69"/>
      <c r="C63" s="83"/>
      <c r="D63" s="83"/>
      <c r="E63" s="89"/>
      <c r="F63" s="83"/>
      <c r="G63" s="83"/>
      <c r="H63" s="83"/>
    </row>
    <row r="64" spans="1:13" ht="15.75">
      <c r="A64" s="83"/>
      <c r="B64" s="83"/>
      <c r="C64" s="83"/>
      <c r="D64" s="83"/>
      <c r="E64" s="89"/>
      <c r="F64" s="83"/>
      <c r="G64" s="83"/>
      <c r="H64" s="83"/>
      <c r="I64" s="90"/>
      <c r="J64" s="90"/>
      <c r="K64" s="90"/>
      <c r="M64" s="90"/>
    </row>
    <row r="65" spans="1:13" ht="15.75">
      <c r="A65" s="83"/>
      <c r="B65" s="83"/>
      <c r="C65" s="83"/>
      <c r="D65" s="83"/>
      <c r="E65" s="89"/>
      <c r="F65" s="91"/>
      <c r="G65" s="91"/>
      <c r="H65" s="91"/>
      <c r="I65" s="91"/>
      <c r="J65" s="91"/>
      <c r="K65" s="91"/>
      <c r="M65" s="91"/>
    </row>
    <row r="66" spans="1:13" ht="15.75">
      <c r="A66" s="83"/>
      <c r="B66" s="83"/>
      <c r="C66" s="83"/>
      <c r="D66" s="83"/>
      <c r="E66" s="89"/>
      <c r="F66" s="92"/>
      <c r="G66" s="92"/>
      <c r="H66" s="92"/>
      <c r="I66" s="92"/>
      <c r="J66" s="92"/>
      <c r="K66" s="92"/>
      <c r="M66" s="92"/>
    </row>
    <row r="67" spans="1:5" ht="15.75">
      <c r="A67" s="83"/>
      <c r="B67" s="83"/>
      <c r="C67" s="83"/>
      <c r="D67" s="83"/>
      <c r="E67" s="89"/>
    </row>
    <row r="68" spans="1:5" ht="15.75">
      <c r="A68" s="83"/>
      <c r="B68" s="69"/>
      <c r="C68" s="83"/>
      <c r="D68" s="83"/>
      <c r="E68" s="89"/>
    </row>
    <row r="69" spans="1:13" ht="15.75">
      <c r="A69" s="83"/>
      <c r="B69" s="83"/>
      <c r="C69" s="83"/>
      <c r="D69" s="83"/>
      <c r="E69" s="89"/>
      <c r="F69" s="93"/>
      <c r="G69" s="93"/>
      <c r="H69" s="93"/>
      <c r="I69" s="93"/>
      <c r="J69" s="93"/>
      <c r="K69" s="93"/>
      <c r="M69" s="93"/>
    </row>
    <row r="70" spans="1:13" ht="15.75">
      <c r="A70" s="83"/>
      <c r="B70" s="83"/>
      <c r="C70" s="83"/>
      <c r="D70" s="83"/>
      <c r="E70" s="89"/>
      <c r="F70" s="94"/>
      <c r="G70" s="94"/>
      <c r="H70" s="94"/>
      <c r="I70" s="94"/>
      <c r="J70" s="94"/>
      <c r="K70" s="94"/>
      <c r="M70" s="94"/>
    </row>
    <row r="71" spans="1:13" ht="15.75">
      <c r="A71" s="83"/>
      <c r="B71" s="83"/>
      <c r="C71" s="83"/>
      <c r="D71" s="83"/>
      <c r="E71" s="89"/>
      <c r="F71" s="94"/>
      <c r="G71" s="94"/>
      <c r="H71" s="94"/>
      <c r="I71" s="94"/>
      <c r="J71" s="94"/>
      <c r="K71" s="94"/>
      <c r="M71" s="94"/>
    </row>
    <row r="72" spans="1:13" ht="15.75">
      <c r="A72" s="83"/>
      <c r="B72" s="83"/>
      <c r="C72" s="83"/>
      <c r="D72" s="83"/>
      <c r="E72" s="89"/>
      <c r="F72" s="95"/>
      <c r="G72" s="95"/>
      <c r="H72" s="95"/>
      <c r="I72" s="91"/>
      <c r="J72" s="91"/>
      <c r="K72" s="91"/>
      <c r="M72" s="91"/>
    </row>
    <row r="73" spans="1:13" ht="15.75">
      <c r="A73" s="83"/>
      <c r="B73" s="83"/>
      <c r="C73" s="83"/>
      <c r="D73" s="83"/>
      <c r="E73" s="89"/>
      <c r="F73" s="95"/>
      <c r="G73" s="95"/>
      <c r="H73" s="95"/>
      <c r="I73" s="91"/>
      <c r="J73" s="91"/>
      <c r="K73" s="91"/>
      <c r="M73" s="91"/>
    </row>
    <row r="74" spans="1:13" ht="15.75">
      <c r="A74" s="83"/>
      <c r="B74" s="83"/>
      <c r="C74" s="83"/>
      <c r="D74" s="83"/>
      <c r="E74" s="89"/>
      <c r="F74" s="96"/>
      <c r="G74" s="96"/>
      <c r="H74" s="96"/>
      <c r="I74" s="96"/>
      <c r="J74" s="96"/>
      <c r="K74" s="96"/>
      <c r="M74" s="96"/>
    </row>
    <row r="75" spans="1:5" ht="15.75">
      <c r="A75" s="83"/>
      <c r="B75" s="83"/>
      <c r="C75" s="83"/>
      <c r="D75" s="83"/>
      <c r="E75" s="89"/>
    </row>
    <row r="76" spans="1:5" ht="15.75">
      <c r="A76" s="83"/>
      <c r="B76" s="83"/>
      <c r="C76" s="83"/>
      <c r="D76" s="83"/>
      <c r="E76" s="89"/>
    </row>
    <row r="77" spans="1:5" ht="15.75">
      <c r="A77" s="83"/>
      <c r="B77" s="83"/>
      <c r="C77" s="83"/>
      <c r="D77" s="83"/>
      <c r="E77" s="89"/>
    </row>
    <row r="78" spans="1:5" ht="15.75">
      <c r="A78" s="83"/>
      <c r="B78" s="83"/>
      <c r="C78" s="83"/>
      <c r="D78" s="83"/>
      <c r="E78" s="89"/>
    </row>
    <row r="79" spans="1:5" ht="15.75">
      <c r="A79" s="83"/>
      <c r="B79" s="83"/>
      <c r="C79" s="83"/>
      <c r="D79" s="83"/>
      <c r="E79" s="89"/>
    </row>
  </sheetData>
  <sheetProtection/>
  <mergeCells count="2">
    <mergeCell ref="G11:I11"/>
    <mergeCell ref="A51:Q51"/>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J86"/>
  <sheetViews>
    <sheetView view="pageBreakPreview" zoomScaleSheetLayoutView="100" zoomScalePageLayoutView="0" workbookViewId="0" topLeftCell="A1">
      <selection activeCell="F51" sqref="F51"/>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4" customWidth="1"/>
    <col min="8" max="8" width="2.140625" style="53" customWidth="1"/>
    <col min="9" max="9" width="13.00390625" style="84" customWidth="1"/>
    <col min="10" max="10" width="8.00390625" style="53" customWidth="1"/>
    <col min="11"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4" t="s">
        <v>24</v>
      </c>
      <c r="B3" s="51"/>
      <c r="C3" s="51"/>
      <c r="D3" s="51"/>
      <c r="E3" s="51"/>
      <c r="F3" s="51"/>
      <c r="G3" s="52"/>
      <c r="H3" s="50"/>
      <c r="I3" s="52"/>
    </row>
    <row r="4" spans="1:9" ht="9" customHeight="1" thickBot="1">
      <c r="A4" s="55"/>
      <c r="B4" s="56"/>
      <c r="C4" s="56"/>
      <c r="D4" s="56"/>
      <c r="E4" s="56"/>
      <c r="F4" s="56"/>
      <c r="G4" s="57"/>
      <c r="H4" s="55"/>
      <c r="I4" s="57"/>
    </row>
    <row r="5" spans="1:9" ht="15">
      <c r="A5" s="51"/>
      <c r="B5" s="51"/>
      <c r="C5" s="51"/>
      <c r="D5" s="51"/>
      <c r="E5" s="51"/>
      <c r="F5" s="51"/>
      <c r="G5" s="52"/>
      <c r="H5" s="50"/>
      <c r="I5" s="52"/>
    </row>
    <row r="6" spans="1:10" ht="15">
      <c r="A6" s="50" t="s">
        <v>31</v>
      </c>
      <c r="B6" s="59"/>
      <c r="C6" s="59"/>
      <c r="D6" s="59"/>
      <c r="E6" s="59"/>
      <c r="F6" s="59"/>
      <c r="G6" s="60"/>
      <c r="H6" s="61"/>
      <c r="I6" s="60"/>
      <c r="J6" s="62"/>
    </row>
    <row r="7" spans="1:10" ht="15.75">
      <c r="A7" s="1" t="str">
        <f>+e!A6</f>
        <v>FOR THE YEAR ENDED 30 JUNE 2008</v>
      </c>
      <c r="B7" s="59"/>
      <c r="C7" s="59"/>
      <c r="D7" s="59"/>
      <c r="E7" s="59"/>
      <c r="F7" s="59"/>
      <c r="G7" s="60"/>
      <c r="H7" s="61"/>
      <c r="I7" s="60"/>
      <c r="J7" s="62"/>
    </row>
    <row r="8" spans="1:9" ht="15">
      <c r="A8" s="51"/>
      <c r="B8" s="50"/>
      <c r="C8" s="51"/>
      <c r="D8" s="51"/>
      <c r="E8" s="51"/>
      <c r="F8" s="51"/>
      <c r="G8" s="67" t="s">
        <v>110</v>
      </c>
      <c r="H8" s="64"/>
      <c r="I8" s="67" t="str">
        <f>+G8</f>
        <v>12 months</v>
      </c>
    </row>
    <row r="9" spans="1:9" ht="15">
      <c r="A9" s="51"/>
      <c r="B9" s="50"/>
      <c r="C9" s="51"/>
      <c r="D9" s="51"/>
      <c r="E9" s="51"/>
      <c r="F9" s="51"/>
      <c r="G9" s="67" t="s">
        <v>32</v>
      </c>
      <c r="H9" s="64"/>
      <c r="I9" s="67" t="s">
        <v>32</v>
      </c>
    </row>
    <row r="10" spans="1:9" ht="15">
      <c r="A10" s="51"/>
      <c r="B10" s="50"/>
      <c r="C10" s="51"/>
      <c r="D10" s="51"/>
      <c r="E10" s="51"/>
      <c r="F10" s="51"/>
      <c r="G10" s="18" t="str">
        <f>+pl!E13</f>
        <v>30.06.2008</v>
      </c>
      <c r="H10" s="64"/>
      <c r="I10" s="18" t="str">
        <f>+pl!G13</f>
        <v>30.06.2007</v>
      </c>
    </row>
    <row r="11" spans="1:9" ht="15">
      <c r="A11" s="51"/>
      <c r="B11" s="50"/>
      <c r="C11" s="51"/>
      <c r="D11" s="51"/>
      <c r="E11" s="51"/>
      <c r="F11" s="51"/>
      <c r="G11" s="68" t="s">
        <v>6</v>
      </c>
      <c r="H11" s="64"/>
      <c r="I11" s="68" t="s">
        <v>6</v>
      </c>
    </row>
    <row r="12" spans="1:9" ht="7.5" customHeight="1">
      <c r="A12" s="51"/>
      <c r="B12" s="50"/>
      <c r="C12" s="51"/>
      <c r="D12" s="51"/>
      <c r="E12" s="51"/>
      <c r="F12" s="51"/>
      <c r="G12" s="52"/>
      <c r="H12" s="59"/>
      <c r="I12" s="52"/>
    </row>
    <row r="13" spans="1:9" ht="15.75">
      <c r="A13" s="51"/>
      <c r="B13" s="86" t="s">
        <v>85</v>
      </c>
      <c r="C13" s="86"/>
      <c r="D13" s="86"/>
      <c r="E13" s="86"/>
      <c r="F13" s="86"/>
      <c r="G13" s="97">
        <v>28456</v>
      </c>
      <c r="H13" s="59"/>
      <c r="I13" s="97">
        <v>18730</v>
      </c>
    </row>
    <row r="14" spans="1:9" ht="15.75">
      <c r="A14" s="51"/>
      <c r="B14" s="86" t="s">
        <v>53</v>
      </c>
      <c r="C14" s="86"/>
      <c r="D14" s="86"/>
      <c r="E14" s="86"/>
      <c r="F14" s="86"/>
      <c r="G14" s="97"/>
      <c r="H14" s="59"/>
      <c r="I14" s="97"/>
    </row>
    <row r="15" spans="1:9" ht="15.75">
      <c r="A15" s="51"/>
      <c r="B15" s="86"/>
      <c r="C15" s="86" t="s">
        <v>33</v>
      </c>
      <c r="D15" s="86"/>
      <c r="E15" s="86"/>
      <c r="F15" s="86"/>
      <c r="G15" s="98">
        <v>34032</v>
      </c>
      <c r="H15" s="59"/>
      <c r="I15" s="98">
        <v>24522</v>
      </c>
    </row>
    <row r="16" spans="1:9" ht="15.75">
      <c r="A16" s="51"/>
      <c r="B16" s="86"/>
      <c r="C16" s="86" t="s">
        <v>40</v>
      </c>
      <c r="D16" s="86"/>
      <c r="E16" s="86"/>
      <c r="F16" s="86"/>
      <c r="G16" s="98">
        <v>0</v>
      </c>
      <c r="H16" s="59"/>
      <c r="I16" s="98">
        <v>-1327</v>
      </c>
    </row>
    <row r="17" spans="1:9" ht="15.75">
      <c r="A17" s="51"/>
      <c r="B17" s="86"/>
      <c r="C17" s="86" t="s">
        <v>45</v>
      </c>
      <c r="D17" s="86"/>
      <c r="E17" s="86"/>
      <c r="F17" s="86"/>
      <c r="G17" s="98">
        <v>15074</v>
      </c>
      <c r="H17" s="59"/>
      <c r="I17" s="98">
        <v>41132</v>
      </c>
    </row>
    <row r="18" spans="1:9" ht="15.75">
      <c r="A18" s="51"/>
      <c r="B18" s="86"/>
      <c r="C18" s="86" t="s">
        <v>117</v>
      </c>
      <c r="D18" s="86"/>
      <c r="E18" s="86"/>
      <c r="F18" s="86"/>
      <c r="G18" s="98">
        <v>0</v>
      </c>
      <c r="H18" s="59"/>
      <c r="I18" s="98">
        <v>3862</v>
      </c>
    </row>
    <row r="19" spans="1:9" ht="15.75">
      <c r="A19" s="51"/>
      <c r="B19" s="86"/>
      <c r="C19" s="86" t="s">
        <v>38</v>
      </c>
      <c r="D19" s="86"/>
      <c r="E19" s="86"/>
      <c r="F19" s="86"/>
      <c r="G19" s="98">
        <v>-360</v>
      </c>
      <c r="H19" s="59"/>
      <c r="I19" s="98">
        <v>-199</v>
      </c>
    </row>
    <row r="20" spans="1:9" ht="15.75">
      <c r="A20" s="51"/>
      <c r="B20" s="86"/>
      <c r="C20" s="86" t="s">
        <v>10</v>
      </c>
      <c r="D20" s="86"/>
      <c r="E20" s="86"/>
      <c r="F20" s="86"/>
      <c r="G20" s="99">
        <v>16671</v>
      </c>
      <c r="H20" s="59"/>
      <c r="I20" s="99">
        <v>16170</v>
      </c>
    </row>
    <row r="21" spans="1:9" ht="15.75">
      <c r="A21" s="51"/>
      <c r="B21" s="86" t="s">
        <v>34</v>
      </c>
      <c r="C21" s="86"/>
      <c r="D21" s="86"/>
      <c r="E21" s="86"/>
      <c r="F21" s="86"/>
      <c r="G21" s="97">
        <f>SUM(G13:G20)</f>
        <v>93873</v>
      </c>
      <c r="H21" s="59"/>
      <c r="I21" s="97">
        <f>SUM(I13:I20)</f>
        <v>102890</v>
      </c>
    </row>
    <row r="22" spans="1:9" ht="15.75">
      <c r="A22" s="51"/>
      <c r="B22" s="86" t="s">
        <v>35</v>
      </c>
      <c r="C22" s="86"/>
      <c r="D22" s="86"/>
      <c r="E22" s="86"/>
      <c r="F22" s="86"/>
      <c r="G22" s="97"/>
      <c r="H22" s="59"/>
      <c r="I22" s="97"/>
    </row>
    <row r="23" spans="1:9" ht="15.75">
      <c r="A23" s="51"/>
      <c r="B23" s="86"/>
      <c r="C23" s="86" t="s">
        <v>50</v>
      </c>
      <c r="D23" s="86"/>
      <c r="E23" s="86"/>
      <c r="F23" s="86"/>
      <c r="G23" s="97">
        <v>-31499</v>
      </c>
      <c r="H23" s="59"/>
      <c r="I23" s="97">
        <v>-8247</v>
      </c>
    </row>
    <row r="24" spans="1:9" ht="15.75">
      <c r="A24" s="51"/>
      <c r="B24" s="86"/>
      <c r="C24" s="86" t="s">
        <v>42</v>
      </c>
      <c r="D24" s="86"/>
      <c r="E24" s="86"/>
      <c r="F24" s="86"/>
      <c r="G24" s="97">
        <v>8602</v>
      </c>
      <c r="H24" s="59"/>
      <c r="I24" s="97">
        <v>-20537</v>
      </c>
    </row>
    <row r="25" spans="1:9" ht="15.75">
      <c r="A25" s="51"/>
      <c r="B25" s="86"/>
      <c r="C25" s="86" t="s">
        <v>51</v>
      </c>
      <c r="D25" s="86"/>
      <c r="E25" s="86"/>
      <c r="F25" s="86"/>
      <c r="G25" s="97">
        <v>4996</v>
      </c>
      <c r="H25" s="59"/>
      <c r="I25" s="97">
        <v>7287</v>
      </c>
    </row>
    <row r="26" spans="1:9" ht="15.75">
      <c r="A26" s="51"/>
      <c r="B26" s="86"/>
      <c r="C26" s="86" t="s">
        <v>52</v>
      </c>
      <c r="D26" s="86"/>
      <c r="E26" s="86"/>
      <c r="F26" s="86"/>
      <c r="G26" s="99">
        <v>49272</v>
      </c>
      <c r="H26" s="59"/>
      <c r="I26" s="99">
        <v>32082</v>
      </c>
    </row>
    <row r="27" spans="1:9" ht="15.75">
      <c r="A27" s="51"/>
      <c r="B27" s="86" t="s">
        <v>41</v>
      </c>
      <c r="C27" s="86"/>
      <c r="D27" s="86"/>
      <c r="E27" s="86"/>
      <c r="F27" s="86"/>
      <c r="G27" s="98">
        <f>SUM(G21:G26)</f>
        <v>125244</v>
      </c>
      <c r="H27" s="59"/>
      <c r="I27" s="98">
        <f>SUM(I21:I26)</f>
        <v>113475</v>
      </c>
    </row>
    <row r="28" spans="1:9" ht="15.75">
      <c r="A28" s="51"/>
      <c r="B28" s="86"/>
      <c r="C28" s="86" t="s">
        <v>129</v>
      </c>
      <c r="D28" s="86"/>
      <c r="E28" s="86"/>
      <c r="F28" s="86"/>
      <c r="G28" s="98">
        <v>-1992</v>
      </c>
      <c r="H28" s="59"/>
      <c r="I28" s="98">
        <v>-2433</v>
      </c>
    </row>
    <row r="29" spans="1:9" ht="15.75">
      <c r="A29" s="51"/>
      <c r="B29" s="86" t="s">
        <v>79</v>
      </c>
      <c r="C29" s="86"/>
      <c r="D29" s="86"/>
      <c r="E29" s="86"/>
      <c r="F29" s="86"/>
      <c r="G29" s="100">
        <f>SUM(G27:G28)</f>
        <v>123252</v>
      </c>
      <c r="H29" s="59"/>
      <c r="I29" s="100">
        <f>SUM(I27:I28)</f>
        <v>111042</v>
      </c>
    </row>
    <row r="30" spans="1:9" ht="15.75">
      <c r="A30" s="51"/>
      <c r="B30" s="86"/>
      <c r="C30" s="86"/>
      <c r="D30" s="86"/>
      <c r="E30" s="86"/>
      <c r="F30" s="86"/>
      <c r="G30" s="97"/>
      <c r="H30" s="77"/>
      <c r="I30" s="97"/>
    </row>
    <row r="31" spans="1:9" ht="15.75">
      <c r="A31" s="51"/>
      <c r="B31" s="86" t="s">
        <v>84</v>
      </c>
      <c r="C31" s="86"/>
      <c r="D31" s="86"/>
      <c r="E31" s="86"/>
      <c r="F31" s="86"/>
      <c r="G31" s="97"/>
      <c r="H31" s="77"/>
      <c r="I31" s="97"/>
    </row>
    <row r="32" spans="1:9" ht="15.75">
      <c r="A32" s="51"/>
      <c r="B32" s="86"/>
      <c r="C32" s="86" t="s">
        <v>123</v>
      </c>
      <c r="D32" s="86"/>
      <c r="E32" s="86"/>
      <c r="F32" s="86"/>
      <c r="G32" s="97">
        <v>-20</v>
      </c>
      <c r="H32" s="77"/>
      <c r="I32" s="97">
        <v>139</v>
      </c>
    </row>
    <row r="33" spans="1:9" ht="15.75">
      <c r="A33" s="51"/>
      <c r="B33" s="86"/>
      <c r="C33" s="86" t="s">
        <v>36</v>
      </c>
      <c r="D33" s="86"/>
      <c r="E33" s="86"/>
      <c r="F33" s="108"/>
      <c r="G33" s="97">
        <v>-117734</v>
      </c>
      <c r="H33" s="77"/>
      <c r="I33" s="97">
        <v>-77652</v>
      </c>
    </row>
    <row r="34" spans="1:9" ht="15.75">
      <c r="A34" s="51"/>
      <c r="B34" s="86"/>
      <c r="C34" s="86" t="s">
        <v>130</v>
      </c>
      <c r="D34" s="86"/>
      <c r="E34" s="86"/>
      <c r="F34" s="86"/>
      <c r="G34" s="97">
        <v>0</v>
      </c>
      <c r="H34" s="77"/>
      <c r="I34" s="97">
        <v>4044</v>
      </c>
    </row>
    <row r="35" spans="1:9" ht="15.75">
      <c r="A35" s="51"/>
      <c r="B35" s="86"/>
      <c r="C35" s="86" t="s">
        <v>39</v>
      </c>
      <c r="D35" s="86"/>
      <c r="E35" s="86"/>
      <c r="F35" s="86"/>
      <c r="G35" s="97">
        <v>360</v>
      </c>
      <c r="H35" s="77"/>
      <c r="I35" s="97">
        <v>199</v>
      </c>
    </row>
    <row r="36" spans="1:9" ht="15.75">
      <c r="A36" s="51"/>
      <c r="B36" s="86" t="s">
        <v>78</v>
      </c>
      <c r="C36" s="86"/>
      <c r="D36" s="86"/>
      <c r="E36" s="86"/>
      <c r="F36" s="86"/>
      <c r="G36" s="100">
        <f>SUM(G32:G35)</f>
        <v>-117394</v>
      </c>
      <c r="H36" s="77"/>
      <c r="I36" s="100">
        <f>SUM(I32:I35)</f>
        <v>-73270</v>
      </c>
    </row>
    <row r="37" spans="1:9" ht="15.75">
      <c r="A37" s="51"/>
      <c r="B37" s="86"/>
      <c r="C37" s="86"/>
      <c r="D37" s="86"/>
      <c r="E37" s="86"/>
      <c r="F37" s="86"/>
      <c r="G37" s="98"/>
      <c r="H37" s="77"/>
      <c r="I37" s="98"/>
    </row>
    <row r="38" spans="1:9" ht="15.75">
      <c r="A38" s="51"/>
      <c r="B38" s="86" t="s">
        <v>83</v>
      </c>
      <c r="C38" s="86"/>
      <c r="D38" s="86"/>
      <c r="E38" s="86"/>
      <c r="F38" s="86"/>
      <c r="G38" s="97"/>
      <c r="H38" s="77"/>
      <c r="I38" s="97"/>
    </row>
    <row r="39" spans="1:9" ht="15.75">
      <c r="A39" s="51"/>
      <c r="B39" s="86"/>
      <c r="C39" s="86" t="s">
        <v>30</v>
      </c>
      <c r="D39" s="86"/>
      <c r="E39" s="86"/>
      <c r="F39" s="86"/>
      <c r="G39" s="97">
        <v>-4136</v>
      </c>
      <c r="H39" s="77"/>
      <c r="I39" s="97">
        <v>-4332</v>
      </c>
    </row>
    <row r="40" spans="1:9" ht="15.75">
      <c r="A40" s="51"/>
      <c r="B40" s="86"/>
      <c r="C40" s="86" t="s">
        <v>37</v>
      </c>
      <c r="D40" s="86"/>
      <c r="E40" s="86"/>
      <c r="F40" s="86"/>
      <c r="G40" s="97">
        <v>-16671</v>
      </c>
      <c r="H40" s="77"/>
      <c r="I40" s="97">
        <v>-16170</v>
      </c>
    </row>
    <row r="41" spans="1:9" ht="15.75">
      <c r="A41" s="51"/>
      <c r="B41" s="86"/>
      <c r="C41" s="86" t="s">
        <v>121</v>
      </c>
      <c r="D41" s="86"/>
      <c r="E41" s="86"/>
      <c r="F41" s="86"/>
      <c r="G41" s="97">
        <v>39196</v>
      </c>
      <c r="H41" s="77"/>
      <c r="I41" s="97">
        <v>0</v>
      </c>
    </row>
    <row r="42" spans="1:9" ht="15.75">
      <c r="A42" s="51"/>
      <c r="B42" s="86"/>
      <c r="C42" s="86" t="s">
        <v>132</v>
      </c>
      <c r="D42" s="86"/>
      <c r="E42" s="86"/>
      <c r="F42" s="86"/>
      <c r="G42" s="97">
        <v>-1988</v>
      </c>
      <c r="H42" s="77"/>
      <c r="I42" s="97">
        <v>-17</v>
      </c>
    </row>
    <row r="43" spans="1:9" ht="15.75">
      <c r="A43" s="51"/>
      <c r="B43" s="86"/>
      <c r="C43" s="86" t="s">
        <v>131</v>
      </c>
      <c r="D43" s="86"/>
      <c r="E43" s="86"/>
      <c r="F43" s="86"/>
      <c r="G43" s="97">
        <v>-6317</v>
      </c>
      <c r="H43" s="77"/>
      <c r="I43" s="97">
        <v>-3412</v>
      </c>
    </row>
    <row r="44" spans="1:9" ht="15.75">
      <c r="A44" s="51"/>
      <c r="B44" s="86"/>
      <c r="C44" s="86" t="s">
        <v>77</v>
      </c>
      <c r="D44" s="86"/>
      <c r="E44" s="86"/>
      <c r="F44" s="86"/>
      <c r="G44" s="97">
        <v>0</v>
      </c>
      <c r="H44" s="77"/>
      <c r="I44" s="97">
        <v>11000</v>
      </c>
    </row>
    <row r="45" spans="1:9" ht="15.75">
      <c r="A45" s="51"/>
      <c r="B45" s="86"/>
      <c r="C45" s="86" t="s">
        <v>118</v>
      </c>
      <c r="D45" s="86"/>
      <c r="E45" s="86"/>
      <c r="F45" s="86"/>
      <c r="G45" s="97">
        <v>0</v>
      </c>
      <c r="H45" s="77"/>
      <c r="I45" s="97">
        <v>245</v>
      </c>
    </row>
    <row r="46" spans="1:9" ht="15.75">
      <c r="A46" s="51"/>
      <c r="B46" s="86"/>
      <c r="C46" s="86" t="s">
        <v>122</v>
      </c>
      <c r="D46" s="86"/>
      <c r="E46" s="86"/>
      <c r="F46" s="86"/>
      <c r="G46" s="97">
        <v>-35000</v>
      </c>
      <c r="H46" s="77"/>
      <c r="I46" s="97">
        <v>0</v>
      </c>
    </row>
    <row r="47" spans="1:9" ht="15.75">
      <c r="A47" s="51"/>
      <c r="B47" s="86"/>
      <c r="C47" s="86" t="s">
        <v>43</v>
      </c>
      <c r="D47" s="86"/>
      <c r="E47" s="86"/>
      <c r="F47" s="86"/>
      <c r="G47" s="97">
        <v>20996</v>
      </c>
      <c r="H47" s="77"/>
      <c r="I47" s="97">
        <v>-16635</v>
      </c>
    </row>
    <row r="48" spans="1:9" ht="15.75">
      <c r="A48" s="51"/>
      <c r="B48" s="86" t="s">
        <v>133</v>
      </c>
      <c r="C48" s="86"/>
      <c r="D48" s="86"/>
      <c r="E48" s="86"/>
      <c r="F48" s="86"/>
      <c r="G48" s="101">
        <f>SUM(G39:G47)</f>
        <v>-3920</v>
      </c>
      <c r="H48" s="77"/>
      <c r="I48" s="101">
        <f>SUM(I39:I47)</f>
        <v>-29321</v>
      </c>
    </row>
    <row r="49" spans="1:9" ht="15.75">
      <c r="A49" s="51"/>
      <c r="B49" s="86"/>
      <c r="C49" s="86"/>
      <c r="D49" s="86"/>
      <c r="E49" s="86"/>
      <c r="F49" s="86"/>
      <c r="G49" s="97"/>
      <c r="H49" s="77"/>
      <c r="I49" s="97"/>
    </row>
    <row r="50" spans="1:9" ht="15.75">
      <c r="A50" s="51"/>
      <c r="B50" s="86" t="s">
        <v>80</v>
      </c>
      <c r="C50" s="86"/>
      <c r="D50" s="86"/>
      <c r="E50" s="86"/>
      <c r="F50" s="86"/>
      <c r="G50" s="97">
        <f>G29+G36+G48</f>
        <v>1938</v>
      </c>
      <c r="H50" s="77"/>
      <c r="I50" s="97">
        <f>I29+I36+I48</f>
        <v>8451</v>
      </c>
    </row>
    <row r="51" spans="1:9" ht="15.75">
      <c r="A51" s="51"/>
      <c r="B51" s="86" t="s">
        <v>134</v>
      </c>
      <c r="C51" s="86"/>
      <c r="D51" s="86"/>
      <c r="E51" s="86"/>
      <c r="F51" s="86"/>
      <c r="G51" s="97">
        <v>17177</v>
      </c>
      <c r="H51" s="77"/>
      <c r="I51" s="97">
        <v>8726</v>
      </c>
    </row>
    <row r="52" spans="1:9" ht="15.75">
      <c r="A52" s="51"/>
      <c r="B52" s="74"/>
      <c r="C52" s="74"/>
      <c r="D52" s="74"/>
      <c r="E52" s="74"/>
      <c r="F52" s="74"/>
      <c r="G52" s="98"/>
      <c r="H52" s="77"/>
      <c r="I52" s="98"/>
    </row>
    <row r="53" spans="1:9" ht="15.75">
      <c r="A53" s="51"/>
      <c r="B53" s="86" t="s">
        <v>135</v>
      </c>
      <c r="C53" s="74"/>
      <c r="D53" s="74"/>
      <c r="E53" s="74"/>
      <c r="F53" s="74"/>
      <c r="G53" s="100">
        <f>SUM(G50:G52)</f>
        <v>19115</v>
      </c>
      <c r="H53" s="77"/>
      <c r="I53" s="100">
        <f>SUM(I50:I52)</f>
        <v>17177</v>
      </c>
    </row>
    <row r="54" spans="1:9" ht="15.75">
      <c r="A54" s="51"/>
      <c r="B54" s="74"/>
      <c r="C54" s="74"/>
      <c r="D54" s="74"/>
      <c r="E54" s="74"/>
      <c r="F54" s="74"/>
      <c r="G54" s="98"/>
      <c r="H54" s="77"/>
      <c r="I54" s="98"/>
    </row>
    <row r="55" spans="1:9" ht="15.75">
      <c r="A55" s="51"/>
      <c r="B55" s="74" t="s">
        <v>136</v>
      </c>
      <c r="C55" s="74"/>
      <c r="D55" s="74"/>
      <c r="E55" s="74"/>
      <c r="F55" s="74"/>
      <c r="G55" s="98"/>
      <c r="H55" s="77"/>
      <c r="I55" s="98"/>
    </row>
    <row r="56" spans="1:9" ht="15.75">
      <c r="A56" s="51"/>
      <c r="B56" s="74"/>
      <c r="C56" s="74"/>
      <c r="D56" s="74"/>
      <c r="E56" s="74"/>
      <c r="F56" s="74"/>
      <c r="G56" s="102" t="s">
        <v>6</v>
      </c>
      <c r="H56" s="77"/>
      <c r="I56" s="102" t="s">
        <v>6</v>
      </c>
    </row>
    <row r="57" spans="1:9" ht="15.75">
      <c r="A57" s="51"/>
      <c r="B57" s="1" t="s">
        <v>81</v>
      </c>
      <c r="C57" s="86"/>
      <c r="D57" s="74"/>
      <c r="E57" s="74"/>
      <c r="F57" s="74"/>
      <c r="G57" s="98">
        <v>4114</v>
      </c>
      <c r="H57" s="77"/>
      <c r="I57" s="98">
        <v>6478</v>
      </c>
    </row>
    <row r="58" spans="1:9" ht="15.75">
      <c r="A58" s="51"/>
      <c r="B58" s="74" t="s">
        <v>82</v>
      </c>
      <c r="C58" s="86"/>
      <c r="D58" s="74"/>
      <c r="E58" s="74"/>
      <c r="F58" s="74"/>
      <c r="G58" s="98">
        <v>15001</v>
      </c>
      <c r="H58" s="77"/>
      <c r="I58" s="98">
        <v>10699</v>
      </c>
    </row>
    <row r="59" spans="1:9" ht="16.5" thickBot="1">
      <c r="A59" s="51"/>
      <c r="B59" s="74"/>
      <c r="C59" s="74"/>
      <c r="D59" s="74"/>
      <c r="E59" s="74"/>
      <c r="F59" s="74"/>
      <c r="G59" s="104">
        <f>SUM(G57:G58)</f>
        <v>19115</v>
      </c>
      <c r="H59" s="77"/>
      <c r="I59" s="104">
        <f>SUM(I57:I58)</f>
        <v>17177</v>
      </c>
    </row>
    <row r="60" spans="1:9" ht="16.5" thickTop="1">
      <c r="A60" s="51"/>
      <c r="B60" s="74"/>
      <c r="C60" s="74"/>
      <c r="D60" s="74"/>
      <c r="E60" s="74"/>
      <c r="F60" s="74"/>
      <c r="G60" s="103"/>
      <c r="H60" s="77"/>
      <c r="I60" s="103"/>
    </row>
    <row r="61" spans="2:9" ht="32.25" customHeight="1">
      <c r="B61" s="136" t="s">
        <v>108</v>
      </c>
      <c r="C61" s="136"/>
      <c r="D61" s="136"/>
      <c r="E61" s="136"/>
      <c r="F61" s="136"/>
      <c r="G61" s="136"/>
      <c r="H61" s="136"/>
      <c r="I61" s="136"/>
    </row>
    <row r="62" spans="2:9" ht="13.5" customHeight="1">
      <c r="B62" s="105"/>
      <c r="C62" s="86"/>
      <c r="D62" s="86"/>
      <c r="E62" s="86"/>
      <c r="F62" s="86"/>
      <c r="G62" s="97"/>
      <c r="I62" s="97"/>
    </row>
    <row r="63" spans="2:9" ht="15.75">
      <c r="B63" s="86"/>
      <c r="C63" s="86"/>
      <c r="D63" s="86"/>
      <c r="E63" s="86"/>
      <c r="F63" s="86"/>
      <c r="G63" s="97"/>
      <c r="H63" s="88"/>
      <c r="I63" s="97"/>
    </row>
    <row r="64" spans="2:9" ht="15.75">
      <c r="B64" s="86"/>
      <c r="C64" s="86"/>
      <c r="D64" s="86"/>
      <c r="E64" s="86"/>
      <c r="F64" s="86"/>
      <c r="G64" s="97"/>
      <c r="I64" s="97"/>
    </row>
    <row r="65" spans="2:9" ht="15.75">
      <c r="B65" s="69"/>
      <c r="C65" s="86"/>
      <c r="D65" s="86"/>
      <c r="E65" s="86"/>
      <c r="F65" s="86"/>
      <c r="G65" s="97"/>
      <c r="I65" s="97"/>
    </row>
    <row r="66" spans="1:9" ht="15.75">
      <c r="A66" s="83"/>
      <c r="B66" s="86"/>
      <c r="C66" s="86"/>
      <c r="D66" s="86"/>
      <c r="E66" s="86"/>
      <c r="F66" s="86"/>
      <c r="G66" s="97"/>
      <c r="H66" s="88"/>
      <c r="I66" s="97"/>
    </row>
    <row r="67" spans="2:9" ht="15.75">
      <c r="B67" s="86"/>
      <c r="C67" s="86"/>
      <c r="D67" s="86"/>
      <c r="E67" s="86"/>
      <c r="F67" s="86"/>
      <c r="G67" s="97"/>
      <c r="H67" s="88"/>
      <c r="I67" s="97"/>
    </row>
    <row r="68" spans="1:9" ht="15.75">
      <c r="A68" s="83"/>
      <c r="B68" s="86"/>
      <c r="C68" s="86"/>
      <c r="D68" s="86"/>
      <c r="E68" s="86"/>
      <c r="F68" s="86"/>
      <c r="G68" s="97"/>
      <c r="I68" s="97"/>
    </row>
    <row r="69" spans="1:9" ht="15.75">
      <c r="A69" s="83"/>
      <c r="B69" s="86"/>
      <c r="C69" s="86"/>
      <c r="D69" s="86"/>
      <c r="E69" s="86"/>
      <c r="F69" s="86"/>
      <c r="G69" s="97"/>
      <c r="I69" s="97"/>
    </row>
    <row r="70" spans="1:9" ht="15.75">
      <c r="A70" s="83"/>
      <c r="B70" s="69"/>
      <c r="C70" s="86"/>
      <c r="D70" s="86"/>
      <c r="E70" s="86"/>
      <c r="F70" s="86"/>
      <c r="G70" s="97"/>
      <c r="I70" s="97"/>
    </row>
    <row r="71" spans="1:9" ht="15.75">
      <c r="A71" s="83"/>
      <c r="B71" s="86"/>
      <c r="C71" s="86"/>
      <c r="D71" s="86"/>
      <c r="E71" s="86"/>
      <c r="F71" s="86"/>
      <c r="G71" s="97"/>
      <c r="H71" s="90"/>
      <c r="I71" s="97"/>
    </row>
    <row r="72" spans="1:9" ht="15.75">
      <c r="A72" s="83"/>
      <c r="B72" s="83"/>
      <c r="C72" s="83"/>
      <c r="D72" s="83"/>
      <c r="E72" s="83"/>
      <c r="F72" s="83"/>
      <c r="G72" s="89"/>
      <c r="H72" s="91"/>
      <c r="I72" s="89"/>
    </row>
    <row r="73" spans="1:9" ht="15.75">
      <c r="A73" s="83"/>
      <c r="B73" s="83"/>
      <c r="C73" s="83"/>
      <c r="D73" s="83"/>
      <c r="E73" s="83"/>
      <c r="F73" s="83"/>
      <c r="G73" s="89"/>
      <c r="H73" s="92"/>
      <c r="I73" s="89"/>
    </row>
    <row r="74" spans="1:9" ht="15.75">
      <c r="A74" s="83"/>
      <c r="B74" s="83"/>
      <c r="C74" s="83"/>
      <c r="D74" s="83"/>
      <c r="E74" s="83"/>
      <c r="F74" s="83"/>
      <c r="G74" s="89"/>
      <c r="I74" s="89"/>
    </row>
    <row r="75" spans="1:9" ht="15.75">
      <c r="A75" s="83"/>
      <c r="B75" s="69"/>
      <c r="C75" s="83"/>
      <c r="D75" s="83"/>
      <c r="E75" s="83"/>
      <c r="F75" s="83"/>
      <c r="G75" s="89"/>
      <c r="I75" s="89"/>
    </row>
    <row r="76" spans="1:9" ht="15.75">
      <c r="A76" s="83"/>
      <c r="B76" s="83"/>
      <c r="C76" s="83"/>
      <c r="D76" s="83"/>
      <c r="E76" s="83"/>
      <c r="F76" s="83"/>
      <c r="G76" s="89"/>
      <c r="H76" s="93"/>
      <c r="I76" s="89"/>
    </row>
    <row r="77" spans="1:9" ht="15.75">
      <c r="A77" s="83"/>
      <c r="B77" s="83"/>
      <c r="C77" s="83"/>
      <c r="D77" s="83"/>
      <c r="E77" s="83"/>
      <c r="F77" s="83"/>
      <c r="G77" s="89"/>
      <c r="H77" s="94"/>
      <c r="I77" s="89"/>
    </row>
    <row r="78" spans="1:9" ht="15.75">
      <c r="A78" s="83"/>
      <c r="B78" s="83"/>
      <c r="C78" s="83"/>
      <c r="D78" s="83"/>
      <c r="E78" s="83"/>
      <c r="F78" s="83"/>
      <c r="G78" s="89"/>
      <c r="H78" s="94"/>
      <c r="I78" s="89"/>
    </row>
    <row r="79" spans="1:9" ht="15.75">
      <c r="A79" s="83"/>
      <c r="B79" s="83"/>
      <c r="C79" s="83"/>
      <c r="D79" s="83"/>
      <c r="E79" s="83"/>
      <c r="F79" s="83"/>
      <c r="G79" s="89"/>
      <c r="H79" s="91"/>
      <c r="I79" s="89"/>
    </row>
    <row r="80" spans="1:9" ht="15.75">
      <c r="A80" s="83"/>
      <c r="B80" s="83"/>
      <c r="C80" s="83"/>
      <c r="D80" s="83"/>
      <c r="E80" s="83"/>
      <c r="F80" s="83"/>
      <c r="G80" s="89"/>
      <c r="H80" s="91"/>
      <c r="I80" s="89"/>
    </row>
    <row r="81" spans="1:9" ht="15.75">
      <c r="A81" s="83"/>
      <c r="B81" s="83"/>
      <c r="C81" s="83"/>
      <c r="D81" s="83"/>
      <c r="E81" s="83"/>
      <c r="F81" s="83"/>
      <c r="G81" s="89"/>
      <c r="H81" s="96"/>
      <c r="I81" s="89"/>
    </row>
    <row r="82" spans="1:9" ht="15.75">
      <c r="A82" s="83"/>
      <c r="B82" s="83"/>
      <c r="C82" s="83"/>
      <c r="D82" s="83"/>
      <c r="E82" s="83"/>
      <c r="F82" s="83"/>
      <c r="G82" s="89"/>
      <c r="I82" s="89"/>
    </row>
    <row r="83" spans="1:9" ht="15.75">
      <c r="A83" s="83"/>
      <c r="B83" s="83"/>
      <c r="C83" s="83"/>
      <c r="D83" s="83"/>
      <c r="E83" s="83"/>
      <c r="F83" s="83"/>
      <c r="G83" s="89"/>
      <c r="I83" s="89"/>
    </row>
    <row r="84" spans="1:9" ht="15.75">
      <c r="A84" s="83"/>
      <c r="B84" s="83"/>
      <c r="C84" s="83"/>
      <c r="D84" s="83"/>
      <c r="E84" s="83"/>
      <c r="F84" s="83"/>
      <c r="G84" s="89"/>
      <c r="I84" s="89"/>
    </row>
    <row r="85" spans="1:9" ht="15.75">
      <c r="A85" s="83"/>
      <c r="B85" s="83"/>
      <c r="C85" s="83"/>
      <c r="D85" s="83"/>
      <c r="E85" s="83"/>
      <c r="F85" s="83"/>
      <c r="G85" s="89"/>
      <c r="I85" s="89"/>
    </row>
    <row r="86" spans="1:9" ht="15.75">
      <c r="A86" s="83"/>
      <c r="B86" s="83"/>
      <c r="C86" s="83"/>
      <c r="D86" s="83"/>
      <c r="E86" s="83"/>
      <c r="F86" s="83"/>
      <c r="G86" s="89"/>
      <c r="I86" s="89"/>
    </row>
  </sheetData>
  <sheetProtection/>
  <mergeCells count="1">
    <mergeCell ref="B61:I61"/>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User</cp:lastModifiedBy>
  <cp:lastPrinted>2008-08-28T01:47:08Z</cp:lastPrinted>
  <dcterms:created xsi:type="dcterms:W3CDTF">2004-05-26T03:18:48Z</dcterms:created>
  <dcterms:modified xsi:type="dcterms:W3CDTF">2008-08-28T02:50:52Z</dcterms:modified>
  <cp:category/>
  <cp:version/>
  <cp:contentType/>
  <cp:contentStatus/>
</cp:coreProperties>
</file>