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9600" windowHeight="4200" activeTab="1"/>
  </bookViews>
  <sheets>
    <sheet name="P&amp;L" sheetId="1" r:id="rId1"/>
    <sheet name="BS" sheetId="2" r:id="rId2"/>
    <sheet name="Equity" sheetId="3" r:id="rId3"/>
    <sheet name="Cashflow" sheetId="4" r:id="rId4"/>
    <sheet name="Notes" sheetId="5" r:id="rId5"/>
    <sheet name="Segmental Info" sheetId="6" r:id="rId6"/>
  </sheets>
  <definedNames/>
  <calcPr fullCalcOnLoad="1"/>
</workbook>
</file>

<file path=xl/sharedStrings.xml><?xml version="1.0" encoding="utf-8"?>
<sst xmlns="http://schemas.openxmlformats.org/spreadsheetml/2006/main" count="339" uniqueCount="219">
  <si>
    <t>DeGem Berhad (Company No : 415726 - T)</t>
  </si>
  <si>
    <t xml:space="preserve">QUARTERLY REPORT ON CONSOLIDATED RESULTS </t>
  </si>
  <si>
    <t>FOR THE FOURTH FINANCIAL QUARTER ENDED 31 DECEMBER 2004</t>
  </si>
  <si>
    <t>These figures have not been audited</t>
  </si>
  <si>
    <t>CONDENSED CONSOLIDATED INCOME STATEMENTS</t>
  </si>
  <si>
    <t>CURRENT</t>
  </si>
  <si>
    <t>CORRESPONDING</t>
  </si>
  <si>
    <t>QUARTER</t>
  </si>
  <si>
    <t>YEAR TO DATE</t>
  </si>
  <si>
    <t>ENDED</t>
  </si>
  <si>
    <t>31.12.2004</t>
  </si>
  <si>
    <t>31.12.2003</t>
  </si>
  <si>
    <t>RM'000</t>
  </si>
  <si>
    <t>Revenue</t>
  </si>
  <si>
    <t>Operating expenses</t>
  </si>
  <si>
    <t>Other operating income</t>
  </si>
  <si>
    <t>Profit from operations</t>
  </si>
  <si>
    <t>Finance costs</t>
  </si>
  <si>
    <t>Profit before taxation</t>
  </si>
  <si>
    <t>Taxation</t>
  </si>
  <si>
    <t>Profit after taxation</t>
  </si>
  <si>
    <t>Minority interests</t>
  </si>
  <si>
    <t>Net profit for the period</t>
  </si>
  <si>
    <t>Earnings per share           (Note B13)</t>
  </si>
  <si>
    <t>QUARTERLY REPORT ON CONSOLIDATED RESULTS</t>
  </si>
  <si>
    <t>These figures have not been audited.</t>
  </si>
  <si>
    <t>CONDENSED CONSOLIDATED BALANCE SHEETS</t>
  </si>
  <si>
    <t>AS AT END OF</t>
  </si>
  <si>
    <t>PRECEDING</t>
  </si>
  <si>
    <t>FINANCIAL</t>
  </si>
  <si>
    <t>YEAR END</t>
  </si>
  <si>
    <t>(Unaudited)</t>
  </si>
  <si>
    <t>(Audited)</t>
  </si>
  <si>
    <t>PROPERTY, PLANT AND EQUIPMENT</t>
  </si>
  <si>
    <t>CURRENT ASSETS</t>
  </si>
  <si>
    <t>Inventories</t>
  </si>
  <si>
    <t>Trade Receivables</t>
  </si>
  <si>
    <t>Other Receivables, Deposits &amp; Prepayment</t>
  </si>
  <si>
    <t>Cash and Bank Balances</t>
  </si>
  <si>
    <t>CURRENT LIABILITIES</t>
  </si>
  <si>
    <t>Trade Payables</t>
  </si>
  <si>
    <t>Other Payables &amp; Accruals</t>
  </si>
  <si>
    <t>Bank Overdraft</t>
  </si>
  <si>
    <t>Short Term Borrowings</t>
  </si>
  <si>
    <t>Hire Purchase Creditors</t>
  </si>
  <si>
    <t>Provision for Taxation</t>
  </si>
  <si>
    <t>Amount due to Ultimate Holding Company</t>
  </si>
  <si>
    <t xml:space="preserve">Net Current Assets </t>
  </si>
  <si>
    <t>SHARE CAPITAL</t>
  </si>
  <si>
    <t>SHARE PREMIUM</t>
  </si>
  <si>
    <t>EXCHANGE FLUCTUATIONS RESERVE</t>
  </si>
  <si>
    <t>RETAINED PROFITS</t>
  </si>
  <si>
    <t>SHAREHOLDERS' FUND</t>
  </si>
  <si>
    <t>MINORITY INTERESTS</t>
  </si>
  <si>
    <t>DEFERRED AND LONG TERM LIABILITIES</t>
  </si>
  <si>
    <t>Long Term Borrowings</t>
  </si>
  <si>
    <t>Deferred Taxation</t>
  </si>
  <si>
    <t>Net Tangible Assets Per Share (RM)</t>
  </si>
  <si>
    <t>CONSOLIDATED STATEMENT OF CHANGES IN EQUITY</t>
  </si>
  <si>
    <t>Exchange</t>
  </si>
  <si>
    <t xml:space="preserve">Share </t>
  </si>
  <si>
    <t>Fluctuation</t>
  </si>
  <si>
    <t xml:space="preserve">Retained </t>
  </si>
  <si>
    <t>Capital</t>
  </si>
  <si>
    <t>Premium</t>
  </si>
  <si>
    <t>Reserve</t>
  </si>
  <si>
    <t>Profits</t>
  </si>
  <si>
    <t>Total</t>
  </si>
  <si>
    <t>At 1 January 2003</t>
  </si>
  <si>
    <t>Profit for the year</t>
  </si>
  <si>
    <t>Movement during the period</t>
  </si>
  <si>
    <t>Bonus Issue</t>
  </si>
  <si>
    <t>Dividend</t>
  </si>
  <si>
    <t>Exchange differences arising from translation</t>
  </si>
  <si>
    <t>of foreign currency financial statements</t>
  </si>
  <si>
    <t>At 31 December 2003</t>
  </si>
  <si>
    <t>At 1 January 2004</t>
  </si>
  <si>
    <t>Profit for the period</t>
  </si>
  <si>
    <t>At 31 December 2004</t>
  </si>
  <si>
    <t>CONDENSED CONSOLIDATED CASH FLOW STATEMENT</t>
  </si>
  <si>
    <t>Master</t>
  </si>
  <si>
    <t>ADJUSTMENTS</t>
  </si>
  <si>
    <t>CASH FLOW FROM OPERATING ACTIVITIES</t>
  </si>
  <si>
    <t>Adjustments for:</t>
  </si>
  <si>
    <t xml:space="preserve">    Depreciation of property, plant &amp; equipment</t>
  </si>
  <si>
    <t xml:space="preserve">    Interest expense</t>
  </si>
  <si>
    <t xml:space="preserve">    Effect on currency translation</t>
  </si>
  <si>
    <t xml:space="preserve">    Property, plant and equipment written off</t>
  </si>
  <si>
    <t xml:space="preserve">    Bad debts written off</t>
  </si>
  <si>
    <t xml:space="preserve">    Gain on disposal of property, plant and equipment</t>
  </si>
  <si>
    <t>Operating profit before working capital changes</t>
  </si>
  <si>
    <t>Debtors</t>
  </si>
  <si>
    <t>Creditors</t>
  </si>
  <si>
    <t>Amount due from holding company</t>
  </si>
  <si>
    <t>Amount due to directors</t>
  </si>
  <si>
    <t>Cash (used in) / generated from operations</t>
  </si>
  <si>
    <t>Interest expense</t>
  </si>
  <si>
    <t>Income tax paid</t>
  </si>
  <si>
    <t>Dividend payment</t>
  </si>
  <si>
    <t>CASH FLOW FROM INVESTING ACTIVITIES</t>
  </si>
  <si>
    <t>Acquisition of subsidiary companies</t>
  </si>
  <si>
    <t>Acquisition of property, plant and equipment</t>
  </si>
  <si>
    <t>Disposal of property, plant and equipment</t>
  </si>
  <si>
    <t>Deferred expenditure incurred</t>
  </si>
  <si>
    <t>Short term deposit pledge as security</t>
  </si>
  <si>
    <t>CASH FLOW FROM FINANCING ACTIVITIES</t>
  </si>
  <si>
    <t>Drawdown from bank borrowings</t>
  </si>
  <si>
    <t>Repayment of hire purchase creditors</t>
  </si>
  <si>
    <t>Repayment of bank borrowings</t>
  </si>
  <si>
    <t>Proceeds from hire purchase creditors</t>
  </si>
  <si>
    <t>NET INCREASE IN CASH AND CASH EQUIVALENTS</t>
  </si>
  <si>
    <t>OPENING CASH AND CASH EQUIVALENTS</t>
  </si>
  <si>
    <t>CLOSING CASH AND CASH EQUIVALENTS</t>
  </si>
  <si>
    <t>Cash and cash equivalents comprise the following:</t>
  </si>
  <si>
    <t>Cash and bank balances</t>
  </si>
  <si>
    <t>Bank overdraft</t>
  </si>
  <si>
    <r>
      <t xml:space="preserve">DeGem Berhad </t>
    </r>
    <r>
      <rPr>
        <b/>
        <sz val="10"/>
        <rFont val="Times New Roman"/>
        <family val="1"/>
      </rPr>
      <t>(Company No : 415726 - T)</t>
    </r>
  </si>
  <si>
    <r>
      <t xml:space="preserve">DeGem Berhad </t>
    </r>
    <r>
      <rPr>
        <b/>
        <sz val="10"/>
        <rFont val="Times New Roman"/>
        <family val="1"/>
      </rPr>
      <t>(Company No 415726-T)</t>
    </r>
  </si>
  <si>
    <t>APPENDIX 1</t>
  </si>
  <si>
    <t>Segmental Information</t>
  </si>
  <si>
    <t>Business segment</t>
  </si>
  <si>
    <t>Trading</t>
  </si>
  <si>
    <t>Manufacturing</t>
  </si>
  <si>
    <t>Invest.Holding</t>
  </si>
  <si>
    <t>Other Operation</t>
  </si>
  <si>
    <t>Eliminations</t>
  </si>
  <si>
    <t>Group</t>
  </si>
  <si>
    <t>31.12.04</t>
  </si>
  <si>
    <t>31.12.03</t>
  </si>
  <si>
    <t>RM '000</t>
  </si>
  <si>
    <t>External Sales</t>
  </si>
  <si>
    <t>Inter-Segment Sales</t>
  </si>
  <si>
    <t>Total Revenue</t>
  </si>
  <si>
    <t xml:space="preserve">Result </t>
  </si>
  <si>
    <t>Profit / (Loss) Before Tax</t>
  </si>
  <si>
    <t>Total Asset Employed</t>
  </si>
  <si>
    <t>A. NOTES TO THE INTERIM FINANCIAL REPORT</t>
  </si>
  <si>
    <t>A1.</t>
  </si>
  <si>
    <t>Basis of Preparation</t>
  </si>
  <si>
    <t>A2.</t>
  </si>
  <si>
    <t>Audit Report</t>
  </si>
  <si>
    <t>A3.</t>
  </si>
  <si>
    <t>Seasonality or Cyclicality of Operations</t>
  </si>
  <si>
    <t>A4.</t>
  </si>
  <si>
    <t>Unusual Items</t>
  </si>
  <si>
    <t>A5.</t>
  </si>
  <si>
    <t>Changes in Estimates</t>
  </si>
  <si>
    <t>A6.</t>
  </si>
  <si>
    <t>Issuance, Cancellation or Repayments of Debt and Equity Securities.</t>
  </si>
  <si>
    <t>A7.</t>
  </si>
  <si>
    <t>A8.</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</si>
  <si>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</si>
  <si>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</si>
  <si>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</si>
  <si>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</si>
  <si>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</si>
  <si>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</si>
  <si>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</si>
  <si>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</si>
  <si>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</si>
  <si>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</si>
  <si>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 xml:space="preserve">B. ADDITIONAL INFORMATION REQUIRED BY THE BURSA MALAYSIA SECURITIES BERHAD </t>
  </si>
  <si>
    <t xml:space="preserve">     LISTING REQUIREMENTS</t>
  </si>
  <si>
    <t>B1.</t>
  </si>
  <si>
    <t>Review of Performance</t>
  </si>
  <si>
    <t>B2.</t>
  </si>
  <si>
    <t>Material Changes in Current Quarter Results compared to Immediate Preceding Quarter</t>
  </si>
  <si>
    <t>B3.</t>
  </si>
  <si>
    <t>Prospects For The Current Financial Year</t>
  </si>
  <si>
    <t>B4.</t>
  </si>
  <si>
    <t>Profit Forecast and Profit Guarantee</t>
  </si>
  <si>
    <t>B5.</t>
  </si>
  <si>
    <t>Individual Quarter</t>
  </si>
  <si>
    <t>Cumulative Quarter</t>
  </si>
  <si>
    <t>Current</t>
  </si>
  <si>
    <t xml:space="preserve">Preceding </t>
  </si>
  <si>
    <t xml:space="preserve">Year </t>
  </si>
  <si>
    <t>Quarter</t>
  </si>
  <si>
    <t>To date</t>
  </si>
  <si>
    <t xml:space="preserve">Corresponding </t>
  </si>
  <si>
    <t>Income Taxation</t>
  </si>
  <si>
    <t>- Current year</t>
  </si>
  <si>
    <t>- Prior year</t>
  </si>
  <si>
    <t>B6.</t>
  </si>
  <si>
    <t>Sale of Unquoted Investments and/or Properties</t>
  </si>
  <si>
    <t>B7.</t>
  </si>
  <si>
    <t>Quoted Securities</t>
  </si>
  <si>
    <t>a.</t>
  </si>
  <si>
    <t>b.</t>
  </si>
  <si>
    <t>B8.</t>
  </si>
  <si>
    <t>Status of Corporate Proposals Announced</t>
  </si>
  <si>
    <t>B9.</t>
  </si>
  <si>
    <t>Borrowings and Debt Securities</t>
  </si>
  <si>
    <t>Secured</t>
  </si>
  <si>
    <t xml:space="preserve">Short Term Borrowings </t>
  </si>
  <si>
    <t>Bank overdrafts</t>
  </si>
  <si>
    <t>Hire purchase creditors</t>
  </si>
  <si>
    <t>Current portion of long term loans</t>
  </si>
  <si>
    <t>Revolving credit</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</si>
  <si>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</si>
  <si>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</si>
  <si>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</si>
  <si>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</si>
  <si>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</si>
  <si>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</si>
  <si>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</si>
  <si>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</si>
  <si>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</si>
  <si>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</si>
  <si>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Basic earnings per share (sen)</t>
  </si>
  <si>
    <t>BY ORDER OF THE BOARD</t>
  </si>
  <si>
    <t>CHOW CHOOI YOONG</t>
  </si>
  <si>
    <t>Company Secretary</t>
  </si>
  <si>
    <t>MAICSA 0772574</t>
  </si>
  <si>
    <t>Net cash used in operating activities</t>
  </si>
  <si>
    <t>INDIVIDUAL QUARTER</t>
  </si>
  <si>
    <t>CUMULATIVE QUARTER</t>
  </si>
  <si>
    <t>-</t>
  </si>
  <si>
    <t>Dated:  28 February 2005</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</si>
</sst>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_);\(0\)"/>
    <numFmt numFmtId="174" formatCode="_-* #,##0_-;\-* #,##0_-;_-* &quot;-&quot;??_-;_-@_-"/>
    <numFmt numFmtId="175" formatCode="&quot;￥&quot;#,##0;&quot;￥&quot;\-#,##0"/>
    <numFmt numFmtId="176" formatCode="&quot;￥&quot;#,##0;[Red]&quot;￥&quot;\-#,##0"/>
    <numFmt numFmtId="177" formatCode="&quot;￥&quot;#,##0.00;&quot;￥&quot;\-#,##0.00"/>
    <numFmt numFmtId="178" formatCode="&quot;￥&quot;#,##0.00;[Red]&quot;￥&quot;\-#,##0.00"/>
    <numFmt numFmtId="179" formatCode="_ &quot;￥&quot;* #,##0_ ;_ &quot;￥&quot;* \-#,##0_ ;_ &quot;￥&quot;* &quot;-&quot;_ ;_ @_ "/>
    <numFmt numFmtId="180" formatCode="_ * #,##0_ ;_ * \-#,##0_ ;_ * &quot;-&quot;_ ;_ @_ "/>
    <numFmt numFmtId="181" formatCode="_ &quot;￥&quot;* #,##0.00_ ;_ &quot;￥&quot;* \-#,##0.00_ ;_ &quot;￥&quot;* &quot;-&quot;??_ ;_ @_ "/>
    <numFmt numFmtId="182" formatCode="_ * #,##0.00_ ;_ * \-#,##0.00_ ;_ * &quot;-&quot;??_ ;_ @_ "/>
    <numFmt numFmtId="183" formatCode="_-&quot;£&quot;* #,##0_-;\-&quot;£&quot;* #,##0_-;_-&quot;£&quot;* &quot;-&quot;_-;_-@_-"/>
    <numFmt numFmtId="184" formatCode="_-&quot;£&quot;* #,##0.00_-;\-&quot;£&quot;* #,##0.00_-;_-&quot;£&quot;* &quot;-&quot;??_-;_-@_-"/>
    <numFmt numFmtId="185" formatCode="00000"/>
    <numFmt numFmtId="186" formatCode="#,##0.00000"/>
    <numFmt numFmtId="187" formatCode="#,##0.000000"/>
    <numFmt numFmtId="188" formatCode="mm/dd/yy"/>
    <numFmt numFmtId="189" formatCode="_-* #,##0.0_-;\-* #,##0.0_-;_-* &quot;-&quot;??_-;_-@_-"/>
    <numFmt numFmtId="190" formatCode="_ * #,##0_ ;_ * \-#,##0_ ;_ * &quot;-&quot;??_ ;_ @_ "/>
    <numFmt numFmtId="191" formatCode="0.00_);\(0.00\)"/>
    <numFmt numFmtId="192" formatCode="_-* #,##0.00000_-;\-* #,##0.00000_-;_-* &quot;-&quot;??_-;_-@_-"/>
    <numFmt numFmtId="193" formatCode="#,##0.000_);[Red]\(#,##0.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s>
  <fonts count="23">
    <font>
      <sz val="10"/>
      <name val="Arial"/>
      <family val="0"/>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b/>
      <sz val="10"/>
      <name val="Arial"/>
      <family val="2"/>
    </font>
    <font>
      <sz val="11"/>
      <color indexed="12"/>
      <name val="Times New Roman"/>
      <family val="1"/>
    </font>
    <font>
      <sz val="10"/>
      <name val="Times New Roman"/>
      <family val="1"/>
    </font>
    <font>
      <sz val="11"/>
      <name val="Arial"/>
      <family val="0"/>
    </font>
    <font>
      <b/>
      <sz val="10"/>
      <name val="Times New Roman"/>
      <family val="1"/>
    </font>
    <font>
      <b/>
      <sz val="11"/>
      <color indexed="8"/>
      <name val="Times New Roman"/>
      <family val="1"/>
    </font>
    <font>
      <b/>
      <sz val="10"/>
      <color indexed="8"/>
      <name val="Arial"/>
      <family val="2"/>
    </font>
    <font>
      <sz val="11"/>
      <color indexed="14"/>
      <name val="Times New Roman"/>
      <family val="1"/>
    </font>
    <font>
      <b/>
      <u val="single"/>
      <sz val="10"/>
      <name val="Times New Roman"/>
      <family val="1"/>
    </font>
    <font>
      <i/>
      <sz val="10"/>
      <name val="Times New Roman"/>
      <family val="1"/>
    </font>
    <font>
      <sz val="10"/>
      <color indexed="10"/>
      <name val="Times New Roman"/>
      <family val="1"/>
    </font>
    <font>
      <b/>
      <sz val="10"/>
      <color indexed="8"/>
      <name val="Times New Roman"/>
      <family val="1"/>
    </font>
    <font>
      <sz val="10"/>
      <color indexed="8"/>
      <name val="Times New Roman"/>
      <family val="1"/>
    </font>
    <font>
      <sz val="10"/>
      <color indexed="8"/>
      <name val="Arial"/>
      <family val="0"/>
    </font>
    <font>
      <b/>
      <i/>
      <sz val="10"/>
      <name val="Times New Roman"/>
      <family val="1"/>
    </font>
    <font>
      <u val="single"/>
      <sz val="10"/>
      <color indexed="12"/>
      <name val="Arial"/>
      <family val="0"/>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0" fillId="0" borderId="0">
      <alignment/>
      <protection/>
    </xf>
    <xf numFmtId="39" fontId="0" fillId="0" borderId="0" applyFill="0">
      <alignment/>
      <protection/>
    </xf>
    <xf numFmtId="9" fontId="0" fillId="0" borderId="0" applyFont="0" applyFill="0" applyBorder="0" applyAlignment="0" applyProtection="0"/>
  </cellStyleXfs>
  <cellXfs count="277">
    <xf numFmtId="0" fontId="0" fillId="0" borderId="0" xfId="0" applyAlignment="1">
      <alignment/>
    </xf>
    <xf numFmtId="0" fontId="1" fillId="0" borderId="0" xfId="23" applyFont="1" applyFill="1" applyAlignment="1">
      <alignment horizontal="left"/>
      <protection/>
    </xf>
    <xf numFmtId="0" fontId="2" fillId="0" borderId="0" xfId="23" applyFont="1" applyFill="1">
      <alignment/>
      <protection/>
    </xf>
    <xf numFmtId="0" fontId="2" fillId="0" borderId="0" xfId="23" applyFont="1" applyFill="1" applyAlignment="1">
      <alignment horizontal="centerContinuous"/>
      <protection/>
    </xf>
    <xf numFmtId="0" fontId="3" fillId="0" borderId="0" xfId="23" applyFont="1" applyFill="1">
      <alignment/>
      <protection/>
    </xf>
    <xf numFmtId="0" fontId="0" fillId="0" borderId="0" xfId="23" applyFill="1">
      <alignment/>
      <protection/>
    </xf>
    <xf numFmtId="0" fontId="2" fillId="0" borderId="0" xfId="23" applyFont="1" applyFill="1" applyAlignment="1">
      <alignment horizontal="left"/>
      <protection/>
    </xf>
    <xf numFmtId="0" fontId="4" fillId="0" borderId="0" xfId="23" applyFont="1" applyFill="1">
      <alignment/>
      <protection/>
    </xf>
    <xf numFmtId="0" fontId="0" fillId="0" borderId="0" xfId="23" applyFont="1" applyFill="1">
      <alignment/>
      <protection/>
    </xf>
    <xf numFmtId="0" fontId="5" fillId="0" borderId="0" xfId="23" applyFont="1" applyFill="1" applyBorder="1" applyAlignment="1" quotePrefix="1">
      <alignment horizontal="left"/>
      <protection/>
    </xf>
    <xf numFmtId="15" fontId="5" fillId="0" borderId="0" xfId="23" applyNumberFormat="1" applyFont="1" applyFill="1" applyAlignment="1" quotePrefix="1">
      <alignment horizontal="left"/>
      <protection/>
    </xf>
    <xf numFmtId="15" fontId="6" fillId="0" borderId="0" xfId="23" applyNumberFormat="1" applyFont="1" applyFill="1" applyAlignment="1" quotePrefix="1">
      <alignment horizontal="left"/>
      <protection/>
    </xf>
    <xf numFmtId="0" fontId="2" fillId="0" borderId="0" xfId="23" applyFont="1" applyFill="1" applyBorder="1">
      <alignment/>
      <protection/>
    </xf>
    <xf numFmtId="0" fontId="0" fillId="0" borderId="0" xfId="23" applyFont="1" applyFill="1" applyBorder="1">
      <alignment/>
      <protection/>
    </xf>
    <xf numFmtId="0" fontId="5" fillId="0" borderId="0" xfId="23" applyFont="1" applyFill="1" applyBorder="1" applyAlignment="1">
      <alignment horizontal="left"/>
      <protection/>
    </xf>
    <xf numFmtId="0" fontId="5" fillId="0" borderId="0" xfId="23" applyFont="1" applyFill="1" applyBorder="1" applyAlignment="1">
      <alignment horizontal="centerContinuous"/>
      <protection/>
    </xf>
    <xf numFmtId="0" fontId="2" fillId="0" borderId="1" xfId="23" applyFont="1" applyFill="1" applyBorder="1">
      <alignment/>
      <protection/>
    </xf>
    <xf numFmtId="0" fontId="2" fillId="0" borderId="2" xfId="23" applyFont="1" applyFill="1" applyBorder="1">
      <alignment/>
      <protection/>
    </xf>
    <xf numFmtId="0" fontId="2" fillId="0" borderId="2" xfId="23" applyFont="1" applyFill="1" applyBorder="1" applyAlignment="1">
      <alignment horizontal="center"/>
      <protection/>
    </xf>
    <xf numFmtId="0" fontId="2" fillId="0" borderId="0" xfId="23" applyFont="1" applyFill="1" applyBorder="1" applyAlignment="1">
      <alignment horizontal="center"/>
      <protection/>
    </xf>
    <xf numFmtId="0" fontId="2" fillId="0" borderId="1" xfId="23" applyFont="1" applyFill="1" applyBorder="1" applyAlignment="1">
      <alignment horizontal="center"/>
      <protection/>
    </xf>
    <xf numFmtId="172" fontId="2" fillId="0" borderId="1" xfId="17" applyNumberFormat="1" applyFont="1" applyFill="1" applyBorder="1" applyAlignment="1">
      <alignment horizontal="center"/>
    </xf>
    <xf numFmtId="172" fontId="2" fillId="0" borderId="0" xfId="17" applyNumberFormat="1" applyFont="1" applyFill="1" applyBorder="1" applyAlignment="1" quotePrefix="1">
      <alignment horizontal="center"/>
    </xf>
    <xf numFmtId="172" fontId="2" fillId="0" borderId="2" xfId="17" applyNumberFormat="1" applyFont="1" applyFill="1" applyBorder="1" applyAlignment="1">
      <alignment horizontal="center"/>
    </xf>
    <xf numFmtId="172" fontId="2" fillId="0" borderId="0" xfId="17" applyNumberFormat="1" applyFont="1" applyFill="1" applyBorder="1" applyAlignment="1">
      <alignment horizontal="center"/>
    </xf>
    <xf numFmtId="172" fontId="2" fillId="0" borderId="3" xfId="17" applyNumberFormat="1" applyFont="1" applyFill="1" applyBorder="1" applyAlignment="1">
      <alignment horizontal="center"/>
    </xf>
    <xf numFmtId="0" fontId="5" fillId="0" borderId="0" xfId="23" applyFont="1" applyFill="1" applyBorder="1">
      <alignment/>
      <protection/>
    </xf>
    <xf numFmtId="0" fontId="5" fillId="0" borderId="1" xfId="23" applyFont="1" applyFill="1" applyBorder="1" applyAlignment="1">
      <alignment horizontal="center"/>
      <protection/>
    </xf>
    <xf numFmtId="0" fontId="5" fillId="0" borderId="0" xfId="23" applyFont="1" applyFill="1" applyBorder="1" applyAlignment="1">
      <alignment horizontal="center"/>
      <protection/>
    </xf>
    <xf numFmtId="0" fontId="5" fillId="0" borderId="2" xfId="23" applyFont="1" applyFill="1" applyBorder="1" applyAlignment="1">
      <alignment horizontal="center"/>
      <protection/>
    </xf>
    <xf numFmtId="0" fontId="7" fillId="0" borderId="0" xfId="23" applyFont="1" applyFill="1" applyBorder="1">
      <alignment/>
      <protection/>
    </xf>
    <xf numFmtId="43" fontId="2" fillId="0" borderId="4" xfId="17" applyFont="1" applyFill="1" applyBorder="1" applyAlignment="1" quotePrefix="1">
      <alignment horizontal="center"/>
    </xf>
    <xf numFmtId="43" fontId="2" fillId="0" borderId="5" xfId="17" applyFont="1" applyFill="1" applyBorder="1" applyAlignment="1">
      <alignment/>
    </xf>
    <xf numFmtId="43" fontId="2" fillId="0" borderId="6" xfId="17" applyFont="1" applyFill="1" applyBorder="1" applyAlignment="1" quotePrefix="1">
      <alignment horizontal="center"/>
    </xf>
    <xf numFmtId="43" fontId="2" fillId="0" borderId="0" xfId="17" applyFont="1" applyFill="1" applyBorder="1" applyAlignment="1">
      <alignment/>
    </xf>
    <xf numFmtId="172" fontId="2" fillId="0" borderId="0" xfId="17" applyNumberFormat="1" applyFont="1" applyFill="1" applyBorder="1" applyAlignment="1">
      <alignment/>
    </xf>
    <xf numFmtId="172" fontId="2" fillId="0" borderId="5" xfId="17" applyNumberFormat="1" applyFont="1" applyFill="1" applyBorder="1" applyAlignment="1">
      <alignment horizontal="center"/>
    </xf>
    <xf numFmtId="172" fontId="2" fillId="0" borderId="5" xfId="17" applyNumberFormat="1" applyFont="1" applyFill="1" applyBorder="1" applyAlignment="1">
      <alignment/>
    </xf>
    <xf numFmtId="0" fontId="2" fillId="0" borderId="0" xfId="23" applyFont="1" applyFill="1" applyBorder="1" applyAlignment="1">
      <alignment horizontal="left"/>
      <protection/>
    </xf>
    <xf numFmtId="172" fontId="2" fillId="0" borderId="5" xfId="17" applyNumberFormat="1" applyFont="1" applyFill="1" applyBorder="1" applyAlignment="1" quotePrefix="1">
      <alignment horizontal="center"/>
    </xf>
    <xf numFmtId="172" fontId="2" fillId="0" borderId="5" xfId="15" applyNumberFormat="1" applyFont="1" applyFill="1" applyBorder="1" applyAlignment="1">
      <alignment/>
    </xf>
    <xf numFmtId="172" fontId="2" fillId="0" borderId="0" xfId="23" applyNumberFormat="1" applyFont="1" applyFill="1" applyBorder="1">
      <alignment/>
      <protection/>
    </xf>
    <xf numFmtId="172" fontId="2" fillId="0" borderId="5" xfId="23" applyNumberFormat="1" applyFont="1" applyFill="1" applyBorder="1">
      <alignment/>
      <protection/>
    </xf>
    <xf numFmtId="172" fontId="2" fillId="0" borderId="0" xfId="15" applyNumberFormat="1" applyFont="1" applyFill="1" applyBorder="1" applyAlignment="1">
      <alignment/>
    </xf>
    <xf numFmtId="173" fontId="2" fillId="0" borderId="0" xfId="23" applyNumberFormat="1" applyFont="1" applyFill="1" applyBorder="1">
      <alignment/>
      <protection/>
    </xf>
    <xf numFmtId="172" fontId="2" fillId="0" borderId="7" xfId="17" applyNumberFormat="1" applyFont="1" applyFill="1" applyBorder="1" applyAlignment="1">
      <alignment horizontal="center"/>
    </xf>
    <xf numFmtId="43" fontId="2" fillId="0" borderId="0" xfId="23" applyNumberFormat="1" applyFont="1" applyFill="1" applyBorder="1">
      <alignment/>
      <protection/>
    </xf>
    <xf numFmtId="43" fontId="0" fillId="0" borderId="0" xfId="23" applyNumberFormat="1" applyFill="1">
      <alignment/>
      <protection/>
    </xf>
    <xf numFmtId="43" fontId="2" fillId="0" borderId="0" xfId="15" applyNumberFormat="1" applyFont="1" applyFill="1" applyBorder="1" applyAlignment="1">
      <alignment horizontal="center"/>
    </xf>
    <xf numFmtId="2" fontId="2" fillId="0" borderId="0" xfId="23" applyNumberFormat="1" applyFont="1" applyFill="1" applyBorder="1">
      <alignment/>
      <protection/>
    </xf>
    <xf numFmtId="0" fontId="1" fillId="0" borderId="0" xfId="23" applyFont="1" applyAlignment="1">
      <alignment horizontal="left"/>
      <protection/>
    </xf>
    <xf numFmtId="0" fontId="2" fillId="0" borderId="0" xfId="23" applyFont="1">
      <alignment/>
      <protection/>
    </xf>
    <xf numFmtId="0" fontId="5" fillId="0" borderId="0" xfId="23" applyFont="1" applyFill="1" applyAlignment="1">
      <alignment horizontal="centerContinuous"/>
      <protection/>
    </xf>
    <xf numFmtId="0" fontId="5" fillId="0" borderId="0" xfId="23" applyFont="1" applyBorder="1" applyAlignment="1">
      <alignment horizontal="centerContinuous"/>
      <protection/>
    </xf>
    <xf numFmtId="0" fontId="5" fillId="0" borderId="0" xfId="23" applyFont="1" applyAlignment="1">
      <alignment horizontal="centerContinuous"/>
      <protection/>
    </xf>
    <xf numFmtId="0" fontId="0" fillId="0" borderId="0" xfId="23">
      <alignment/>
      <protection/>
    </xf>
    <xf numFmtId="0" fontId="2" fillId="0" borderId="0" xfId="23" applyFont="1" applyAlignment="1">
      <alignment horizontal="left"/>
      <protection/>
    </xf>
    <xf numFmtId="0" fontId="2" fillId="0" borderId="0" xfId="23" applyFont="1" applyBorder="1" applyAlignment="1">
      <alignment horizontal="centerContinuous"/>
      <protection/>
    </xf>
    <xf numFmtId="0" fontId="2" fillId="0" borderId="0" xfId="23" applyFont="1" applyAlignment="1">
      <alignment horizontal="centerContinuous"/>
      <protection/>
    </xf>
    <xf numFmtId="0" fontId="5" fillId="0" borderId="0" xfId="23" applyFont="1" applyAlignment="1">
      <alignment horizontal="left"/>
      <protection/>
    </xf>
    <xf numFmtId="0" fontId="2" fillId="0" borderId="0" xfId="23" applyFont="1" applyBorder="1">
      <alignment/>
      <protection/>
    </xf>
    <xf numFmtId="0" fontId="6" fillId="0" borderId="0" xfId="23" applyFont="1" applyAlignment="1">
      <alignment horizontal="left"/>
      <protection/>
    </xf>
    <xf numFmtId="0" fontId="2" fillId="0" borderId="0" xfId="23" applyFont="1" applyAlignment="1">
      <alignment horizontal="center"/>
      <protection/>
    </xf>
    <xf numFmtId="0" fontId="2" fillId="0" borderId="0" xfId="23" applyFont="1" applyFill="1" applyAlignment="1">
      <alignment horizontal="center"/>
      <protection/>
    </xf>
    <xf numFmtId="0" fontId="2" fillId="0" borderId="0" xfId="23" applyFont="1" applyBorder="1" applyAlignment="1">
      <alignment horizontal="center"/>
      <protection/>
    </xf>
    <xf numFmtId="0" fontId="0" fillId="0" borderId="0" xfId="23" applyFont="1">
      <alignment/>
      <protection/>
    </xf>
    <xf numFmtId="0" fontId="5" fillId="0" borderId="0" xfId="23" applyFont="1" applyAlignment="1">
      <alignment horizontal="center"/>
      <protection/>
    </xf>
    <xf numFmtId="0" fontId="6" fillId="0" borderId="0" xfId="23" applyFont="1" applyAlignment="1">
      <alignment horizontal="center"/>
      <protection/>
    </xf>
    <xf numFmtId="0" fontId="6" fillId="0" borderId="0" xfId="23" applyFont="1" applyFill="1" applyAlignment="1">
      <alignment horizontal="center"/>
      <protection/>
    </xf>
    <xf numFmtId="0" fontId="2" fillId="0" borderId="0" xfId="23" applyFont="1" applyBorder="1" applyAlignment="1" quotePrefix="1">
      <alignment horizontal="center"/>
      <protection/>
    </xf>
    <xf numFmtId="0" fontId="2" fillId="0" borderId="0" xfId="23" applyFont="1" applyAlignment="1" quotePrefix="1">
      <alignment horizontal="center"/>
      <protection/>
    </xf>
    <xf numFmtId="0" fontId="5" fillId="0" borderId="0" xfId="23" applyFont="1" applyFill="1" applyAlignment="1">
      <alignment horizontal="center"/>
      <protection/>
    </xf>
    <xf numFmtId="0" fontId="5" fillId="0" borderId="0" xfId="23" applyFont="1" applyBorder="1" applyAlignment="1">
      <alignment horizontal="center"/>
      <protection/>
    </xf>
    <xf numFmtId="0" fontId="5" fillId="0" borderId="0" xfId="23" applyFont="1" applyFill="1" applyAlignment="1" quotePrefix="1">
      <alignment horizontal="center"/>
      <protection/>
    </xf>
    <xf numFmtId="0" fontId="5" fillId="0" borderId="0" xfId="23" applyFont="1" applyAlignment="1" quotePrefix="1">
      <alignment horizontal="center"/>
      <protection/>
    </xf>
    <xf numFmtId="172" fontId="2" fillId="0" borderId="0" xfId="17" applyNumberFormat="1" applyFont="1" applyFill="1" applyAlignment="1">
      <alignment/>
    </xf>
    <xf numFmtId="172" fontId="2" fillId="0" borderId="0" xfId="17" applyNumberFormat="1" applyFont="1" applyBorder="1" applyAlignment="1">
      <alignment/>
    </xf>
    <xf numFmtId="172" fontId="2" fillId="0" borderId="0" xfId="17" applyNumberFormat="1" applyFont="1" applyAlignment="1">
      <alignment horizontal="center"/>
    </xf>
    <xf numFmtId="172" fontId="2" fillId="0" borderId="0" xfId="17" applyNumberFormat="1" applyFont="1" applyFill="1" applyBorder="1" applyAlignment="1">
      <alignment/>
    </xf>
    <xf numFmtId="0" fontId="5" fillId="0" borderId="0" xfId="23" applyFont="1">
      <alignment/>
      <protection/>
    </xf>
    <xf numFmtId="172" fontId="5" fillId="0" borderId="0" xfId="17" applyNumberFormat="1" applyFont="1" applyFill="1" applyAlignment="1">
      <alignment horizontal="center"/>
    </xf>
    <xf numFmtId="172" fontId="5" fillId="0" borderId="0" xfId="17" applyNumberFormat="1" applyFont="1" applyBorder="1" applyAlignment="1">
      <alignment horizontal="center"/>
    </xf>
    <xf numFmtId="172" fontId="5" fillId="0" borderId="0" xfId="17" applyNumberFormat="1" applyFont="1" applyAlignment="1">
      <alignment horizontal="center"/>
    </xf>
    <xf numFmtId="172" fontId="2" fillId="0" borderId="0" xfId="17" applyNumberFormat="1" applyFont="1" applyFill="1" applyAlignment="1">
      <alignment/>
    </xf>
    <xf numFmtId="172" fontId="2" fillId="0" borderId="0" xfId="17" applyNumberFormat="1" applyFont="1" applyBorder="1" applyAlignment="1">
      <alignment/>
    </xf>
    <xf numFmtId="174" fontId="2" fillId="0" borderId="8" xfId="15" applyNumberFormat="1" applyFont="1" applyFill="1" applyBorder="1" applyAlignment="1">
      <alignment/>
    </xf>
    <xf numFmtId="172" fontId="2" fillId="0" borderId="8" xfId="17" applyNumberFormat="1" applyFont="1" applyFill="1" applyBorder="1" applyAlignment="1">
      <alignment horizontal="center"/>
    </xf>
    <xf numFmtId="174" fontId="2" fillId="0" borderId="3" xfId="15" applyNumberFormat="1" applyFont="1" applyFill="1" applyBorder="1" applyAlignment="1">
      <alignment/>
    </xf>
    <xf numFmtId="174" fontId="2" fillId="0" borderId="9" xfId="15" applyNumberFormat="1" applyFont="1" applyFill="1" applyBorder="1" applyAlignment="1">
      <alignment/>
    </xf>
    <xf numFmtId="172" fontId="2" fillId="0" borderId="9" xfId="17" applyNumberFormat="1" applyFont="1" applyFill="1" applyBorder="1" applyAlignment="1">
      <alignment horizontal="center"/>
    </xf>
    <xf numFmtId="0" fontId="2" fillId="0" borderId="0" xfId="23" applyFont="1" applyFill="1" applyAlignment="1" quotePrefix="1">
      <alignment horizontal="left"/>
      <protection/>
    </xf>
    <xf numFmtId="174" fontId="2" fillId="0" borderId="0" xfId="15" applyNumberFormat="1" applyFont="1" applyFill="1" applyBorder="1" applyAlignment="1">
      <alignment/>
    </xf>
    <xf numFmtId="172" fontId="2" fillId="0" borderId="0" xfId="17" applyNumberFormat="1" applyFont="1" applyBorder="1" applyAlignment="1">
      <alignment horizontal="center"/>
    </xf>
    <xf numFmtId="0" fontId="2" fillId="0" borderId="0" xfId="23" applyFont="1" applyAlignment="1" quotePrefix="1">
      <alignment horizontal="left"/>
      <protection/>
    </xf>
    <xf numFmtId="172" fontId="8" fillId="0" borderId="5" xfId="17" applyNumberFormat="1" applyFont="1" applyFill="1" applyBorder="1" applyAlignment="1">
      <alignment/>
    </xf>
    <xf numFmtId="172" fontId="8" fillId="0" borderId="0" xfId="17" applyNumberFormat="1" applyFont="1" applyBorder="1" applyAlignment="1">
      <alignment/>
    </xf>
    <xf numFmtId="172" fontId="8" fillId="0" borderId="0" xfId="17" applyNumberFormat="1" applyFont="1" applyFill="1" applyBorder="1" applyAlignment="1">
      <alignment/>
    </xf>
    <xf numFmtId="172" fontId="2" fillId="0" borderId="8" xfId="17" applyNumberFormat="1" applyFont="1" applyFill="1" applyBorder="1" applyAlignment="1">
      <alignment/>
    </xf>
    <xf numFmtId="172" fontId="2" fillId="0" borderId="3" xfId="17" applyNumberFormat="1" applyFont="1" applyFill="1" applyBorder="1" applyAlignment="1">
      <alignment/>
    </xf>
    <xf numFmtId="172" fontId="2" fillId="0" borderId="9" xfId="17" applyNumberFormat="1" applyFont="1" applyFill="1" applyBorder="1" applyAlignment="1">
      <alignment/>
    </xf>
    <xf numFmtId="172" fontId="8" fillId="0" borderId="0" xfId="17" applyNumberFormat="1" applyFont="1" applyBorder="1" applyAlignment="1">
      <alignment horizontal="center"/>
    </xf>
    <xf numFmtId="172" fontId="8" fillId="0" borderId="7" xfId="17" applyNumberFormat="1" applyFont="1" applyFill="1" applyBorder="1" applyAlignment="1">
      <alignment/>
    </xf>
    <xf numFmtId="43" fontId="2" fillId="0" borderId="0" xfId="17" applyNumberFormat="1" applyFont="1" applyAlignment="1">
      <alignment horizontal="center"/>
    </xf>
    <xf numFmtId="172" fontId="2" fillId="0" borderId="5" xfId="17" applyNumberFormat="1" applyFont="1" applyFill="1" applyBorder="1" applyAlignment="1">
      <alignment/>
    </xf>
    <xf numFmtId="172" fontId="2" fillId="0" borderId="5" xfId="17" applyNumberFormat="1" applyFont="1" applyBorder="1" applyAlignment="1">
      <alignment horizontal="center"/>
    </xf>
    <xf numFmtId="0" fontId="2" fillId="0" borderId="0" xfId="23" applyFont="1" quotePrefix="1">
      <alignment/>
      <protection/>
    </xf>
    <xf numFmtId="172" fontId="8" fillId="0" borderId="0" xfId="17" applyNumberFormat="1" applyFont="1" applyFill="1" applyBorder="1" applyAlignment="1">
      <alignment horizontal="right"/>
    </xf>
    <xf numFmtId="172" fontId="8" fillId="0" borderId="0" xfId="17" applyNumberFormat="1" applyFont="1" applyBorder="1" applyAlignment="1">
      <alignment horizontal="right"/>
    </xf>
    <xf numFmtId="172" fontId="2" fillId="0" borderId="0" xfId="17" applyNumberFormat="1" applyFont="1" applyFill="1" applyAlignment="1">
      <alignment horizontal="right"/>
    </xf>
    <xf numFmtId="172" fontId="2" fillId="0" borderId="0" xfId="17" applyNumberFormat="1" applyFont="1" applyBorder="1" applyAlignment="1">
      <alignment horizontal="right"/>
    </xf>
    <xf numFmtId="172" fontId="2" fillId="0" borderId="0" xfId="17" applyNumberFormat="1" applyFont="1" applyFill="1" applyBorder="1" applyAlignment="1">
      <alignment horizontal="right"/>
    </xf>
    <xf numFmtId="0" fontId="5" fillId="0" borderId="0" xfId="23" applyFont="1" applyAlignment="1" quotePrefix="1">
      <alignment horizontal="left"/>
      <protection/>
    </xf>
    <xf numFmtId="172" fontId="2" fillId="0" borderId="0" xfId="17" applyNumberFormat="1" applyFont="1" applyFill="1" applyAlignment="1">
      <alignment horizontal="center"/>
    </xf>
    <xf numFmtId="43" fontId="4" fillId="0" borderId="0" xfId="17" applyNumberFormat="1" applyFont="1" applyFill="1" applyAlignment="1">
      <alignment/>
    </xf>
    <xf numFmtId="43" fontId="4" fillId="0" borderId="0" xfId="17" applyNumberFormat="1" applyFont="1" applyBorder="1" applyAlignment="1">
      <alignment/>
    </xf>
    <xf numFmtId="172" fontId="2" fillId="0" borderId="0" xfId="17" applyNumberFormat="1" applyFont="1" applyAlignment="1">
      <alignment/>
    </xf>
    <xf numFmtId="172" fontId="2" fillId="0" borderId="0" xfId="15" applyNumberFormat="1" applyFont="1" applyFill="1" applyAlignment="1">
      <alignment/>
    </xf>
    <xf numFmtId="37" fontId="2" fillId="0" borderId="0" xfId="23" applyNumberFormat="1" applyFont="1" applyBorder="1" applyAlignment="1">
      <alignment horizontal="left"/>
      <protection/>
    </xf>
    <xf numFmtId="37" fontId="2" fillId="0" borderId="0" xfId="23" applyNumberFormat="1" applyFont="1" applyAlignment="1">
      <alignment horizontal="centerContinuous"/>
      <protection/>
    </xf>
    <xf numFmtId="37" fontId="2" fillId="0" borderId="0" xfId="23" applyNumberFormat="1" applyFont="1">
      <alignment/>
      <protection/>
    </xf>
    <xf numFmtId="37" fontId="2" fillId="0" borderId="0" xfId="23" applyNumberFormat="1" applyFont="1" applyFill="1" applyAlignment="1">
      <alignment horizontal="centerContinuous"/>
      <protection/>
    </xf>
    <xf numFmtId="43" fontId="3" fillId="0" borderId="0" xfId="17" applyFont="1" applyAlignment="1">
      <alignment/>
    </xf>
    <xf numFmtId="0" fontId="3" fillId="0" borderId="0" xfId="23" applyFont="1">
      <alignment/>
      <protection/>
    </xf>
    <xf numFmtId="43" fontId="0" fillId="0" borderId="0" xfId="17" applyFont="1" applyAlignment="1">
      <alignment/>
    </xf>
    <xf numFmtId="0" fontId="0" fillId="0" borderId="0" xfId="23" applyFont="1">
      <alignment/>
      <protection/>
    </xf>
    <xf numFmtId="37" fontId="2" fillId="0" borderId="0" xfId="23" applyNumberFormat="1" applyFont="1" applyFill="1">
      <alignment/>
      <protection/>
    </xf>
    <xf numFmtId="37" fontId="5" fillId="0" borderId="0" xfId="23" applyNumberFormat="1" applyFont="1" applyBorder="1" applyAlignment="1">
      <alignment horizontal="left"/>
      <protection/>
    </xf>
    <xf numFmtId="0" fontId="5" fillId="0" borderId="0" xfId="0" applyFont="1" applyAlignment="1">
      <alignment horizontal="left"/>
    </xf>
    <xf numFmtId="0" fontId="9" fillId="0" borderId="0" xfId="23" applyFont="1">
      <alignment/>
      <protection/>
    </xf>
    <xf numFmtId="0" fontId="5" fillId="0" borderId="0" xfId="23" applyFont="1" applyBorder="1" applyAlignment="1">
      <alignment horizontal="left"/>
      <protection/>
    </xf>
    <xf numFmtId="15" fontId="5" fillId="0" borderId="0" xfId="23" applyNumberFormat="1" applyFont="1" applyAlignment="1" quotePrefix="1">
      <alignment horizontal="left"/>
      <protection/>
    </xf>
    <xf numFmtId="0" fontId="0" fillId="0" borderId="0" xfId="0" applyAlignment="1">
      <alignment horizontal="center"/>
    </xf>
    <xf numFmtId="0" fontId="9" fillId="0" borderId="0" xfId="0" applyFont="1" applyAlignment="1">
      <alignment horizontal="center"/>
    </xf>
    <xf numFmtId="37" fontId="5"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xf>
    <xf numFmtId="37" fontId="5" fillId="0" borderId="0" xfId="0" applyNumberFormat="1" applyFont="1" applyAlignment="1" quotePrefix="1">
      <alignment horizontal="center"/>
    </xf>
    <xf numFmtId="37" fontId="5" fillId="0" borderId="0" xfId="0" applyNumberFormat="1" applyFont="1" applyAlignment="1">
      <alignment/>
    </xf>
    <xf numFmtId="37" fontId="2" fillId="0" borderId="0" xfId="0" applyNumberFormat="1" applyFont="1" applyAlignment="1" quotePrefix="1">
      <alignment horizontal="right"/>
    </xf>
    <xf numFmtId="37" fontId="5" fillId="0" borderId="0" xfId="0" applyNumberFormat="1" applyFont="1" applyAlignment="1">
      <alignment horizontal="right"/>
    </xf>
    <xf numFmtId="37" fontId="2" fillId="0" borderId="0" xfId="0" applyNumberFormat="1" applyFont="1" applyAlignment="1">
      <alignment horizontal="right"/>
    </xf>
    <xf numFmtId="171" fontId="2" fillId="0" borderId="0" xfId="15" applyFont="1" applyAlignment="1">
      <alignment horizontal="right"/>
    </xf>
    <xf numFmtId="37" fontId="5" fillId="0" borderId="0" xfId="0" applyNumberFormat="1" applyFont="1" applyAlignment="1" quotePrefix="1">
      <alignment horizontal="right"/>
    </xf>
    <xf numFmtId="171" fontId="2" fillId="0" borderId="0" xfId="15" applyFont="1" applyAlignment="1" quotePrefix="1">
      <alignment horizontal="right"/>
    </xf>
    <xf numFmtId="172" fontId="2" fillId="0" borderId="0" xfId="15" applyNumberFormat="1" applyFont="1" applyAlignment="1" quotePrefix="1">
      <alignment horizontal="center"/>
    </xf>
    <xf numFmtId="172" fontId="2" fillId="0" borderId="0" xfId="15" applyNumberFormat="1" applyFont="1" applyAlignment="1" quotePrefix="1">
      <alignment horizontal="right"/>
    </xf>
    <xf numFmtId="0" fontId="2" fillId="0" borderId="0" xfId="0" applyFont="1" applyBorder="1" applyAlignment="1">
      <alignment/>
    </xf>
    <xf numFmtId="171" fontId="2" fillId="0" borderId="0" xfId="15" applyFont="1" applyBorder="1" applyAlignment="1" quotePrefix="1">
      <alignment horizontal="right"/>
    </xf>
    <xf numFmtId="171" fontId="2" fillId="0" borderId="0" xfId="15" applyFont="1" applyBorder="1" applyAlignment="1">
      <alignment horizontal="right"/>
    </xf>
    <xf numFmtId="172" fontId="2" fillId="0" borderId="0" xfId="15" applyNumberFormat="1" applyFont="1" applyBorder="1" applyAlignment="1" quotePrefix="1">
      <alignment horizontal="right"/>
    </xf>
    <xf numFmtId="0" fontId="0" fillId="0" borderId="0" xfId="0" applyFont="1" applyAlignment="1">
      <alignment/>
    </xf>
    <xf numFmtId="0" fontId="10" fillId="0" borderId="0" xfId="0" applyFont="1" applyAlignment="1">
      <alignment/>
    </xf>
    <xf numFmtId="0" fontId="2" fillId="0" borderId="0" xfId="0" applyFont="1" applyFill="1" applyAlignment="1">
      <alignment/>
    </xf>
    <xf numFmtId="171" fontId="2" fillId="0" borderId="0" xfId="15" applyFont="1" applyBorder="1" applyAlignment="1">
      <alignment/>
    </xf>
    <xf numFmtId="41" fontId="2" fillId="0" borderId="0" xfId="15" applyNumberFormat="1" applyFont="1" applyBorder="1" applyAlignment="1">
      <alignment horizontal="right"/>
    </xf>
    <xf numFmtId="171" fontId="10" fillId="0" borderId="0" xfId="15" applyFont="1" applyBorder="1" applyAlignment="1">
      <alignment/>
    </xf>
    <xf numFmtId="171" fontId="2" fillId="0" borderId="5" xfId="15" applyFont="1" applyBorder="1" applyAlignment="1">
      <alignment/>
    </xf>
    <xf numFmtId="0" fontId="2" fillId="0" borderId="5" xfId="0" applyFont="1" applyBorder="1" applyAlignment="1">
      <alignment/>
    </xf>
    <xf numFmtId="37" fontId="2" fillId="0" borderId="5" xfId="0" applyNumberFormat="1" applyFont="1" applyBorder="1" applyAlignment="1">
      <alignment/>
    </xf>
    <xf numFmtId="0" fontId="10" fillId="0" borderId="5" xfId="0" applyFont="1" applyBorder="1" applyAlignment="1">
      <alignment/>
    </xf>
    <xf numFmtId="37" fontId="2" fillId="0" borderId="5" xfId="0" applyNumberFormat="1" applyFont="1" applyBorder="1" applyAlignment="1" quotePrefix="1">
      <alignment horizontal="right"/>
    </xf>
    <xf numFmtId="37" fontId="2" fillId="0" borderId="0" xfId="0" applyNumberFormat="1" applyFont="1" applyAlignment="1" quotePrefix="1">
      <alignment horizontal="center"/>
    </xf>
    <xf numFmtId="37" fontId="2" fillId="0" borderId="0" xfId="0" applyNumberFormat="1" applyFont="1" applyAlignment="1">
      <alignment horizontal="center"/>
    </xf>
    <xf numFmtId="172" fontId="2" fillId="0" borderId="7" xfId="15" applyNumberFormat="1" applyFont="1" applyBorder="1" applyAlignment="1">
      <alignment/>
    </xf>
    <xf numFmtId="172" fontId="2" fillId="0" borderId="0" xfId="15" applyNumberFormat="1" applyFont="1" applyAlignment="1">
      <alignment/>
    </xf>
    <xf numFmtId="0" fontId="9" fillId="0" borderId="0" xfId="0" applyFont="1" applyAlignment="1">
      <alignment/>
    </xf>
    <xf numFmtId="172" fontId="2" fillId="0" borderId="0" xfId="15" applyNumberFormat="1" applyFont="1" applyBorder="1" applyAlignment="1">
      <alignment/>
    </xf>
    <xf numFmtId="172" fontId="0" fillId="0" borderId="0" xfId="15" applyNumberFormat="1" applyBorder="1" applyAlignment="1">
      <alignment/>
    </xf>
    <xf numFmtId="0" fontId="0" fillId="0" borderId="0" xfId="0" applyBorder="1" applyAlignment="1">
      <alignment/>
    </xf>
    <xf numFmtId="172" fontId="2" fillId="0" borderId="5" xfId="15" applyNumberFormat="1" applyFont="1" applyBorder="1" applyAlignment="1">
      <alignment/>
    </xf>
    <xf numFmtId="172" fontId="0" fillId="0" borderId="0" xfId="15" applyNumberFormat="1" applyAlignment="1">
      <alignment/>
    </xf>
    <xf numFmtId="172" fontId="0" fillId="0" borderId="0" xfId="15" applyNumberFormat="1" applyFont="1" applyAlignment="1">
      <alignment/>
    </xf>
    <xf numFmtId="37" fontId="2" fillId="0" borderId="0" xfId="0" applyNumberFormat="1" applyFont="1" applyAlignment="1">
      <alignment/>
    </xf>
    <xf numFmtId="37" fontId="0" fillId="0" borderId="0" xfId="0" applyNumberFormat="1" applyAlignment="1">
      <alignment/>
    </xf>
    <xf numFmtId="37" fontId="9" fillId="0" borderId="0" xfId="0" applyNumberFormat="1" applyFont="1" applyAlignment="1">
      <alignment/>
    </xf>
    <xf numFmtId="38" fontId="0" fillId="0" borderId="0" xfId="0" applyNumberFormat="1" applyAlignment="1">
      <alignment/>
    </xf>
    <xf numFmtId="0" fontId="0" fillId="0" borderId="0" xfId="23" applyBorder="1">
      <alignment/>
      <protection/>
    </xf>
    <xf numFmtId="0" fontId="11" fillId="0" borderId="0" xfId="23" applyFont="1" applyAlignment="1">
      <alignment horizontal="center"/>
      <protection/>
    </xf>
    <xf numFmtId="0" fontId="11" fillId="0" borderId="0" xfId="23" applyFont="1" applyFill="1" applyAlignment="1">
      <alignment horizontal="center"/>
      <protection/>
    </xf>
    <xf numFmtId="0" fontId="0" fillId="0" borderId="0" xfId="0" applyFill="1" applyAlignment="1">
      <alignment/>
    </xf>
    <xf numFmtId="0" fontId="7" fillId="0" borderId="0" xfId="0" applyFont="1" applyFill="1" applyAlignment="1">
      <alignment/>
    </xf>
    <xf numFmtId="38" fontId="12" fillId="0" borderId="0" xfId="0" applyNumberFormat="1" applyFont="1" applyFill="1" applyAlignment="1">
      <alignment horizontal="center"/>
    </xf>
    <xf numFmtId="38" fontId="12" fillId="0" borderId="0" xfId="15" applyNumberFormat="1" applyFont="1" applyFill="1" applyAlignment="1">
      <alignment horizontal="right"/>
    </xf>
    <xf numFmtId="0" fontId="12" fillId="0" borderId="0" xfId="0" applyFont="1" applyFill="1" applyBorder="1" applyAlignment="1">
      <alignment/>
    </xf>
    <xf numFmtId="0" fontId="12" fillId="0" borderId="0" xfId="0" applyFont="1" applyFill="1" applyAlignment="1">
      <alignment horizontal="center"/>
    </xf>
    <xf numFmtId="0" fontId="12" fillId="0" borderId="0" xfId="0" applyFont="1" applyFill="1" applyAlignment="1">
      <alignment/>
    </xf>
    <xf numFmtId="0" fontId="13" fillId="0" borderId="0" xfId="0" applyFont="1" applyFill="1" applyAlignment="1">
      <alignment/>
    </xf>
    <xf numFmtId="0" fontId="5" fillId="0" borderId="0" xfId="0" applyFont="1" applyAlignment="1">
      <alignment/>
    </xf>
    <xf numFmtId="38" fontId="2" fillId="0" borderId="0" xfId="0" applyNumberFormat="1" applyFont="1" applyAlignment="1">
      <alignment/>
    </xf>
    <xf numFmtId="38" fontId="2" fillId="0" borderId="0" xfId="15" applyNumberFormat="1" applyFont="1" applyFill="1" applyAlignment="1">
      <alignment/>
    </xf>
    <xf numFmtId="0" fontId="2" fillId="0" borderId="0" xfId="0" applyFont="1" applyFill="1" applyBorder="1" applyAlignment="1">
      <alignment/>
    </xf>
    <xf numFmtId="38" fontId="2" fillId="0" borderId="0" xfId="15" applyNumberFormat="1" applyFont="1" applyAlignment="1">
      <alignment/>
    </xf>
    <xf numFmtId="37" fontId="2" fillId="0" borderId="0" xfId="0" applyNumberFormat="1" applyFont="1" applyFill="1" applyAlignment="1">
      <alignment/>
    </xf>
    <xf numFmtId="38" fontId="2" fillId="0" borderId="0" xfId="15" applyNumberFormat="1" applyFont="1" applyBorder="1" applyAlignment="1">
      <alignment/>
    </xf>
    <xf numFmtId="172" fontId="14" fillId="0" borderId="0" xfId="15" applyNumberFormat="1" applyFont="1" applyFill="1" applyBorder="1" applyAlignment="1">
      <alignment/>
    </xf>
    <xf numFmtId="38" fontId="2" fillId="0" borderId="5" xfId="15" applyNumberFormat="1" applyFont="1" applyBorder="1" applyAlignment="1">
      <alignment/>
    </xf>
    <xf numFmtId="172" fontId="14" fillId="0" borderId="5" xfId="15" applyNumberFormat="1" applyFont="1" applyFill="1" applyBorder="1" applyAlignment="1">
      <alignment/>
    </xf>
    <xf numFmtId="38" fontId="2" fillId="0" borderId="10" xfId="15" applyNumberFormat="1" applyFont="1" applyBorder="1" applyAlignment="1">
      <alignment/>
    </xf>
    <xf numFmtId="171" fontId="2" fillId="0" borderId="0" xfId="15" applyFont="1" applyAlignment="1">
      <alignment/>
    </xf>
    <xf numFmtId="37" fontId="2" fillId="0" borderId="5" xfId="0" applyNumberFormat="1" applyFont="1" applyFill="1" applyBorder="1" applyAlignment="1">
      <alignment/>
    </xf>
    <xf numFmtId="38" fontId="5" fillId="0" borderId="7" xfId="15" applyNumberFormat="1" applyFont="1" applyBorder="1" applyAlignment="1">
      <alignment/>
    </xf>
    <xf numFmtId="38" fontId="5" fillId="0" borderId="11" xfId="15" applyNumberFormat="1" applyFont="1" applyBorder="1" applyAlignment="1">
      <alignment/>
    </xf>
    <xf numFmtId="38" fontId="5" fillId="0" borderId="0" xfId="15" applyNumberFormat="1" applyFont="1" applyBorder="1" applyAlignment="1">
      <alignment/>
    </xf>
    <xf numFmtId="38" fontId="5" fillId="0" borderId="12" xfId="15" applyNumberFormat="1" applyFont="1" applyBorder="1" applyAlignment="1">
      <alignment/>
    </xf>
    <xf numFmtId="38" fontId="5" fillId="0" borderId="0" xfId="15" applyNumberFormat="1" applyFont="1" applyFill="1" applyBorder="1" applyAlignment="1">
      <alignment/>
    </xf>
    <xf numFmtId="0" fontId="2" fillId="0" borderId="0" xfId="0" applyFont="1" applyAlignment="1" quotePrefix="1">
      <alignment/>
    </xf>
    <xf numFmtId="0" fontId="1" fillId="0" borderId="0" xfId="0" applyFont="1" applyAlignment="1">
      <alignment/>
    </xf>
    <xf numFmtId="0" fontId="11" fillId="0" borderId="0" xfId="0" applyFont="1" applyAlignment="1">
      <alignment/>
    </xf>
    <xf numFmtId="0" fontId="15" fillId="0" borderId="0" xfId="0" applyFont="1" applyAlignment="1">
      <alignment/>
    </xf>
    <xf numFmtId="171" fontId="9" fillId="0" borderId="0" xfId="19" applyFont="1" applyAlignment="1">
      <alignment/>
    </xf>
    <xf numFmtId="171" fontId="11" fillId="0" borderId="0" xfId="19" applyFont="1" applyAlignment="1">
      <alignment horizontal="center"/>
    </xf>
    <xf numFmtId="171" fontId="11" fillId="0" borderId="0" xfId="19" applyFont="1" applyAlignment="1">
      <alignment/>
    </xf>
    <xf numFmtId="174" fontId="9" fillId="0" borderId="0" xfId="19" applyNumberFormat="1" applyFont="1" applyAlignment="1">
      <alignment/>
    </xf>
    <xf numFmtId="171" fontId="9" fillId="0" borderId="0" xfId="19" applyNumberFormat="1" applyFont="1" applyAlignment="1">
      <alignment/>
    </xf>
    <xf numFmtId="172" fontId="9" fillId="0" borderId="0" xfId="19" applyNumberFormat="1" applyFont="1" applyAlignment="1">
      <alignment/>
    </xf>
    <xf numFmtId="171" fontId="9" fillId="0" borderId="0" xfId="15" applyFont="1" applyAlignment="1">
      <alignment/>
    </xf>
    <xf numFmtId="171" fontId="16" fillId="0" borderId="0" xfId="19" applyFont="1" applyAlignment="1">
      <alignment/>
    </xf>
    <xf numFmtId="174" fontId="9" fillId="0" borderId="10" xfId="19" applyNumberFormat="1" applyFont="1" applyBorder="1" applyAlignment="1">
      <alignment/>
    </xf>
    <xf numFmtId="172" fontId="9" fillId="0" borderId="0" xfId="15" applyNumberFormat="1" applyFont="1" applyAlignment="1">
      <alignment/>
    </xf>
    <xf numFmtId="0" fontId="17" fillId="0" borderId="0" xfId="0" applyFont="1" applyAlignment="1">
      <alignment/>
    </xf>
    <xf numFmtId="0" fontId="9" fillId="0" borderId="0" xfId="23" applyFont="1" applyFill="1" applyAlignment="1">
      <alignment horizontal="left"/>
      <protection/>
    </xf>
    <xf numFmtId="0" fontId="11" fillId="0" borderId="0" xfId="23" applyFont="1" applyFill="1" applyAlignment="1">
      <alignment horizontal="left"/>
      <protection/>
    </xf>
    <xf numFmtId="0" fontId="11" fillId="0" borderId="0" xfId="23" applyFont="1" applyAlignment="1" quotePrefix="1">
      <alignment horizontal="left"/>
      <protection/>
    </xf>
    <xf numFmtId="0" fontId="11" fillId="0" borderId="0" xfId="23" applyFont="1">
      <alignment/>
      <protection/>
    </xf>
    <xf numFmtId="0" fontId="11" fillId="0" borderId="0" xfId="23" applyFont="1" quotePrefix="1">
      <alignment/>
      <protection/>
    </xf>
    <xf numFmtId="0" fontId="18" fillId="0" borderId="0" xfId="23" applyFont="1">
      <alignment/>
      <protection/>
    </xf>
    <xf numFmtId="0" fontId="9" fillId="0" borderId="0" xfId="23" applyFont="1" applyAlignment="1">
      <alignment horizontal="center"/>
      <protection/>
    </xf>
    <xf numFmtId="0" fontId="16" fillId="0" borderId="0" xfId="23" applyFont="1">
      <alignment/>
      <protection/>
    </xf>
    <xf numFmtId="0" fontId="18" fillId="0" borderId="0" xfId="23" applyFont="1" applyAlignment="1" quotePrefix="1">
      <alignment horizontal="left"/>
      <protection/>
    </xf>
    <xf numFmtId="0" fontId="11" fillId="0" borderId="0" xfId="23" applyFont="1" applyFill="1" applyAlignment="1" quotePrefix="1">
      <alignment horizontal="left"/>
      <protection/>
    </xf>
    <xf numFmtId="0" fontId="11" fillId="0" borderId="0" xfId="23" applyFont="1" applyAlignment="1">
      <alignment horizontal="left"/>
      <protection/>
    </xf>
    <xf numFmtId="0" fontId="11" fillId="0" borderId="0" xfId="23" applyFont="1" applyFill="1">
      <alignment/>
      <protection/>
    </xf>
    <xf numFmtId="0" fontId="9" fillId="0" borderId="0" xfId="23" applyFont="1" applyFill="1">
      <alignment/>
      <protection/>
    </xf>
    <xf numFmtId="0" fontId="0" fillId="0" borderId="0" xfId="23" applyFont="1" applyAlignment="1">
      <alignment horizontal="center"/>
      <protection/>
    </xf>
    <xf numFmtId="0" fontId="9" fillId="0" borderId="0" xfId="23" applyFont="1" applyAlignment="1" quotePrefix="1">
      <alignment horizontal="left"/>
      <protection/>
    </xf>
    <xf numFmtId="0" fontId="9" fillId="0" borderId="0" xfId="23" applyFont="1" quotePrefix="1">
      <alignment/>
      <protection/>
    </xf>
    <xf numFmtId="172" fontId="9" fillId="0" borderId="0" xfId="17" applyNumberFormat="1" applyFont="1" applyAlignment="1">
      <alignment/>
    </xf>
    <xf numFmtId="172" fontId="9" fillId="0" borderId="5" xfId="17" applyNumberFormat="1" applyFont="1" applyBorder="1" applyAlignment="1">
      <alignment/>
    </xf>
    <xf numFmtId="172" fontId="9" fillId="0" borderId="7" xfId="17" applyNumberFormat="1" applyFont="1" applyBorder="1" applyAlignment="1">
      <alignment/>
    </xf>
    <xf numFmtId="0" fontId="9" fillId="0" borderId="0" xfId="23" applyFont="1" applyAlignment="1" quotePrefix="1">
      <alignment horizontal="right"/>
      <protection/>
    </xf>
    <xf numFmtId="0" fontId="19" fillId="0" borderId="0" xfId="23" applyFont="1">
      <alignment/>
      <protection/>
    </xf>
    <xf numFmtId="0" fontId="20" fillId="0" borderId="0" xfId="23" applyFont="1">
      <alignment/>
      <protection/>
    </xf>
    <xf numFmtId="0" fontId="18" fillId="0" borderId="0" xfId="23" applyFont="1" applyAlignment="1">
      <alignment horizontal="left"/>
      <protection/>
    </xf>
    <xf numFmtId="0" fontId="19" fillId="0" borderId="0" xfId="23" applyFont="1" applyAlignment="1">
      <alignment horizontal="right"/>
      <protection/>
    </xf>
    <xf numFmtId="0" fontId="18" fillId="0" borderId="0" xfId="23" applyFont="1" applyAlignment="1">
      <alignment horizontal="right"/>
      <protection/>
    </xf>
    <xf numFmtId="0" fontId="9" fillId="0" borderId="0" xfId="23" applyFont="1" applyAlignment="1">
      <alignment horizontal="left"/>
      <protection/>
    </xf>
    <xf numFmtId="0" fontId="9" fillId="0" borderId="0" xfId="23" applyFont="1" applyBorder="1" quotePrefix="1">
      <alignment/>
      <protection/>
    </xf>
    <xf numFmtId="0" fontId="9" fillId="0" borderId="0" xfId="23" applyFont="1" applyBorder="1">
      <alignment/>
      <protection/>
    </xf>
    <xf numFmtId="0" fontId="9" fillId="0" borderId="0" xfId="23" applyFont="1" applyBorder="1" applyAlignment="1">
      <alignment horizontal="center"/>
      <protection/>
    </xf>
    <xf numFmtId="0" fontId="11" fillId="0" borderId="0" xfId="23" applyFont="1" applyBorder="1" applyAlignment="1">
      <alignment horizontal="center"/>
      <protection/>
    </xf>
    <xf numFmtId="0" fontId="21" fillId="0" borderId="0" xfId="23" applyFont="1" applyBorder="1">
      <alignment/>
      <protection/>
    </xf>
    <xf numFmtId="172" fontId="9" fillId="0" borderId="0" xfId="17" applyNumberFormat="1" applyFont="1" applyBorder="1" applyAlignment="1">
      <alignment/>
    </xf>
    <xf numFmtId="0" fontId="19" fillId="0" borderId="0" xfId="23" applyFont="1" applyBorder="1">
      <alignment/>
      <protection/>
    </xf>
    <xf numFmtId="172" fontId="9" fillId="0" borderId="5" xfId="23" applyNumberFormat="1" applyFont="1" applyBorder="1">
      <alignment/>
      <protection/>
    </xf>
    <xf numFmtId="172" fontId="9" fillId="0" borderId="0" xfId="23" applyNumberFormat="1" applyFont="1" applyBorder="1">
      <alignment/>
      <protection/>
    </xf>
    <xf numFmtId="172" fontId="11" fillId="0" borderId="0" xfId="23" applyNumberFormat="1" applyFont="1" applyBorder="1">
      <alignment/>
      <protection/>
    </xf>
    <xf numFmtId="174" fontId="9" fillId="0" borderId="0" xfId="23" applyNumberFormat="1" applyFont="1" applyBorder="1">
      <alignment/>
      <protection/>
    </xf>
    <xf numFmtId="0" fontId="0" fillId="0" borderId="0" xfId="23" applyFont="1" applyAlignment="1">
      <alignment horizontal="right" readingOrder="2"/>
      <protection/>
    </xf>
    <xf numFmtId="2" fontId="9" fillId="0" borderId="0" xfId="23" applyNumberFormat="1" applyFont="1">
      <alignment/>
      <protection/>
    </xf>
    <xf numFmtId="39" fontId="0" fillId="0" borderId="0" xfId="24" applyFont="1">
      <alignment/>
      <protection/>
    </xf>
    <xf numFmtId="39" fontId="9" fillId="0" borderId="0" xfId="24" applyFont="1">
      <alignment/>
      <protection/>
    </xf>
    <xf numFmtId="174" fontId="9" fillId="0" borderId="0" xfId="18" applyNumberFormat="1" applyFont="1" applyAlignment="1">
      <alignment/>
    </xf>
    <xf numFmtId="172" fontId="9" fillId="0" borderId="0" xfId="18" applyNumberFormat="1" applyFont="1" applyAlignment="1">
      <alignment horizontal="center"/>
    </xf>
    <xf numFmtId="172" fontId="9" fillId="0" borderId="0" xfId="18" applyNumberFormat="1" applyFont="1" applyAlignment="1">
      <alignment horizontal="right"/>
    </xf>
    <xf numFmtId="43" fontId="9" fillId="0" borderId="0" xfId="18" applyFont="1" applyAlignment="1">
      <alignment/>
    </xf>
    <xf numFmtId="172" fontId="9" fillId="0" borderId="5" xfId="18" applyNumberFormat="1" applyFont="1" applyBorder="1" applyAlignment="1">
      <alignment horizontal="center"/>
    </xf>
    <xf numFmtId="172" fontId="9" fillId="0" borderId="0" xfId="18" applyNumberFormat="1" applyFont="1" applyAlignment="1">
      <alignment horizontal="right" readingOrder="2"/>
    </xf>
    <xf numFmtId="172" fontId="9" fillId="0" borderId="0" xfId="18" applyNumberFormat="1" applyFont="1" applyAlignment="1">
      <alignment/>
    </xf>
    <xf numFmtId="0" fontId="5" fillId="0" borderId="13" xfId="23" applyFont="1" applyFill="1" applyBorder="1" applyAlignment="1">
      <alignment horizontal="center"/>
      <protection/>
    </xf>
    <xf numFmtId="0" fontId="0" fillId="0" borderId="14" xfId="23" applyFill="1" applyBorder="1" applyAlignment="1">
      <alignment horizontal="center"/>
      <protection/>
    </xf>
    <xf numFmtId="0" fontId="0" fillId="0" borderId="15" xfId="23" applyFill="1" applyBorder="1" applyAlignment="1">
      <alignment horizontal="center"/>
      <protection/>
    </xf>
    <xf numFmtId="38" fontId="12" fillId="0" borderId="0" xfId="0" applyNumberFormat="1" applyFont="1" applyFill="1" applyAlignment="1">
      <alignment horizontal="center"/>
    </xf>
    <xf numFmtId="0" fontId="9" fillId="0" borderId="0" xfId="23" applyFont="1" applyFill="1" applyAlignment="1">
      <alignment horizontal="left"/>
      <protection/>
    </xf>
    <xf numFmtId="0" fontId="11" fillId="0" borderId="0" xfId="23" applyFont="1" applyAlignment="1">
      <alignment horizontal="center"/>
      <protection/>
    </xf>
    <xf numFmtId="0" fontId="11" fillId="0" borderId="0" xfId="0" applyFont="1" applyAlignment="1">
      <alignment horizontal="center"/>
    </xf>
    <xf numFmtId="0" fontId="9" fillId="0" borderId="0" xfId="0" applyFont="1" applyAlignment="1">
      <alignment horizontal="center"/>
    </xf>
    <xf numFmtId="37" fontId="9" fillId="0" borderId="10" xfId="19" applyNumberFormat="1" applyFont="1" applyBorder="1" applyAlignment="1">
      <alignment/>
    </xf>
  </cellXfs>
  <cellStyles count="12">
    <cellStyle name="Normal" xfId="0"/>
    <cellStyle name="Comma" xfId="15"/>
    <cellStyle name="Comma [0]" xfId="16"/>
    <cellStyle name="Comma_June 2001" xfId="17"/>
    <cellStyle name="Comma_PYT Group 31 December 2004" xfId="18"/>
    <cellStyle name="Comma_Segmental information" xfId="19"/>
    <cellStyle name="Currency" xfId="20"/>
    <cellStyle name="Currency [0]" xfId="21"/>
    <cellStyle name="Hyperlink" xfId="22"/>
    <cellStyle name="Normal_June 2001" xfId="23"/>
    <cellStyle name="Normal_PYT Group 31 December 2004"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43</xdr:row>
      <xdr:rowOff>0</xdr:rowOff>
    </xdr:from>
    <xdr:to>
      <xdr:col>8</xdr:col>
      <xdr:colOff>247650</xdr:colOff>
      <xdr:row>48</xdr:row>
      <xdr:rowOff>66675</xdr:rowOff>
    </xdr:to>
    <xdr:sp>
      <xdr:nvSpPr>
        <xdr:cNvPr id="1" name="TextBox 1"/>
        <xdr:cNvSpPr txBox="1">
          <a:spLocks noChangeArrowheads="1"/>
        </xdr:cNvSpPr>
      </xdr:nvSpPr>
      <xdr:spPr>
        <a:xfrm>
          <a:off x="123825" y="8258175"/>
          <a:ext cx="808672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152400</xdr:rowOff>
    </xdr:from>
    <xdr:to>
      <xdr:col>4</xdr:col>
      <xdr:colOff>1057275</xdr:colOff>
      <xdr:row>64</xdr:row>
      <xdr:rowOff>85725</xdr:rowOff>
    </xdr:to>
    <xdr:sp>
      <xdr:nvSpPr>
        <xdr:cNvPr id="1" name="TextBox 2"/>
        <xdr:cNvSpPr txBox="1">
          <a:spLocks noChangeArrowheads="1"/>
        </xdr:cNvSpPr>
      </xdr:nvSpPr>
      <xdr:spPr>
        <a:xfrm>
          <a:off x="28575" y="11763375"/>
          <a:ext cx="6172200" cy="419100"/>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49</xdr:row>
      <xdr:rowOff>0</xdr:rowOff>
    </xdr:from>
    <xdr:to>
      <xdr:col>10</xdr:col>
      <xdr:colOff>962025</xdr:colOff>
      <xdr:row>54</xdr:row>
      <xdr:rowOff>133350</xdr:rowOff>
    </xdr:to>
    <xdr:sp>
      <xdr:nvSpPr>
        <xdr:cNvPr id="1" name="TextBox 1"/>
        <xdr:cNvSpPr txBox="1">
          <a:spLocks noChangeArrowheads="1"/>
        </xdr:cNvSpPr>
      </xdr:nvSpPr>
      <xdr:spPr>
        <a:xfrm>
          <a:off x="38100" y="8534400"/>
          <a:ext cx="808672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70</xdr:row>
      <xdr:rowOff>0</xdr:rowOff>
    </xdr:from>
    <xdr:to>
      <xdr:col>10</xdr:col>
      <xdr:colOff>266700</xdr:colOff>
      <xdr:row>72</xdr:row>
      <xdr:rowOff>28575</xdr:rowOff>
    </xdr:to>
    <xdr:sp>
      <xdr:nvSpPr>
        <xdr:cNvPr id="1" name="TextBox 1"/>
        <xdr:cNvSpPr txBox="1">
          <a:spLocks noChangeArrowheads="1"/>
        </xdr:cNvSpPr>
      </xdr:nvSpPr>
      <xdr:spPr>
        <a:xfrm>
          <a:off x="123825" y="13354050"/>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13</xdr:row>
      <xdr:rowOff>66675</xdr:rowOff>
    </xdr:to>
    <xdr:sp>
      <xdr:nvSpPr>
        <xdr:cNvPr id="1" name="TextBox 1"/>
        <xdr:cNvSpPr txBox="1">
          <a:spLocks noChangeArrowheads="1"/>
        </xdr:cNvSpPr>
      </xdr:nvSpPr>
      <xdr:spPr>
        <a:xfrm>
          <a:off x="285750" y="981075"/>
          <a:ext cx="5314950" cy="1190625"/>
        </a:xfrm>
        <a:prstGeom prst="rect">
          <a:avLst/>
        </a:prstGeom>
        <a:solidFill>
          <a:srgbClr val="FFFFFF"/>
        </a:solidFill>
        <a:ln w="9525" cmpd="sng">
          <a:noFill/>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Bursa Malaysia Securities Berhad, and should be read in conjunction with the annual audited financial statements for the year ended 31 December 2003.
The same accounting policies and methods of computation are followed in the quarterly financial statements as compared with the annual financial statements for the year ended 31 December 2003.</a:t>
          </a:r>
        </a:p>
      </xdr:txBody>
    </xdr:sp>
    <xdr:clientData/>
  </xdr:twoCellAnchor>
  <xdr:twoCellAnchor>
    <xdr:from>
      <xdr:col>1</xdr:col>
      <xdr:colOff>9525</xdr:colOff>
      <xdr:row>17</xdr:row>
      <xdr:rowOff>9525</xdr:rowOff>
    </xdr:from>
    <xdr:to>
      <xdr:col>7</xdr:col>
      <xdr:colOff>828675</xdr:colOff>
      <xdr:row>19</xdr:row>
      <xdr:rowOff>104775</xdr:rowOff>
    </xdr:to>
    <xdr:sp>
      <xdr:nvSpPr>
        <xdr:cNvPr id="2" name="TextBox 2"/>
        <xdr:cNvSpPr txBox="1">
          <a:spLocks noChangeArrowheads="1"/>
        </xdr:cNvSpPr>
      </xdr:nvSpPr>
      <xdr:spPr>
        <a:xfrm>
          <a:off x="285750" y="2771775"/>
          <a:ext cx="5295900" cy="419100"/>
        </a:xfrm>
        <a:prstGeom prst="rect">
          <a:avLst/>
        </a:prstGeom>
        <a:solidFill>
          <a:srgbClr val="FFFFFF"/>
        </a:solidFill>
        <a:ln w="9525" cmpd="sng">
          <a:noFill/>
        </a:ln>
      </xdr:spPr>
      <xdr:txBody>
        <a:bodyPr vertOverflow="clip" wrap="square"/>
        <a:p>
          <a:pPr algn="just">
            <a:defRPr/>
          </a:pPr>
          <a:r>
            <a:rPr lang="en-US" cap="none" sz="10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153</xdr:row>
      <xdr:rowOff>57150</xdr:rowOff>
    </xdr:from>
    <xdr:to>
      <xdr:col>8</xdr:col>
      <xdr:colOff>9525</xdr:colOff>
      <xdr:row>155</xdr:row>
      <xdr:rowOff>104775</xdr:rowOff>
    </xdr:to>
    <xdr:sp>
      <xdr:nvSpPr>
        <xdr:cNvPr id="3" name="TextBox 3"/>
        <xdr:cNvSpPr txBox="1">
          <a:spLocks noChangeArrowheads="1"/>
        </xdr:cNvSpPr>
      </xdr:nvSpPr>
      <xdr:spPr>
        <a:xfrm>
          <a:off x="304800" y="24850725"/>
          <a:ext cx="5305425" cy="371475"/>
        </a:xfrm>
        <a:prstGeom prst="rect">
          <a:avLst/>
        </a:prstGeom>
        <a:solidFill>
          <a:srgbClr val="FFFFFF"/>
        </a:solidFill>
        <a:ln w="9525" cmpd="sng">
          <a:noFill/>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 company.</a:t>
          </a:r>
        </a:p>
      </xdr:txBody>
    </xdr:sp>
    <xdr:clientData/>
  </xdr:twoCellAnchor>
  <xdr:twoCellAnchor>
    <xdr:from>
      <xdr:col>0</xdr:col>
      <xdr:colOff>266700</xdr:colOff>
      <xdr:row>163</xdr:row>
      <xdr:rowOff>0</xdr:rowOff>
    </xdr:from>
    <xdr:to>
      <xdr:col>7</xdr:col>
      <xdr:colOff>0</xdr:colOff>
      <xdr:row>163</xdr:row>
      <xdr:rowOff>0</xdr:rowOff>
    </xdr:to>
    <xdr:sp>
      <xdr:nvSpPr>
        <xdr:cNvPr id="4" name="TextBox 4"/>
        <xdr:cNvSpPr txBox="1">
          <a:spLocks noChangeArrowheads="1"/>
        </xdr:cNvSpPr>
      </xdr:nvSpPr>
      <xdr:spPr>
        <a:xfrm>
          <a:off x="266700" y="26412825"/>
          <a:ext cx="44862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163</xdr:row>
      <xdr:rowOff>0</xdr:rowOff>
    </xdr:from>
    <xdr:to>
      <xdr:col>6</xdr:col>
      <xdr:colOff>847725</xdr:colOff>
      <xdr:row>163</xdr:row>
      <xdr:rowOff>0</xdr:rowOff>
    </xdr:to>
    <xdr:sp>
      <xdr:nvSpPr>
        <xdr:cNvPr id="5" name="TextBox 5"/>
        <xdr:cNvSpPr txBox="1">
          <a:spLocks noChangeArrowheads="1"/>
        </xdr:cNvSpPr>
      </xdr:nvSpPr>
      <xdr:spPr>
        <a:xfrm>
          <a:off x="285750" y="26412825"/>
          <a:ext cx="44672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166</xdr:row>
      <xdr:rowOff>19050</xdr:rowOff>
    </xdr:from>
    <xdr:to>
      <xdr:col>7</xdr:col>
      <xdr:colOff>838200</xdr:colOff>
      <xdr:row>168</xdr:row>
      <xdr:rowOff>19050</xdr:rowOff>
    </xdr:to>
    <xdr:sp>
      <xdr:nvSpPr>
        <xdr:cNvPr id="6" name="TextBox 6"/>
        <xdr:cNvSpPr txBox="1">
          <a:spLocks noChangeArrowheads="1"/>
        </xdr:cNvSpPr>
      </xdr:nvSpPr>
      <xdr:spPr>
        <a:xfrm>
          <a:off x="514350" y="26917650"/>
          <a:ext cx="5076825" cy="323850"/>
        </a:xfrm>
        <a:prstGeom prst="rect">
          <a:avLst/>
        </a:prstGeom>
        <a:solidFill>
          <a:srgbClr val="FFFFFF"/>
        </a:solidFill>
        <a:ln w="9525" cmpd="sng">
          <a:noFill/>
        </a:ln>
      </xdr:spPr>
      <xdr:txBody>
        <a:bodyPr vertOverflow="clip" wrap="square"/>
        <a:p>
          <a:pPr algn="just">
            <a:defRPr/>
          </a:pPr>
          <a:r>
            <a:rPr lang="en-US" cap="none" sz="1000" b="0" i="0" u="none" baseline="0"/>
            <a:t>There were no purchases or disposals of quoted securities for the current quarter and financial period to date.</a:t>
          </a:r>
        </a:p>
      </xdr:txBody>
    </xdr:sp>
    <xdr:clientData/>
  </xdr:twoCellAnchor>
  <xdr:twoCellAnchor>
    <xdr:from>
      <xdr:col>0</xdr:col>
      <xdr:colOff>257175</xdr:colOff>
      <xdr:row>172</xdr:row>
      <xdr:rowOff>0</xdr:rowOff>
    </xdr:from>
    <xdr:to>
      <xdr:col>7</xdr:col>
      <xdr:colOff>0</xdr:colOff>
      <xdr:row>172</xdr:row>
      <xdr:rowOff>0</xdr:rowOff>
    </xdr:to>
    <xdr:sp>
      <xdr:nvSpPr>
        <xdr:cNvPr id="7" name="TextBox 7"/>
        <xdr:cNvSpPr txBox="1">
          <a:spLocks noChangeArrowheads="1"/>
        </xdr:cNvSpPr>
      </xdr:nvSpPr>
      <xdr:spPr>
        <a:xfrm>
          <a:off x="257175" y="27870150"/>
          <a:ext cx="4495800"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259</xdr:row>
      <xdr:rowOff>0</xdr:rowOff>
    </xdr:from>
    <xdr:to>
      <xdr:col>8</xdr:col>
      <xdr:colOff>0</xdr:colOff>
      <xdr:row>259</xdr:row>
      <xdr:rowOff>9525</xdr:rowOff>
    </xdr:to>
    <xdr:sp>
      <xdr:nvSpPr>
        <xdr:cNvPr id="8" name="TextBox 8"/>
        <xdr:cNvSpPr txBox="1">
          <a:spLocks noChangeArrowheads="1"/>
        </xdr:cNvSpPr>
      </xdr:nvSpPr>
      <xdr:spPr>
        <a:xfrm>
          <a:off x="285750" y="41976675"/>
          <a:ext cx="5314950" cy="9525"/>
        </a:xfrm>
        <a:prstGeom prst="rect">
          <a:avLst/>
        </a:prstGeom>
        <a:solidFill>
          <a:srgbClr val="FFFFFF"/>
        </a:solidFill>
        <a:ln w="9525" cmpd="sng">
          <a:noFill/>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239</xdr:row>
      <xdr:rowOff>152400</xdr:rowOff>
    </xdr:from>
    <xdr:to>
      <xdr:col>8</xdr:col>
      <xdr:colOff>9525</xdr:colOff>
      <xdr:row>242</xdr:row>
      <xdr:rowOff>9525</xdr:rowOff>
    </xdr:to>
    <xdr:sp>
      <xdr:nvSpPr>
        <xdr:cNvPr id="9" name="TextBox 9"/>
        <xdr:cNvSpPr txBox="1">
          <a:spLocks noChangeArrowheads="1"/>
        </xdr:cNvSpPr>
      </xdr:nvSpPr>
      <xdr:spPr>
        <a:xfrm>
          <a:off x="295275" y="38871525"/>
          <a:ext cx="5314950" cy="342900"/>
        </a:xfrm>
        <a:prstGeom prst="rect">
          <a:avLst/>
        </a:prstGeom>
        <a:solidFill>
          <a:srgbClr val="FFFFFF"/>
        </a:solidFill>
        <a:ln w="9525" cmpd="sng">
          <a:noFill/>
        </a:ln>
      </xdr:spPr>
      <xdr:txBody>
        <a:bodyPr vertOverflow="clip" wrap="square"/>
        <a:p>
          <a:pPr algn="just">
            <a:defRPr/>
          </a:pPr>
          <a:r>
            <a:rPr lang="en-US" cap="none" sz="1000" b="0" i="0" u="none" baseline="0"/>
            <a:t>The Group's borrowings (all denominated in Malaysian currency) as at 31 December 2004 are as follows:-</a:t>
          </a:r>
        </a:p>
      </xdr:txBody>
    </xdr:sp>
    <xdr:clientData/>
  </xdr:twoCellAnchor>
  <xdr:twoCellAnchor>
    <xdr:from>
      <xdr:col>1</xdr:col>
      <xdr:colOff>9525</xdr:colOff>
      <xdr:row>262</xdr:row>
      <xdr:rowOff>9525</xdr:rowOff>
    </xdr:from>
    <xdr:to>
      <xdr:col>8</xdr:col>
      <xdr:colOff>0</xdr:colOff>
      <xdr:row>264</xdr:row>
      <xdr:rowOff>85725</xdr:rowOff>
    </xdr:to>
    <xdr:sp>
      <xdr:nvSpPr>
        <xdr:cNvPr id="10" name="TextBox 10"/>
        <xdr:cNvSpPr txBox="1">
          <a:spLocks noChangeArrowheads="1"/>
        </xdr:cNvSpPr>
      </xdr:nvSpPr>
      <xdr:spPr>
        <a:xfrm>
          <a:off x="285750" y="42471975"/>
          <a:ext cx="5314950" cy="400050"/>
        </a:xfrm>
        <a:prstGeom prst="rect">
          <a:avLst/>
        </a:prstGeom>
        <a:solidFill>
          <a:srgbClr val="FFFFFF"/>
        </a:solidFill>
        <a:ln w="9525" cmpd="sng">
          <a:noFill/>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9525</xdr:colOff>
      <xdr:row>268</xdr:row>
      <xdr:rowOff>9525</xdr:rowOff>
    </xdr:from>
    <xdr:to>
      <xdr:col>8</xdr:col>
      <xdr:colOff>0</xdr:colOff>
      <xdr:row>269</xdr:row>
      <xdr:rowOff>114300</xdr:rowOff>
    </xdr:to>
    <xdr:sp>
      <xdr:nvSpPr>
        <xdr:cNvPr id="11" name="TextBox 11"/>
        <xdr:cNvSpPr txBox="1">
          <a:spLocks noChangeArrowheads="1"/>
        </xdr:cNvSpPr>
      </xdr:nvSpPr>
      <xdr:spPr>
        <a:xfrm>
          <a:off x="285750" y="43443525"/>
          <a:ext cx="5314950" cy="266700"/>
        </a:xfrm>
        <a:prstGeom prst="rect">
          <a:avLst/>
        </a:prstGeom>
        <a:solidFill>
          <a:srgbClr val="FFFFFF"/>
        </a:solidFill>
        <a:ln w="9525" cmpd="sng">
          <a:noFill/>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270</xdr:row>
      <xdr:rowOff>0</xdr:rowOff>
    </xdr:from>
    <xdr:to>
      <xdr:col>7</xdr:col>
      <xdr:colOff>0</xdr:colOff>
      <xdr:row>270</xdr:row>
      <xdr:rowOff>0</xdr:rowOff>
    </xdr:to>
    <xdr:sp>
      <xdr:nvSpPr>
        <xdr:cNvPr id="12" name="TextBox 12"/>
        <xdr:cNvSpPr txBox="1">
          <a:spLocks noChangeArrowheads="1"/>
        </xdr:cNvSpPr>
      </xdr:nvSpPr>
      <xdr:spPr>
        <a:xfrm>
          <a:off x="276225" y="437578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270</xdr:row>
      <xdr:rowOff>0</xdr:rowOff>
    </xdr:from>
    <xdr:to>
      <xdr:col>7</xdr:col>
      <xdr:colOff>28575</xdr:colOff>
      <xdr:row>270</xdr:row>
      <xdr:rowOff>0</xdr:rowOff>
    </xdr:to>
    <xdr:sp>
      <xdr:nvSpPr>
        <xdr:cNvPr id="13" name="TextBox 13"/>
        <xdr:cNvSpPr txBox="1">
          <a:spLocks noChangeArrowheads="1"/>
        </xdr:cNvSpPr>
      </xdr:nvSpPr>
      <xdr:spPr>
        <a:xfrm>
          <a:off x="276225" y="43757850"/>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270</xdr:row>
      <xdr:rowOff>0</xdr:rowOff>
    </xdr:from>
    <xdr:to>
      <xdr:col>6</xdr:col>
      <xdr:colOff>847725</xdr:colOff>
      <xdr:row>270</xdr:row>
      <xdr:rowOff>0</xdr:rowOff>
    </xdr:to>
    <xdr:sp>
      <xdr:nvSpPr>
        <xdr:cNvPr id="14" name="TextBox 14"/>
        <xdr:cNvSpPr txBox="1">
          <a:spLocks noChangeArrowheads="1"/>
        </xdr:cNvSpPr>
      </xdr:nvSpPr>
      <xdr:spPr>
        <a:xfrm>
          <a:off x="276225" y="437578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270</xdr:row>
      <xdr:rowOff>0</xdr:rowOff>
    </xdr:from>
    <xdr:to>
      <xdr:col>7</xdr:col>
      <xdr:colOff>0</xdr:colOff>
      <xdr:row>270</xdr:row>
      <xdr:rowOff>0</xdr:rowOff>
    </xdr:to>
    <xdr:sp>
      <xdr:nvSpPr>
        <xdr:cNvPr id="15" name="TextBox 15"/>
        <xdr:cNvSpPr txBox="1">
          <a:spLocks noChangeArrowheads="1"/>
        </xdr:cNvSpPr>
      </xdr:nvSpPr>
      <xdr:spPr>
        <a:xfrm>
          <a:off x="276225" y="43757850"/>
          <a:ext cx="447675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160</xdr:row>
      <xdr:rowOff>9525</xdr:rowOff>
    </xdr:from>
    <xdr:to>
      <xdr:col>8</xdr:col>
      <xdr:colOff>9525</xdr:colOff>
      <xdr:row>162</xdr:row>
      <xdr:rowOff>38100</xdr:rowOff>
    </xdr:to>
    <xdr:sp>
      <xdr:nvSpPr>
        <xdr:cNvPr id="16" name="TextBox 16"/>
        <xdr:cNvSpPr txBox="1">
          <a:spLocks noChangeArrowheads="1"/>
        </xdr:cNvSpPr>
      </xdr:nvSpPr>
      <xdr:spPr>
        <a:xfrm>
          <a:off x="304800" y="25936575"/>
          <a:ext cx="5305425" cy="352425"/>
        </a:xfrm>
        <a:prstGeom prst="rect">
          <a:avLst/>
        </a:prstGeom>
        <a:solidFill>
          <a:srgbClr val="FFFFFF"/>
        </a:solidFill>
        <a:ln w="9525" cmpd="sng">
          <a:noFill/>
        </a:ln>
      </xdr:spPr>
      <xdr:txBody>
        <a:bodyPr vertOverflow="clip" wrap="square"/>
        <a:p>
          <a:pPr algn="just">
            <a:defRPr/>
          </a:pPr>
          <a:r>
            <a:rPr lang="en-US" cap="none" sz="1000" b="0" i="0" u="none" baseline="0"/>
            <a:t>There were no sale of unquoted investments or properties for the current quarter and financial period to date.</a:t>
          </a:r>
        </a:p>
      </xdr:txBody>
    </xdr:sp>
    <xdr:clientData/>
  </xdr:twoCellAnchor>
  <xdr:twoCellAnchor>
    <xdr:from>
      <xdr:col>1</xdr:col>
      <xdr:colOff>0</xdr:colOff>
      <xdr:row>270</xdr:row>
      <xdr:rowOff>0</xdr:rowOff>
    </xdr:from>
    <xdr:to>
      <xdr:col>7</xdr:col>
      <xdr:colOff>28575</xdr:colOff>
      <xdr:row>270</xdr:row>
      <xdr:rowOff>0</xdr:rowOff>
    </xdr:to>
    <xdr:sp>
      <xdr:nvSpPr>
        <xdr:cNvPr id="17" name="TextBox 17"/>
        <xdr:cNvSpPr txBox="1">
          <a:spLocks noChangeArrowheads="1"/>
        </xdr:cNvSpPr>
      </xdr:nvSpPr>
      <xdr:spPr>
        <a:xfrm>
          <a:off x="276225" y="43757850"/>
          <a:ext cx="4505325"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269</xdr:row>
      <xdr:rowOff>95250</xdr:rowOff>
    </xdr:from>
    <xdr:to>
      <xdr:col>6</xdr:col>
      <xdr:colOff>828675</xdr:colOff>
      <xdr:row>269</xdr:row>
      <xdr:rowOff>123825</xdr:rowOff>
    </xdr:to>
    <xdr:sp>
      <xdr:nvSpPr>
        <xdr:cNvPr id="18" name="TextBox 18"/>
        <xdr:cNvSpPr txBox="1">
          <a:spLocks noChangeArrowheads="1"/>
        </xdr:cNvSpPr>
      </xdr:nvSpPr>
      <xdr:spPr>
        <a:xfrm>
          <a:off x="257175" y="43691175"/>
          <a:ext cx="447675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33</xdr:row>
      <xdr:rowOff>0</xdr:rowOff>
    </xdr:from>
    <xdr:to>
      <xdr:col>7</xdr:col>
      <xdr:colOff>828675</xdr:colOff>
      <xdr:row>34</xdr:row>
      <xdr:rowOff>114300</xdr:rowOff>
    </xdr:to>
    <xdr:sp>
      <xdr:nvSpPr>
        <xdr:cNvPr id="19" name="TextBox 19"/>
        <xdr:cNvSpPr txBox="1">
          <a:spLocks noChangeArrowheads="1"/>
        </xdr:cNvSpPr>
      </xdr:nvSpPr>
      <xdr:spPr>
        <a:xfrm>
          <a:off x="276225" y="5353050"/>
          <a:ext cx="5305425" cy="276225"/>
        </a:xfrm>
        <a:prstGeom prst="rect">
          <a:avLst/>
        </a:prstGeom>
        <a:solidFill>
          <a:srgbClr val="FFFFFF"/>
        </a:solidFill>
        <a:ln w="9525" cmpd="sng">
          <a:noFill/>
        </a:ln>
      </xdr:spPr>
      <xdr:txBody>
        <a:bodyPr vertOverflow="clip" wrap="square"/>
        <a:p>
          <a:pPr algn="just">
            <a:defRPr/>
          </a:pPr>
          <a:r>
            <a:rPr lang="en-US" cap="none" sz="1000" b="0" i="0" u="none" baseline="0"/>
            <a:t>There are no material changes in the estimates used for the preparation of interim financial report.</a:t>
          </a:r>
        </a:p>
      </xdr:txBody>
    </xdr:sp>
    <xdr:clientData/>
  </xdr:twoCellAnchor>
  <xdr:twoCellAnchor>
    <xdr:from>
      <xdr:col>2</xdr:col>
      <xdr:colOff>28575</xdr:colOff>
      <xdr:row>174</xdr:row>
      <xdr:rowOff>0</xdr:rowOff>
    </xdr:from>
    <xdr:to>
      <xdr:col>7</xdr:col>
      <xdr:colOff>828675</xdr:colOff>
      <xdr:row>174</xdr:row>
      <xdr:rowOff>0</xdr:rowOff>
    </xdr:to>
    <xdr:sp>
      <xdr:nvSpPr>
        <xdr:cNvPr id="20" name="TextBox 20"/>
        <xdr:cNvSpPr txBox="1">
          <a:spLocks noChangeArrowheads="1"/>
        </xdr:cNvSpPr>
      </xdr:nvSpPr>
      <xdr:spPr>
        <a:xfrm>
          <a:off x="504825" y="28194000"/>
          <a:ext cx="50768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174</xdr:row>
      <xdr:rowOff>0</xdr:rowOff>
    </xdr:from>
    <xdr:to>
      <xdr:col>8</xdr:col>
      <xdr:colOff>0</xdr:colOff>
      <xdr:row>174</xdr:row>
      <xdr:rowOff>0</xdr:rowOff>
    </xdr:to>
    <xdr:sp>
      <xdr:nvSpPr>
        <xdr:cNvPr id="21" name="TextBox 21"/>
        <xdr:cNvSpPr txBox="1">
          <a:spLocks noChangeArrowheads="1"/>
        </xdr:cNvSpPr>
      </xdr:nvSpPr>
      <xdr:spPr>
        <a:xfrm>
          <a:off x="504825" y="28194000"/>
          <a:ext cx="50958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174</xdr:row>
      <xdr:rowOff>0</xdr:rowOff>
    </xdr:from>
    <xdr:to>
      <xdr:col>7</xdr:col>
      <xdr:colOff>838200</xdr:colOff>
      <xdr:row>174</xdr:row>
      <xdr:rowOff>0</xdr:rowOff>
    </xdr:to>
    <xdr:sp>
      <xdr:nvSpPr>
        <xdr:cNvPr id="22" name="TextBox 22"/>
        <xdr:cNvSpPr txBox="1">
          <a:spLocks noChangeArrowheads="1"/>
        </xdr:cNvSpPr>
      </xdr:nvSpPr>
      <xdr:spPr>
        <a:xfrm>
          <a:off x="504825" y="28194000"/>
          <a:ext cx="5086350"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23</xdr:row>
      <xdr:rowOff>28575</xdr:rowOff>
    </xdr:from>
    <xdr:to>
      <xdr:col>7</xdr:col>
      <xdr:colOff>819150</xdr:colOff>
      <xdr:row>25</xdr:row>
      <xdr:rowOff>0</xdr:rowOff>
    </xdr:to>
    <xdr:sp>
      <xdr:nvSpPr>
        <xdr:cNvPr id="23" name="TextBox 23"/>
        <xdr:cNvSpPr txBox="1">
          <a:spLocks noChangeArrowheads="1"/>
        </xdr:cNvSpPr>
      </xdr:nvSpPr>
      <xdr:spPr>
        <a:xfrm>
          <a:off x="276225" y="3762375"/>
          <a:ext cx="5295900" cy="295275"/>
        </a:xfrm>
        <a:prstGeom prst="rect">
          <a:avLst/>
        </a:prstGeom>
        <a:solidFill>
          <a:srgbClr val="FFFFFF"/>
        </a:solidFill>
        <a:ln w="9525" cmpd="sng">
          <a:noFill/>
        </a:ln>
      </xdr:spPr>
      <xdr:txBody>
        <a:bodyPr vertOverflow="clip" wrap="square"/>
        <a:p>
          <a:pPr algn="just">
            <a:defRPr/>
          </a:pPr>
          <a:r>
            <a:rPr lang="en-US" cap="none" sz="1000" b="0" i="0" u="none" baseline="0"/>
            <a:t>Festive seasons do have an effect on the operations of the Group.</a:t>
          </a:r>
        </a:p>
      </xdr:txBody>
    </xdr:sp>
    <xdr:clientData/>
  </xdr:twoCellAnchor>
  <xdr:twoCellAnchor>
    <xdr:from>
      <xdr:col>1</xdr:col>
      <xdr:colOff>0</xdr:colOff>
      <xdr:row>28</xdr:row>
      <xdr:rowOff>28575</xdr:rowOff>
    </xdr:from>
    <xdr:to>
      <xdr:col>7</xdr:col>
      <xdr:colOff>828675</xdr:colOff>
      <xdr:row>30</xdr:row>
      <xdr:rowOff>0</xdr:rowOff>
    </xdr:to>
    <xdr:sp>
      <xdr:nvSpPr>
        <xdr:cNvPr id="24" name="TextBox 24"/>
        <xdr:cNvSpPr txBox="1">
          <a:spLocks noChangeArrowheads="1"/>
        </xdr:cNvSpPr>
      </xdr:nvSpPr>
      <xdr:spPr>
        <a:xfrm>
          <a:off x="276225" y="4572000"/>
          <a:ext cx="5305425" cy="295275"/>
        </a:xfrm>
        <a:prstGeom prst="rect">
          <a:avLst/>
        </a:prstGeom>
        <a:solidFill>
          <a:srgbClr val="FFFFFF"/>
        </a:solidFill>
        <a:ln w="9525" cmpd="sng">
          <a:noFill/>
        </a:ln>
      </xdr:spPr>
      <xdr:txBody>
        <a:bodyPr vertOverflow="clip" wrap="square"/>
        <a:p>
          <a:pPr algn="just">
            <a:defRPr/>
          </a:pPr>
          <a:r>
            <a:rPr lang="en-US" cap="none" sz="1000" b="0" i="0" u="none" baseline="0"/>
            <a:t>There are no extraordinary items for the current interim period and financial period to date.</a:t>
          </a:r>
        </a:p>
      </xdr:txBody>
    </xdr:sp>
    <xdr:clientData/>
  </xdr:twoCellAnchor>
  <xdr:twoCellAnchor>
    <xdr:from>
      <xdr:col>0</xdr:col>
      <xdr:colOff>257175</xdr:colOff>
      <xdr:row>53</xdr:row>
      <xdr:rowOff>133350</xdr:rowOff>
    </xdr:from>
    <xdr:to>
      <xdr:col>7</xdr:col>
      <xdr:colOff>809625</xdr:colOff>
      <xdr:row>58</xdr:row>
      <xdr:rowOff>57150</xdr:rowOff>
    </xdr:to>
    <xdr:sp>
      <xdr:nvSpPr>
        <xdr:cNvPr id="25" name="TextBox 25"/>
        <xdr:cNvSpPr txBox="1">
          <a:spLocks noChangeArrowheads="1"/>
        </xdr:cNvSpPr>
      </xdr:nvSpPr>
      <xdr:spPr>
        <a:xfrm>
          <a:off x="257175" y="8724900"/>
          <a:ext cx="5305425" cy="733425"/>
        </a:xfrm>
        <a:prstGeom prst="rect">
          <a:avLst/>
        </a:prstGeom>
        <a:solidFill>
          <a:srgbClr val="FFFFFF"/>
        </a:solidFill>
        <a:ln w="9525" cmpd="sng">
          <a:noFill/>
        </a:ln>
      </xdr:spPr>
      <xdr:txBody>
        <a:bodyPr vertOverflow="clip" wrap="square"/>
        <a:p>
          <a:pPr algn="just">
            <a:defRPr/>
          </a:pPr>
          <a:r>
            <a:rPr lang="en-US" cap="none" sz="1000" b="0" i="0" u="none" baseline="0"/>
            <a:t>For the year ended 31 December 2003, the Board of Directors has recommended a first and final dividend of 6% less tax at 28% amounting to RM2,721,600 which was subsequently approved by shareholders at the Annual General Meeting held on 30 June 2004. The dividend was paid on 15 September 2004 to the depositors registered in the Record of Depositors on 30 August 2004.</a:t>
          </a:r>
        </a:p>
      </xdr:txBody>
    </xdr:sp>
    <xdr:clientData/>
  </xdr:twoCellAnchor>
  <xdr:twoCellAnchor>
    <xdr:from>
      <xdr:col>1</xdr:col>
      <xdr:colOff>9525</xdr:colOff>
      <xdr:row>72</xdr:row>
      <xdr:rowOff>0</xdr:rowOff>
    </xdr:from>
    <xdr:to>
      <xdr:col>7</xdr:col>
      <xdr:colOff>828675</xdr:colOff>
      <xdr:row>73</xdr:row>
      <xdr:rowOff>104775</xdr:rowOff>
    </xdr:to>
    <xdr:sp>
      <xdr:nvSpPr>
        <xdr:cNvPr id="26" name="TextBox 26"/>
        <xdr:cNvSpPr txBox="1">
          <a:spLocks noChangeArrowheads="1"/>
        </xdr:cNvSpPr>
      </xdr:nvSpPr>
      <xdr:spPr>
        <a:xfrm>
          <a:off x="285750" y="11668125"/>
          <a:ext cx="5295900" cy="2667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rPr>
            <a:t>There were no subsequent material events as at the date of this quarterly report.</a:t>
          </a:r>
        </a:p>
      </xdr:txBody>
    </xdr:sp>
    <xdr:clientData/>
  </xdr:twoCellAnchor>
  <xdr:twoCellAnchor>
    <xdr:from>
      <xdr:col>1</xdr:col>
      <xdr:colOff>0</xdr:colOff>
      <xdr:row>82</xdr:row>
      <xdr:rowOff>133350</xdr:rowOff>
    </xdr:from>
    <xdr:to>
      <xdr:col>7</xdr:col>
      <xdr:colOff>819150</xdr:colOff>
      <xdr:row>84</xdr:row>
      <xdr:rowOff>66675</xdr:rowOff>
    </xdr:to>
    <xdr:sp>
      <xdr:nvSpPr>
        <xdr:cNvPr id="27" name="TextBox 27"/>
        <xdr:cNvSpPr txBox="1">
          <a:spLocks noChangeArrowheads="1"/>
        </xdr:cNvSpPr>
      </xdr:nvSpPr>
      <xdr:spPr>
        <a:xfrm>
          <a:off x="276225" y="13420725"/>
          <a:ext cx="5295900" cy="257175"/>
        </a:xfrm>
        <a:prstGeom prst="rect">
          <a:avLst/>
        </a:prstGeom>
        <a:solidFill>
          <a:srgbClr val="FFFFFF"/>
        </a:solidFill>
        <a:ln w="9525" cmpd="sng">
          <a:noFill/>
        </a:ln>
      </xdr:spPr>
      <xdr:txBody>
        <a:bodyPr vertOverflow="clip" wrap="square"/>
        <a:p>
          <a:pPr algn="just">
            <a:defRPr/>
          </a:pPr>
          <a:r>
            <a:rPr lang="en-US" cap="none" sz="1000" b="0" i="0" u="none" baseline="0"/>
            <a:t>There were no contingent liabilities as at the date of this quarterly report.</a:t>
          </a:r>
        </a:p>
      </xdr:txBody>
    </xdr:sp>
    <xdr:clientData/>
  </xdr:twoCellAnchor>
  <xdr:twoCellAnchor>
    <xdr:from>
      <xdr:col>1</xdr:col>
      <xdr:colOff>28575</xdr:colOff>
      <xdr:row>130</xdr:row>
      <xdr:rowOff>9525</xdr:rowOff>
    </xdr:from>
    <xdr:to>
      <xdr:col>8</xdr:col>
      <xdr:colOff>9525</xdr:colOff>
      <xdr:row>131</xdr:row>
      <xdr:rowOff>152400</xdr:rowOff>
    </xdr:to>
    <xdr:sp>
      <xdr:nvSpPr>
        <xdr:cNvPr id="28" name="TextBox 28"/>
        <xdr:cNvSpPr txBox="1">
          <a:spLocks noChangeArrowheads="1"/>
        </xdr:cNvSpPr>
      </xdr:nvSpPr>
      <xdr:spPr>
        <a:xfrm>
          <a:off x="304800" y="21069300"/>
          <a:ext cx="5305425" cy="304800"/>
        </a:xfrm>
        <a:prstGeom prst="rect">
          <a:avLst/>
        </a:prstGeom>
        <a:solidFill>
          <a:srgbClr val="FFFFFF"/>
        </a:solidFill>
        <a:ln w="9525" cmpd="sng">
          <a:noFill/>
        </a:ln>
      </xdr:spPr>
      <xdr:txBody>
        <a:bodyPr vertOverflow="clip" wrap="square"/>
        <a:p>
          <a:pPr algn="just">
            <a:defRPr/>
          </a:pPr>
          <a:r>
            <a:rPr lang="en-US" cap="none" sz="1000" b="0" i="0" u="none" baseline="0"/>
            <a:t>The Group has not provided any profit forecast or profit guarantee in a public document.</a:t>
          </a:r>
        </a:p>
      </xdr:txBody>
    </xdr:sp>
    <xdr:clientData/>
  </xdr:twoCellAnchor>
  <xdr:twoCellAnchor>
    <xdr:from>
      <xdr:col>1</xdr:col>
      <xdr:colOff>0</xdr:colOff>
      <xdr:row>283</xdr:row>
      <xdr:rowOff>9525</xdr:rowOff>
    </xdr:from>
    <xdr:to>
      <xdr:col>8</xdr:col>
      <xdr:colOff>0</xdr:colOff>
      <xdr:row>285</xdr:row>
      <xdr:rowOff>152400</xdr:rowOff>
    </xdr:to>
    <xdr:sp>
      <xdr:nvSpPr>
        <xdr:cNvPr id="29" name="TextBox 29"/>
        <xdr:cNvSpPr txBox="1">
          <a:spLocks noChangeArrowheads="1"/>
        </xdr:cNvSpPr>
      </xdr:nvSpPr>
      <xdr:spPr>
        <a:xfrm>
          <a:off x="276225" y="45872400"/>
          <a:ext cx="5324475" cy="466725"/>
        </a:xfrm>
        <a:prstGeom prst="rect">
          <a:avLst/>
        </a:prstGeom>
        <a:solidFill>
          <a:srgbClr val="FFFFFF"/>
        </a:solidFill>
        <a:ln w="9525" cmpd="sng">
          <a:noFill/>
        </a:ln>
      </xdr:spPr>
      <xdr:txBody>
        <a:bodyPr vertOverflow="clip" wrap="square"/>
        <a:p>
          <a:pPr algn="just">
            <a:defRPr/>
          </a:pPr>
          <a:r>
            <a:rPr lang="en-US" cap="none" sz="10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294</xdr:row>
      <xdr:rowOff>0</xdr:rowOff>
    </xdr:from>
    <xdr:to>
      <xdr:col>3</xdr:col>
      <xdr:colOff>1619250</xdr:colOff>
      <xdr:row>298</xdr:row>
      <xdr:rowOff>133350</xdr:rowOff>
    </xdr:to>
    <xdr:sp>
      <xdr:nvSpPr>
        <xdr:cNvPr id="30" name="TextBox 30"/>
        <xdr:cNvSpPr txBox="1">
          <a:spLocks noChangeArrowheads="1"/>
        </xdr:cNvSpPr>
      </xdr:nvSpPr>
      <xdr:spPr>
        <a:xfrm>
          <a:off x="285750" y="47644050"/>
          <a:ext cx="1905000" cy="781050"/>
        </a:xfrm>
        <a:prstGeom prst="rect">
          <a:avLst/>
        </a:prstGeom>
        <a:solidFill>
          <a:srgbClr val="FFFFFF"/>
        </a:solidFill>
        <a:ln w="9525" cmpd="sng">
          <a:noFill/>
        </a:ln>
      </xdr:spPr>
      <xdr:txBody>
        <a:bodyPr vertOverflow="clip" wrap="square"/>
        <a:p>
          <a:pPr algn="just">
            <a:defRPr/>
          </a:pPr>
          <a:r>
            <a:rPr lang="en-US" cap="none" sz="1000" b="0" i="0" u="none" baseline="0"/>
            <a:t>Profit attributable to shareholders 
Adjusted weighted average number of ordinary shares in issue</a:t>
          </a:r>
        </a:p>
      </xdr:txBody>
    </xdr:sp>
    <xdr:clientData/>
  </xdr:twoCellAnchor>
  <xdr:twoCellAnchor>
    <xdr:from>
      <xdr:col>2</xdr:col>
      <xdr:colOff>57150</xdr:colOff>
      <xdr:row>169</xdr:row>
      <xdr:rowOff>0</xdr:rowOff>
    </xdr:from>
    <xdr:to>
      <xdr:col>7</xdr:col>
      <xdr:colOff>838200</xdr:colOff>
      <xdr:row>170</xdr:row>
      <xdr:rowOff>85725</xdr:rowOff>
    </xdr:to>
    <xdr:sp>
      <xdr:nvSpPr>
        <xdr:cNvPr id="31" name="TextBox 31"/>
        <xdr:cNvSpPr txBox="1">
          <a:spLocks noChangeArrowheads="1"/>
        </xdr:cNvSpPr>
      </xdr:nvSpPr>
      <xdr:spPr>
        <a:xfrm>
          <a:off x="533400" y="27384375"/>
          <a:ext cx="5057775" cy="247650"/>
        </a:xfrm>
        <a:prstGeom prst="rect">
          <a:avLst/>
        </a:prstGeom>
        <a:solidFill>
          <a:srgbClr val="FFFFFF"/>
        </a:solidFill>
        <a:ln w="9525" cmpd="sng">
          <a:noFill/>
        </a:ln>
      </xdr:spPr>
      <xdr:txBody>
        <a:bodyPr vertOverflow="clip" wrap="square"/>
        <a:p>
          <a:pPr algn="just">
            <a:defRPr/>
          </a:pPr>
          <a:r>
            <a:rPr lang="en-US" cap="none" sz="1000" b="0" i="0" u="none" baseline="0"/>
            <a:t>There were no investments in quoted securities for the current quarter and financial period to date.</a:t>
          </a:r>
        </a:p>
      </xdr:txBody>
    </xdr:sp>
    <xdr:clientData/>
  </xdr:twoCellAnchor>
  <xdr:twoCellAnchor>
    <xdr:from>
      <xdr:col>1</xdr:col>
      <xdr:colOff>9525</xdr:colOff>
      <xdr:row>38</xdr:row>
      <xdr:rowOff>9525</xdr:rowOff>
    </xdr:from>
    <xdr:to>
      <xdr:col>7</xdr:col>
      <xdr:colOff>838200</xdr:colOff>
      <xdr:row>45</xdr:row>
      <xdr:rowOff>28575</xdr:rowOff>
    </xdr:to>
    <xdr:sp>
      <xdr:nvSpPr>
        <xdr:cNvPr id="32" name="TextBox 32"/>
        <xdr:cNvSpPr txBox="1">
          <a:spLocks noChangeArrowheads="1"/>
        </xdr:cNvSpPr>
      </xdr:nvSpPr>
      <xdr:spPr>
        <a:xfrm>
          <a:off x="285750" y="6172200"/>
          <a:ext cx="5305425" cy="1152525"/>
        </a:xfrm>
        <a:prstGeom prst="rect">
          <a:avLst/>
        </a:prstGeom>
        <a:solidFill>
          <a:srgbClr val="FFFFFF"/>
        </a:solidFill>
        <a:ln w="9525" cmpd="sng">
          <a:noFill/>
        </a:ln>
      </xdr:spPr>
      <xdr:txBody>
        <a:bodyPr vertOverflow="clip" wrap="square"/>
        <a:p>
          <a:pPr algn="just">
            <a:defRPr/>
          </a:pPr>
          <a:r>
            <a:rPr lang="en-US" cap="none" sz="1000" b="0" i="0" u="none" baseline="0"/>
            <a:t>The Company has drawdown the first Islamic Debt Securities of Murabahah Underwritten Notes Issuance Facility ("MUNIF") amounting to RM25 million on 11 June 2004, for the purposes of retiring  the banking facilities and financing the working capital of the Company in the coming financial years.
On 13 October 2004, the Company drawdown its second issuance amounting to RM 5 million for working capital purposes.</a:t>
          </a:r>
        </a:p>
      </xdr:txBody>
    </xdr:sp>
    <xdr:clientData/>
  </xdr:twoCellAnchor>
  <xdr:twoCellAnchor>
    <xdr:from>
      <xdr:col>1</xdr:col>
      <xdr:colOff>9525</xdr:colOff>
      <xdr:row>273</xdr:row>
      <xdr:rowOff>85725</xdr:rowOff>
    </xdr:from>
    <xdr:to>
      <xdr:col>8</xdr:col>
      <xdr:colOff>9525</xdr:colOff>
      <xdr:row>279</xdr:row>
      <xdr:rowOff>0</xdr:rowOff>
    </xdr:to>
    <xdr:sp>
      <xdr:nvSpPr>
        <xdr:cNvPr id="33" name="TextBox 33"/>
        <xdr:cNvSpPr txBox="1">
          <a:spLocks noChangeArrowheads="1"/>
        </xdr:cNvSpPr>
      </xdr:nvSpPr>
      <xdr:spPr>
        <a:xfrm>
          <a:off x="285750" y="44329350"/>
          <a:ext cx="5324475" cy="885825"/>
        </a:xfrm>
        <a:prstGeom prst="rect">
          <a:avLst/>
        </a:prstGeom>
        <a:solidFill>
          <a:srgbClr val="FFFFFF"/>
        </a:solidFill>
        <a:ln w="9525" cmpd="sng">
          <a:noFill/>
        </a:ln>
      </xdr:spPr>
      <xdr:txBody>
        <a:bodyPr vertOverflow="clip" wrap="square"/>
        <a:p>
          <a:pPr algn="just">
            <a:defRPr/>
          </a:pPr>
          <a:r>
            <a:rPr lang="en-US" cap="none" sz="1000" b="0" i="0" u="none" baseline="0"/>
            <a:t>The Board does not recommend any interim dividend for the current quarter.  (2003:NIL)
For  the year ended 31 December 2004, the Board of Directors has recomended a first and final dividend of 6% less tax 28 % amounting to RM2,894,400 subject to shareholders' approval at the forthcoming Annual General Meeting. </a:t>
          </a:r>
        </a:p>
      </xdr:txBody>
    </xdr:sp>
    <xdr:clientData/>
  </xdr:twoCellAnchor>
  <xdr:twoCellAnchor>
    <xdr:from>
      <xdr:col>1</xdr:col>
      <xdr:colOff>28575</xdr:colOff>
      <xdr:row>91</xdr:row>
      <xdr:rowOff>19050</xdr:rowOff>
    </xdr:from>
    <xdr:to>
      <xdr:col>7</xdr:col>
      <xdr:colOff>838200</xdr:colOff>
      <xdr:row>109</xdr:row>
      <xdr:rowOff>152400</xdr:rowOff>
    </xdr:to>
    <xdr:sp>
      <xdr:nvSpPr>
        <xdr:cNvPr id="34" name="TextBox 34"/>
        <xdr:cNvSpPr txBox="1">
          <a:spLocks noChangeArrowheads="1"/>
        </xdr:cNvSpPr>
      </xdr:nvSpPr>
      <xdr:spPr>
        <a:xfrm>
          <a:off x="304800" y="14763750"/>
          <a:ext cx="5286375" cy="3048000"/>
        </a:xfrm>
        <a:prstGeom prst="rect">
          <a:avLst/>
        </a:prstGeom>
        <a:solidFill>
          <a:srgbClr val="FFFFFF"/>
        </a:solidFill>
        <a:ln w="9525" cmpd="sng">
          <a:noFill/>
        </a:ln>
      </xdr:spPr>
      <xdr:txBody>
        <a:bodyPr vertOverflow="clip" wrap="square"/>
        <a:p>
          <a:pPr algn="just">
            <a:defRPr/>
          </a:pPr>
          <a:r>
            <a:rPr lang="en-US" cap="none" sz="1000" b="0" i="0" u="none" baseline="0"/>
            <a:t>For the financial year ended 31 December 2004, the Group registered a revenue of RM135.3 million as compared to RM114.0 million  in previous year. In spite of increase in revenue, net profit for the year decreased by 16% to RM11 million as GP margin dropped resulting from stiff competitions and also the followings reasons:
a. Professional fees of about RM1.2 million incurred in relation to the issuance of MUNIF and acquisition of 40% equity interest in Diamond &amp;Platinum SB. 
b. Gold loan loss resulting from higher gold price as at 31 Dec 2004:
c. Closure of a D&amp;P 2  outlet and additional expenses incurred for the opening of 2 new Degem outlets.
The professional costs of about RM1 million incurred for MUNIF is one off charges and the interest savings benefit only come in over the next 5 years. As for the loan loss, it was hedge off against our existing gold stocks which has appreciated in value (but still value at cost). The closure of the D&amp;P 2 outlet is for the long term benefit of the company as it was not profitable. The new Degem outlets only started in late 2003 and early 2004. Most of the expenses incurred are for advertising and promotion of DeGem brand. Towards the last quarter of 2004, the 2 outlets have recorded better revenue and profit. We forsee the DeGem outlets will contribute to our bottom line in year 2005.
</a:t>
          </a:r>
        </a:p>
      </xdr:txBody>
    </xdr:sp>
    <xdr:clientData/>
  </xdr:twoCellAnchor>
  <xdr:twoCellAnchor>
    <xdr:from>
      <xdr:col>1</xdr:col>
      <xdr:colOff>19050</xdr:colOff>
      <xdr:row>114</xdr:row>
      <xdr:rowOff>38100</xdr:rowOff>
    </xdr:from>
    <xdr:to>
      <xdr:col>8</xdr:col>
      <xdr:colOff>0</xdr:colOff>
      <xdr:row>118</xdr:row>
      <xdr:rowOff>152400</xdr:rowOff>
    </xdr:to>
    <xdr:sp>
      <xdr:nvSpPr>
        <xdr:cNvPr id="35" name="TextBox 35"/>
        <xdr:cNvSpPr txBox="1">
          <a:spLocks noChangeArrowheads="1"/>
        </xdr:cNvSpPr>
      </xdr:nvSpPr>
      <xdr:spPr>
        <a:xfrm>
          <a:off x="295275" y="18507075"/>
          <a:ext cx="5305425" cy="7620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fourth quarter of year 2004, the Group registered a revenue of RM41.2 million and net profit of RM1.3 million.  In the preceding quarter, the Group registered a revenue of RM34.4 million and net profit of RM3.4 million. The increase in revenue is attributed to the improvement in consumers spending during festive seasons.</a:t>
          </a:r>
        </a:p>
      </xdr:txBody>
    </xdr:sp>
    <xdr:clientData/>
  </xdr:twoCellAnchor>
  <xdr:twoCellAnchor>
    <xdr:from>
      <xdr:col>1</xdr:col>
      <xdr:colOff>19050</xdr:colOff>
      <xdr:row>77</xdr:row>
      <xdr:rowOff>66675</xdr:rowOff>
    </xdr:from>
    <xdr:to>
      <xdr:col>7</xdr:col>
      <xdr:colOff>838200</xdr:colOff>
      <xdr:row>79</xdr:row>
      <xdr:rowOff>9525</xdr:rowOff>
    </xdr:to>
    <xdr:sp>
      <xdr:nvSpPr>
        <xdr:cNvPr id="36" name="TextBox 36"/>
        <xdr:cNvSpPr txBox="1">
          <a:spLocks noChangeArrowheads="1"/>
        </xdr:cNvSpPr>
      </xdr:nvSpPr>
      <xdr:spPr>
        <a:xfrm>
          <a:off x="295275" y="12544425"/>
          <a:ext cx="5295900" cy="2667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rPr>
            <a:t>There was no change in the composition of the Group during the current quarter under review.</a:t>
          </a:r>
        </a:p>
      </xdr:txBody>
    </xdr:sp>
    <xdr:clientData/>
  </xdr:twoCellAnchor>
  <xdr:oneCellAnchor>
    <xdr:from>
      <xdr:col>2</xdr:col>
      <xdr:colOff>57150</xdr:colOff>
      <xdr:row>174</xdr:row>
      <xdr:rowOff>28575</xdr:rowOff>
    </xdr:from>
    <xdr:ext cx="5057775" cy="2390775"/>
    <xdr:sp>
      <xdr:nvSpPr>
        <xdr:cNvPr id="37" name="TextBox 37"/>
        <xdr:cNvSpPr txBox="1">
          <a:spLocks noChangeArrowheads="1"/>
        </xdr:cNvSpPr>
      </xdr:nvSpPr>
      <xdr:spPr>
        <a:xfrm>
          <a:off x="533400" y="28222575"/>
          <a:ext cx="5057775" cy="23907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Proposed Issuance of up to RM50.0 Million Murabahah Partially Underwritten Notes Issuance Facility / Islamic Medium Term Notes Facility ("MUNIF/IMTN")</a:t>
          </a:r>
          <a:r>
            <a:rPr lang="en-US" cap="none" sz="1000" b="0" i="0" u="none" baseline="0">
              <a:latin typeface="Times New Roman"/>
              <a:ea typeface="Times New Roman"/>
              <a:cs typeface="Times New Roman"/>
            </a:rPr>
            <a:t>
On 27 April 2004, the Company announced that it had on 26 April 2004 received the approval of the Securities Commission vide its letter dated 23 April 2004 to the Company's Proposed Issuance of the MUNIF/IMTN. Amanah Short Deposit Berhad is the Lead Arranger for the Proposed Issuance of the MUNIF/IMTN.
On 11 June 2004, the Company has drawdown the first Islamic Debt Securities of MUNIF/IMTN amounting to RM25 million, for the purposes of retiring  the banking facilities and financing the working capital of the Company in the coming financial years.
On 13 October 2004, the Company drawdown its second issuance amounting to RM 5 million for working capital purposes.
</a:t>
          </a:r>
        </a:p>
      </xdr:txBody>
    </xdr:sp>
    <xdr:clientData/>
  </xdr:oneCellAnchor>
  <xdr:twoCellAnchor>
    <xdr:from>
      <xdr:col>1</xdr:col>
      <xdr:colOff>19050</xdr:colOff>
      <xdr:row>122</xdr:row>
      <xdr:rowOff>38100</xdr:rowOff>
    </xdr:from>
    <xdr:to>
      <xdr:col>8</xdr:col>
      <xdr:colOff>0</xdr:colOff>
      <xdr:row>125</xdr:row>
      <xdr:rowOff>19050</xdr:rowOff>
    </xdr:to>
    <xdr:sp>
      <xdr:nvSpPr>
        <xdr:cNvPr id="38" name="TextBox 38"/>
        <xdr:cNvSpPr txBox="1">
          <a:spLocks noChangeArrowheads="1"/>
        </xdr:cNvSpPr>
      </xdr:nvSpPr>
      <xdr:spPr>
        <a:xfrm>
          <a:off x="295275" y="19802475"/>
          <a:ext cx="5305425" cy="466725"/>
        </a:xfrm>
        <a:prstGeom prst="rect">
          <a:avLst/>
        </a:prstGeom>
        <a:solidFill>
          <a:srgbClr val="FFFFFF"/>
        </a:solidFill>
        <a:ln w="9525" cmpd="sng">
          <a:noFill/>
        </a:ln>
      </xdr:spPr>
      <xdr:txBody>
        <a:bodyPr vertOverflow="clip" wrap="square"/>
        <a:p>
          <a:pPr algn="just">
            <a:defRPr/>
          </a:pPr>
          <a:r>
            <a:rPr lang="en-US" cap="none" sz="1000" b="0" i="0" u="none" baseline="0"/>
            <a:t>In view of the positive economic outlook for the year 2005, the Group's revenue and earnings are expected to improve further.</a:t>
          </a:r>
        </a:p>
      </xdr:txBody>
    </xdr:sp>
    <xdr:clientData/>
  </xdr:twoCellAnchor>
  <xdr:twoCellAnchor>
    <xdr:from>
      <xdr:col>1</xdr:col>
      <xdr:colOff>9525</xdr:colOff>
      <xdr:row>47</xdr:row>
      <xdr:rowOff>19050</xdr:rowOff>
    </xdr:from>
    <xdr:to>
      <xdr:col>7</xdr:col>
      <xdr:colOff>838200</xdr:colOff>
      <xdr:row>50</xdr:row>
      <xdr:rowOff>57150</xdr:rowOff>
    </xdr:to>
    <xdr:sp>
      <xdr:nvSpPr>
        <xdr:cNvPr id="39" name="TextBox 39"/>
        <xdr:cNvSpPr txBox="1">
          <a:spLocks noChangeArrowheads="1"/>
        </xdr:cNvSpPr>
      </xdr:nvSpPr>
      <xdr:spPr>
        <a:xfrm>
          <a:off x="285750" y="7639050"/>
          <a:ext cx="5305425" cy="523875"/>
        </a:xfrm>
        <a:prstGeom prst="rect">
          <a:avLst/>
        </a:prstGeom>
        <a:solidFill>
          <a:srgbClr val="FFFFFF"/>
        </a:solidFill>
        <a:ln w="9525" cmpd="sng">
          <a:noFill/>
        </a:ln>
      </xdr:spPr>
      <xdr:txBody>
        <a:bodyPr vertOverflow="clip" wrap="square"/>
        <a:p>
          <a:pPr algn="just">
            <a:defRPr/>
          </a:pPr>
          <a:r>
            <a:rPr lang="en-US" cap="none" sz="1000" b="0" i="0" u="none" baseline="0"/>
            <a:t>Except for the above, there is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302</xdr:row>
      <xdr:rowOff>9525</xdr:rowOff>
    </xdr:from>
    <xdr:to>
      <xdr:col>8</xdr:col>
      <xdr:colOff>57150</xdr:colOff>
      <xdr:row>304</xdr:row>
      <xdr:rowOff>95250</xdr:rowOff>
    </xdr:to>
    <xdr:sp>
      <xdr:nvSpPr>
        <xdr:cNvPr id="40" name="TextBox 40"/>
        <xdr:cNvSpPr txBox="1">
          <a:spLocks noChangeArrowheads="1"/>
        </xdr:cNvSpPr>
      </xdr:nvSpPr>
      <xdr:spPr>
        <a:xfrm>
          <a:off x="276225" y="48948975"/>
          <a:ext cx="5381625" cy="409575"/>
        </a:xfrm>
        <a:prstGeom prst="rect">
          <a:avLst/>
        </a:prstGeom>
        <a:solidFill>
          <a:srgbClr val="FFFFFF"/>
        </a:solidFill>
        <a:ln w="9525" cmpd="sng">
          <a:noFill/>
        </a:ln>
      </xdr:spPr>
      <xdr:txBody>
        <a:bodyPr vertOverflow="clip" wrap="square"/>
        <a:p>
          <a:pPr algn="just">
            <a:defRPr/>
          </a:pPr>
          <a:r>
            <a:rPr lang="en-US" cap="none" sz="1000" b="0" i="0" u="none" baseline="0"/>
            <a:t>* The earnings per share of the Group in the previous year has been restated on the basis that the Share
   Split was in effect throughout the financial year 2003</a:t>
          </a:r>
        </a:p>
      </xdr:txBody>
    </xdr:sp>
    <xdr:clientData/>
  </xdr:twoCellAnchor>
  <xdr:oneCellAnchor>
    <xdr:from>
      <xdr:col>5</xdr:col>
      <xdr:colOff>771525</xdr:colOff>
      <xdr:row>296</xdr:row>
      <xdr:rowOff>133350</xdr:rowOff>
    </xdr:from>
    <xdr:ext cx="190500" cy="238125"/>
    <xdr:sp>
      <xdr:nvSpPr>
        <xdr:cNvPr id="41" name="TextBox 41"/>
        <xdr:cNvSpPr txBox="1">
          <a:spLocks noChangeArrowheads="1"/>
        </xdr:cNvSpPr>
      </xdr:nvSpPr>
      <xdr:spPr>
        <a:xfrm>
          <a:off x="3829050" y="48101250"/>
          <a:ext cx="19050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oneCellAnchor>
    <xdr:from>
      <xdr:col>7</xdr:col>
      <xdr:colOff>762000</xdr:colOff>
      <xdr:row>296</xdr:row>
      <xdr:rowOff>152400</xdr:rowOff>
    </xdr:from>
    <xdr:ext cx="190500" cy="238125"/>
    <xdr:sp>
      <xdr:nvSpPr>
        <xdr:cNvPr id="42" name="TextBox 42"/>
        <xdr:cNvSpPr txBox="1">
          <a:spLocks noChangeArrowheads="1"/>
        </xdr:cNvSpPr>
      </xdr:nvSpPr>
      <xdr:spPr>
        <a:xfrm>
          <a:off x="5514975" y="48120300"/>
          <a:ext cx="19050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twoCellAnchor>
    <xdr:from>
      <xdr:col>2</xdr:col>
      <xdr:colOff>38100</xdr:colOff>
      <xdr:row>190</xdr:row>
      <xdr:rowOff>9525</xdr:rowOff>
    </xdr:from>
    <xdr:to>
      <xdr:col>7</xdr:col>
      <xdr:colOff>819150</xdr:colOff>
      <xdr:row>236</xdr:row>
      <xdr:rowOff>19050</xdr:rowOff>
    </xdr:to>
    <xdr:sp>
      <xdr:nvSpPr>
        <xdr:cNvPr id="43" name="TextBox 43"/>
        <xdr:cNvSpPr txBox="1">
          <a:spLocks noChangeArrowheads="1"/>
        </xdr:cNvSpPr>
      </xdr:nvSpPr>
      <xdr:spPr>
        <a:xfrm>
          <a:off x="514350" y="30794325"/>
          <a:ext cx="5057775" cy="7458075"/>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Proposed Acquisition Of 40% Equity Interest in Diamond &amp; Platinum Sdn Bhd (“D&amp;P”)  ("Proposed Acquisition")</a:t>
          </a:r>
          <a:r>
            <a:rPr lang="en-US" cap="none" sz="1000" b="0" i="0" u="none" baseline="0">
              <a:latin typeface="Times New Roman"/>
              <a:ea typeface="Times New Roman"/>
              <a:cs typeface="Times New Roman"/>
            </a:rPr>
            <a:t>
On 16 June 2004, the Company announced that it has entered into a conditional sale and purchase agreement (“SPA”) with the vendors of D&amp;P namely Choong Kay Cheong and Choong Sin Cheong (collectively referred to as “Vendor(s)”) to acquire 40% equity interest in D&amp;P comprising 400,000 ordinary shares of RM1.00 each in D&amp;P (“D&amp;P Shares”) for a purchase consideration of RM14,400,000 to be satisfied by the issuance of 4,000,000 new ordinary shares of RM1.00 each in Degem at a proposed issue price of RM3.03 per Degem Share  and a cash consideration of RM2,280,000 (“Cash Consideration”).
Subsequent to the subdivision of the existing issued and paid-up share capital of RM63,000,000 comprising 63,000,000 ordinary shares of RM1.00 each in Degem into two (2) new ordinary shares comprising 126,000,000 ordinary shares of RM0.50 each (“Share Split”), the proposed issued price of RM3.03 was adjusted accordingly to RM1.515 comprising 8,000,000 new ordinary shares of RM0.50 each in Degem (“Shares Consideration”) pursuant to the terms of the SPA. 
The Proposal is conditional upon approvals being obtained from the following:-
(i)  the approval of the Securities Commission (“SC”) for the Proposed Acquisition;
(ii)  the shareholders of Degem at an Extraordinary General Meeting to be convened;
(iii) the Foreign Investment Committee (to be processed by the SC);
(iv) Bursa Malaysia Securities Berhad (Formerly known as Malaysia Securities Exchange Berhad)
       ("Bursa Securities") for the listing of and quotation for the Shares Consideration to be issued   pursuant to the Proposed Acquisition; and
(v)  any other relevant authorities, bodies and/or parties.
K &amp; N Kenanga Berhad has been appointed as the Advisor for the above proposal.
On 8 November 2004, Degem has received the conditional approval from SC on the Proposed Acquisition via its letter dated 4 November 2004.
Bursa Securities has via its letter dated 7 January 2005, granted approval in-principal for the listing and quotation of 8,000,000 new ordinary shares of RM0.50 each to be issued  pursuant to the Proposed Acquisition. 
On 25 January 2005, the shareholders of Degem has approved the Proposed Acquisition at an Extraordinary General Meeting. The additional 8,000,000 new ordinary shares of RM0.50 each  issued pursuant to the Proposed Acquisition was successfully listed and quoted on the Main Board of Bursa Securities on 8 February 2005.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72"/>
  <sheetViews>
    <sheetView workbookViewId="0" topLeftCell="A6">
      <selection activeCell="B10" sqref="B10:D10"/>
    </sheetView>
  </sheetViews>
  <sheetFormatPr defaultColWidth="9.140625" defaultRowHeight="12.75"/>
  <cols>
    <col min="1" max="1" width="35.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5.7109375" style="8" customWidth="1"/>
    <col min="10" max="12" width="9.140625" style="8" customWidth="1"/>
    <col min="13" max="16384" width="9.140625" style="5" customWidth="1"/>
  </cols>
  <sheetData>
    <row r="1" spans="1:12" ht="20.25">
      <c r="A1" s="1" t="s">
        <v>0</v>
      </c>
      <c r="D1" s="3"/>
      <c r="E1" s="3"/>
      <c r="F1" s="3"/>
      <c r="G1" s="3"/>
      <c r="H1" s="3"/>
      <c r="I1" s="4"/>
      <c r="J1" s="4"/>
      <c r="K1" s="4"/>
      <c r="L1" s="4"/>
    </row>
    <row r="2" spans="1:8" ht="15">
      <c r="A2" s="6"/>
      <c r="B2" s="3"/>
      <c r="C2" s="3"/>
      <c r="D2" s="3"/>
      <c r="E2" s="3"/>
      <c r="F2" s="3"/>
      <c r="G2" s="3"/>
      <c r="H2" s="7"/>
    </row>
    <row r="3" ht="15">
      <c r="A3" s="9" t="s">
        <v>1</v>
      </c>
    </row>
    <row r="4" ht="15">
      <c r="A4" s="10" t="s">
        <v>2</v>
      </c>
    </row>
    <row r="5" ht="15">
      <c r="A5" s="11" t="s">
        <v>3</v>
      </c>
    </row>
    <row r="6" spans="1:12" ht="15">
      <c r="A6" s="5"/>
      <c r="B6" s="12"/>
      <c r="C6" s="12"/>
      <c r="D6" s="12"/>
      <c r="E6" s="12"/>
      <c r="F6" s="12"/>
      <c r="G6" s="12"/>
      <c r="H6" s="12"/>
      <c r="I6" s="13"/>
      <c r="J6" s="13"/>
      <c r="K6" s="13"/>
      <c r="L6" s="13"/>
    </row>
    <row r="7" spans="1:12" ht="15">
      <c r="A7" s="14" t="s">
        <v>4</v>
      </c>
      <c r="B7" s="12"/>
      <c r="C7" s="12"/>
      <c r="D7" s="12"/>
      <c r="E7" s="12"/>
      <c r="F7" s="12"/>
      <c r="G7" s="12"/>
      <c r="H7" s="12"/>
      <c r="I7" s="13"/>
      <c r="J7" s="13"/>
      <c r="K7" s="13"/>
      <c r="L7" s="13"/>
    </row>
    <row r="8" spans="1:12" ht="15">
      <c r="A8" s="14"/>
      <c r="B8" s="12"/>
      <c r="C8" s="12"/>
      <c r="D8" s="12"/>
      <c r="E8" s="12"/>
      <c r="F8" s="12"/>
      <c r="G8" s="12"/>
      <c r="H8" s="12"/>
      <c r="I8" s="13"/>
      <c r="J8" s="13"/>
      <c r="K8" s="13"/>
      <c r="L8" s="13"/>
    </row>
    <row r="9" spans="1:12" ht="15">
      <c r="A9" s="12"/>
      <c r="B9" s="12"/>
      <c r="C9" s="12"/>
      <c r="D9" s="12"/>
      <c r="E9" s="12"/>
      <c r="F9" s="12"/>
      <c r="G9" s="12"/>
      <c r="H9" s="12"/>
      <c r="I9" s="13"/>
      <c r="J9" s="13"/>
      <c r="K9" s="13"/>
      <c r="L9" s="13"/>
    </row>
    <row r="10" spans="1:12" ht="15">
      <c r="A10" s="12"/>
      <c r="B10" s="268" t="s">
        <v>215</v>
      </c>
      <c r="C10" s="269"/>
      <c r="D10" s="270"/>
      <c r="E10" s="15"/>
      <c r="F10" s="268" t="s">
        <v>216</v>
      </c>
      <c r="G10" s="269"/>
      <c r="H10" s="270"/>
      <c r="I10" s="13"/>
      <c r="J10" s="13"/>
      <c r="K10" s="13"/>
      <c r="L10" s="13"/>
    </row>
    <row r="11" spans="1:12" ht="15">
      <c r="A11" s="12"/>
      <c r="B11" s="16"/>
      <c r="C11" s="12"/>
      <c r="D11" s="17"/>
      <c r="E11" s="12"/>
      <c r="F11" s="16"/>
      <c r="G11" s="12"/>
      <c r="H11" s="17"/>
      <c r="I11" s="13"/>
      <c r="J11" s="13"/>
      <c r="K11" s="13"/>
      <c r="L11" s="13"/>
    </row>
    <row r="12" spans="1:12" ht="15">
      <c r="A12" s="12"/>
      <c r="B12" s="16"/>
      <c r="C12" s="12"/>
      <c r="D12" s="18"/>
      <c r="E12" s="19"/>
      <c r="F12" s="20"/>
      <c r="G12" s="19"/>
      <c r="H12" s="18"/>
      <c r="I12" s="13"/>
      <c r="J12" s="13"/>
      <c r="K12" s="13"/>
      <c r="L12" s="13"/>
    </row>
    <row r="13" spans="1:12" ht="15">
      <c r="A13" s="12"/>
      <c r="B13" s="20" t="s">
        <v>5</v>
      </c>
      <c r="C13" s="19"/>
      <c r="D13" s="18" t="s">
        <v>6</v>
      </c>
      <c r="E13" s="19"/>
      <c r="F13" s="20" t="s">
        <v>5</v>
      </c>
      <c r="G13" s="19"/>
      <c r="H13" s="18" t="s">
        <v>6</v>
      </c>
      <c r="I13" s="13"/>
      <c r="J13" s="13"/>
      <c r="K13" s="13"/>
      <c r="L13" s="13"/>
    </row>
    <row r="14" spans="1:12" ht="15">
      <c r="A14" s="12"/>
      <c r="B14" s="20" t="s">
        <v>7</v>
      </c>
      <c r="C14" s="19"/>
      <c r="D14" s="18" t="s">
        <v>7</v>
      </c>
      <c r="E14" s="19"/>
      <c r="F14" s="21" t="s">
        <v>8</v>
      </c>
      <c r="G14" s="22"/>
      <c r="H14" s="23" t="s">
        <v>8</v>
      </c>
      <c r="I14" s="13"/>
      <c r="J14" s="13"/>
      <c r="K14" s="13"/>
      <c r="L14" s="13"/>
    </row>
    <row r="15" spans="1:12" ht="15">
      <c r="A15" s="12"/>
      <c r="B15" s="20" t="s">
        <v>9</v>
      </c>
      <c r="C15" s="19"/>
      <c r="D15" s="18" t="s">
        <v>9</v>
      </c>
      <c r="E15" s="19"/>
      <c r="F15" s="21" t="s">
        <v>9</v>
      </c>
      <c r="G15" s="24"/>
      <c r="H15" s="18" t="s">
        <v>9</v>
      </c>
      <c r="I15" s="13"/>
      <c r="J15" s="13"/>
      <c r="K15" s="13"/>
      <c r="L15" s="13"/>
    </row>
    <row r="16" spans="1:12" ht="15">
      <c r="A16" s="12"/>
      <c r="B16" s="21" t="s">
        <v>10</v>
      </c>
      <c r="C16" s="22"/>
      <c r="D16" s="23" t="s">
        <v>11</v>
      </c>
      <c r="E16" s="24"/>
      <c r="F16" s="21" t="s">
        <v>10</v>
      </c>
      <c r="G16" s="22"/>
      <c r="H16" s="23" t="s">
        <v>11</v>
      </c>
      <c r="I16" s="13"/>
      <c r="J16" s="13"/>
      <c r="K16" s="13"/>
      <c r="L16" s="13"/>
    </row>
    <row r="17" spans="1:12" ht="14.25">
      <c r="A17" s="26"/>
      <c r="B17" s="27" t="s">
        <v>12</v>
      </c>
      <c r="C17" s="28"/>
      <c r="D17" s="29" t="s">
        <v>12</v>
      </c>
      <c r="E17" s="28"/>
      <c r="F17" s="27" t="s">
        <v>12</v>
      </c>
      <c r="G17" s="28"/>
      <c r="H17" s="29" t="s">
        <v>12</v>
      </c>
      <c r="I17" s="30"/>
      <c r="J17" s="30"/>
      <c r="K17" s="30"/>
      <c r="L17" s="30"/>
    </row>
    <row r="18" spans="1:12" ht="15">
      <c r="A18" s="12"/>
      <c r="B18" s="31"/>
      <c r="C18" s="32"/>
      <c r="D18" s="33"/>
      <c r="E18" s="12"/>
      <c r="F18" s="31"/>
      <c r="G18" s="32"/>
      <c r="H18" s="33"/>
      <c r="I18" s="13"/>
      <c r="J18" s="13"/>
      <c r="K18" s="13"/>
      <c r="L18" s="13"/>
    </row>
    <row r="19" spans="2:12" ht="15">
      <c r="B19" s="34"/>
      <c r="C19" s="34"/>
      <c r="D19" s="12"/>
      <c r="E19" s="12"/>
      <c r="F19" s="34"/>
      <c r="G19" s="34"/>
      <c r="H19" s="12"/>
      <c r="I19" s="13"/>
      <c r="J19" s="13"/>
      <c r="K19" s="13"/>
      <c r="L19" s="13"/>
    </row>
    <row r="20" spans="1:12" ht="15">
      <c r="A20" s="12" t="s">
        <v>13</v>
      </c>
      <c r="B20" s="24">
        <v>41175</v>
      </c>
      <c r="C20" s="24"/>
      <c r="D20" s="24">
        <v>34708</v>
      </c>
      <c r="E20" s="24"/>
      <c r="F20" s="24">
        <v>135310</v>
      </c>
      <c r="G20" s="24"/>
      <c r="H20" s="24">
        <v>114007</v>
      </c>
      <c r="I20" s="13"/>
      <c r="J20" s="13"/>
      <c r="K20" s="13"/>
      <c r="L20" s="13"/>
    </row>
    <row r="21" spans="1:12" ht="15">
      <c r="A21" s="12"/>
      <c r="B21" s="24"/>
      <c r="C21" s="24"/>
      <c r="D21" s="24"/>
      <c r="E21" s="24"/>
      <c r="F21" s="24"/>
      <c r="G21" s="24"/>
      <c r="H21" s="24"/>
      <c r="I21" s="13"/>
      <c r="J21" s="13"/>
      <c r="K21" s="13"/>
      <c r="L21" s="13"/>
    </row>
    <row r="22" spans="1:12" ht="15">
      <c r="A22" s="12" t="s">
        <v>14</v>
      </c>
      <c r="B22" s="24">
        <v>-37784</v>
      </c>
      <c r="C22" s="24"/>
      <c r="D22" s="24">
        <v>-28664</v>
      </c>
      <c r="E22" s="24"/>
      <c r="F22" s="24">
        <v>-117838</v>
      </c>
      <c r="G22" s="24"/>
      <c r="H22" s="24">
        <v>-93862</v>
      </c>
      <c r="I22" s="13"/>
      <c r="J22" s="13"/>
      <c r="K22" s="13"/>
      <c r="L22" s="13"/>
    </row>
    <row r="23" spans="1:12" ht="15">
      <c r="A23" s="12"/>
      <c r="B23" s="24"/>
      <c r="C23" s="24"/>
      <c r="D23" s="24"/>
      <c r="E23" s="24"/>
      <c r="F23" s="24"/>
      <c r="G23" s="24"/>
      <c r="H23" s="24"/>
      <c r="I23" s="13"/>
      <c r="J23" s="13"/>
      <c r="K23" s="13"/>
      <c r="L23" s="13"/>
    </row>
    <row r="24" spans="1:12" ht="15">
      <c r="A24" s="12" t="s">
        <v>15</v>
      </c>
      <c r="B24" s="36">
        <v>167</v>
      </c>
      <c r="C24" s="24"/>
      <c r="D24" s="36">
        <v>261</v>
      </c>
      <c r="E24" s="24"/>
      <c r="F24" s="36">
        <v>477</v>
      </c>
      <c r="G24" s="24"/>
      <c r="H24" s="36">
        <v>490</v>
      </c>
      <c r="I24" s="13"/>
      <c r="J24" s="13"/>
      <c r="K24" s="13"/>
      <c r="L24" s="13"/>
    </row>
    <row r="25" spans="1:12" ht="15">
      <c r="A25" s="12"/>
      <c r="B25" s="24"/>
      <c r="C25" s="24"/>
      <c r="D25" s="24"/>
      <c r="E25" s="24"/>
      <c r="F25" s="24"/>
      <c r="G25" s="24"/>
      <c r="H25" s="24"/>
      <c r="I25" s="13"/>
      <c r="J25" s="13"/>
      <c r="K25" s="13"/>
      <c r="L25" s="13"/>
    </row>
    <row r="26" spans="1:12" ht="15">
      <c r="A26" s="12" t="s">
        <v>16</v>
      </c>
      <c r="B26" s="24">
        <f>SUM(B20:B24)</f>
        <v>3558</v>
      </c>
      <c r="C26" s="24"/>
      <c r="D26" s="24">
        <f>SUM(D20:D24)</f>
        <v>6305</v>
      </c>
      <c r="E26" s="24"/>
      <c r="F26" s="24">
        <f>SUM(F20:F24)</f>
        <v>17949</v>
      </c>
      <c r="G26" s="24"/>
      <c r="H26" s="24">
        <f>SUM(H20:H24)</f>
        <v>20635</v>
      </c>
      <c r="I26" s="13"/>
      <c r="J26" s="13"/>
      <c r="K26" s="13"/>
      <c r="L26" s="13"/>
    </row>
    <row r="27" spans="1:12" ht="15">
      <c r="A27" s="12"/>
      <c r="B27" s="24"/>
      <c r="C27" s="24"/>
      <c r="D27" s="24"/>
      <c r="E27" s="24"/>
      <c r="F27" s="24"/>
      <c r="G27" s="24"/>
      <c r="H27" s="24"/>
      <c r="I27" s="13"/>
      <c r="J27" s="13"/>
      <c r="K27" s="13"/>
      <c r="L27" s="13"/>
    </row>
    <row r="28" spans="1:12" ht="15">
      <c r="A28" s="38" t="s">
        <v>17</v>
      </c>
      <c r="B28" s="36">
        <v>-370</v>
      </c>
      <c r="C28" s="24"/>
      <c r="D28" s="36">
        <v>-334</v>
      </c>
      <c r="E28" s="24"/>
      <c r="F28" s="36">
        <v>-1273</v>
      </c>
      <c r="G28" s="24"/>
      <c r="H28" s="36">
        <v>-1263</v>
      </c>
      <c r="I28" s="13"/>
      <c r="J28" s="13"/>
      <c r="K28" s="13"/>
      <c r="L28" s="13"/>
    </row>
    <row r="29" spans="1:12" ht="15">
      <c r="A29" s="12"/>
      <c r="B29" s="24"/>
      <c r="C29" s="24"/>
      <c r="D29" s="24"/>
      <c r="E29" s="24"/>
      <c r="F29" s="24"/>
      <c r="G29" s="24"/>
      <c r="H29" s="24"/>
      <c r="I29" s="13"/>
      <c r="J29" s="13"/>
      <c r="K29" s="13"/>
      <c r="L29" s="13"/>
    </row>
    <row r="30" spans="1:12" ht="15">
      <c r="A30" s="12" t="s">
        <v>18</v>
      </c>
      <c r="B30" s="24">
        <f>SUM(B26:B28)</f>
        <v>3188</v>
      </c>
      <c r="C30" s="24"/>
      <c r="D30" s="24">
        <f>SUM(D26:D28)</f>
        <v>5971</v>
      </c>
      <c r="E30" s="24"/>
      <c r="F30" s="24">
        <f>SUM(F26:F28)</f>
        <v>16676</v>
      </c>
      <c r="G30" s="24"/>
      <c r="H30" s="24">
        <f>SUM(H26:H28)</f>
        <v>19372</v>
      </c>
      <c r="I30" s="13"/>
      <c r="J30" s="13"/>
      <c r="K30" s="13"/>
      <c r="L30" s="13"/>
    </row>
    <row r="31" spans="1:12" ht="15">
      <c r="A31" s="12"/>
      <c r="B31" s="24"/>
      <c r="C31" s="24"/>
      <c r="D31" s="24"/>
      <c r="E31" s="24"/>
      <c r="F31" s="24"/>
      <c r="G31" s="24"/>
      <c r="H31" s="22"/>
      <c r="I31" s="13"/>
      <c r="J31" s="13"/>
      <c r="K31" s="13"/>
      <c r="L31" s="13"/>
    </row>
    <row r="32" spans="1:12" ht="15">
      <c r="A32" s="12" t="s">
        <v>19</v>
      </c>
      <c r="B32" s="36">
        <v>-1138</v>
      </c>
      <c r="D32" s="36">
        <v>-1566</v>
      </c>
      <c r="E32" s="24"/>
      <c r="F32" s="36">
        <v>-3968</v>
      </c>
      <c r="G32" s="24"/>
      <c r="H32" s="39">
        <v>-4611</v>
      </c>
      <c r="I32" s="13"/>
      <c r="J32" s="13"/>
      <c r="K32" s="13"/>
      <c r="L32" s="13"/>
    </row>
    <row r="33" spans="1:12" ht="15">
      <c r="A33" s="12"/>
      <c r="D33" s="24"/>
      <c r="E33" s="24"/>
      <c r="F33" s="24"/>
      <c r="G33" s="24"/>
      <c r="H33" s="22"/>
      <c r="I33" s="13"/>
      <c r="J33" s="13"/>
      <c r="K33" s="13"/>
      <c r="L33" s="13"/>
    </row>
    <row r="34" spans="1:12" ht="15">
      <c r="A34" s="12" t="s">
        <v>20</v>
      </c>
      <c r="B34" s="24">
        <f>SUM(B30:B32)</f>
        <v>2050</v>
      </c>
      <c r="C34" s="12"/>
      <c r="D34" s="24">
        <f>SUM(D30:D32)</f>
        <v>4405</v>
      </c>
      <c r="E34" s="12"/>
      <c r="F34" s="24">
        <f>SUM(F30:F32)</f>
        <v>12708</v>
      </c>
      <c r="G34" s="12"/>
      <c r="H34" s="24">
        <f>SUM(H30:H32)</f>
        <v>14761</v>
      </c>
      <c r="I34" s="13"/>
      <c r="J34" s="13"/>
      <c r="K34" s="13"/>
      <c r="L34" s="13"/>
    </row>
    <row r="35" spans="1:12" ht="15">
      <c r="A35" s="12"/>
      <c r="B35" s="12"/>
      <c r="C35" s="12"/>
      <c r="D35" s="12"/>
      <c r="E35" s="12"/>
      <c r="F35" s="12"/>
      <c r="G35" s="12"/>
      <c r="H35" s="12"/>
      <c r="I35" s="13"/>
      <c r="J35" s="13"/>
      <c r="K35" s="13"/>
      <c r="L35" s="13"/>
    </row>
    <row r="36" spans="1:12" ht="15">
      <c r="A36" s="12" t="s">
        <v>21</v>
      </c>
      <c r="B36" s="36">
        <v>-790</v>
      </c>
      <c r="C36" s="12"/>
      <c r="D36" s="40">
        <v>-363</v>
      </c>
      <c r="E36" s="12"/>
      <c r="F36" s="42">
        <v>-1705</v>
      </c>
      <c r="G36" s="12"/>
      <c r="H36" s="37">
        <v>-1633</v>
      </c>
      <c r="I36" s="13"/>
      <c r="J36" s="13"/>
      <c r="K36" s="13"/>
      <c r="L36" s="13"/>
    </row>
    <row r="37" spans="1:12" ht="15">
      <c r="A37" s="12"/>
      <c r="B37" s="24"/>
      <c r="C37" s="12"/>
      <c r="D37" s="43"/>
      <c r="E37" s="12"/>
      <c r="F37" s="41"/>
      <c r="G37" s="12"/>
      <c r="H37" s="44"/>
      <c r="I37" s="13"/>
      <c r="J37" s="13"/>
      <c r="K37" s="13"/>
      <c r="L37" s="13"/>
    </row>
    <row r="38" spans="1:12" ht="15.75" thickBot="1">
      <c r="A38" s="12" t="s">
        <v>22</v>
      </c>
      <c r="B38" s="45">
        <f>SUM(B34:B36)</f>
        <v>1260</v>
      </c>
      <c r="C38" s="12"/>
      <c r="D38" s="45">
        <f>SUM(D34:D36)</f>
        <v>4042</v>
      </c>
      <c r="E38" s="12"/>
      <c r="F38" s="45">
        <f>SUM(F34:F36)</f>
        <v>11003</v>
      </c>
      <c r="G38" s="12"/>
      <c r="H38" s="45">
        <f>SUM(H34:H36)</f>
        <v>13128</v>
      </c>
      <c r="I38" s="13"/>
      <c r="J38" s="13"/>
      <c r="K38" s="13"/>
      <c r="L38" s="13"/>
    </row>
    <row r="39" spans="1:12" ht="15">
      <c r="A39" s="12"/>
      <c r="B39" s="12"/>
      <c r="C39" s="12"/>
      <c r="D39" s="12"/>
      <c r="E39" s="12"/>
      <c r="F39" s="12"/>
      <c r="G39" s="12"/>
      <c r="H39" s="12"/>
      <c r="I39" s="13"/>
      <c r="J39" s="13"/>
      <c r="K39" s="13"/>
      <c r="L39" s="13"/>
    </row>
    <row r="40" spans="1:12" ht="15">
      <c r="A40" s="12"/>
      <c r="B40" s="46"/>
      <c r="C40" s="12"/>
      <c r="D40" s="12"/>
      <c r="E40" s="12"/>
      <c r="F40" s="12"/>
      <c r="G40" s="12"/>
      <c r="H40" s="12"/>
      <c r="I40" s="13"/>
      <c r="J40" s="13"/>
      <c r="K40" s="13"/>
      <c r="L40" s="13"/>
    </row>
    <row r="41" spans="1:12" ht="15">
      <c r="A41" s="12" t="s">
        <v>23</v>
      </c>
      <c r="B41" s="5"/>
      <c r="C41" s="5"/>
      <c r="D41" s="47"/>
      <c r="E41" s="5"/>
      <c r="F41" s="5"/>
      <c r="G41" s="5"/>
      <c r="H41" s="47"/>
      <c r="I41" s="13"/>
      <c r="J41" s="13"/>
      <c r="K41" s="13"/>
      <c r="L41" s="13"/>
    </row>
    <row r="42" spans="1:12" ht="15">
      <c r="A42" s="12"/>
      <c r="B42" s="48">
        <f>+B38/126000*100</f>
        <v>1</v>
      </c>
      <c r="C42" s="12"/>
      <c r="D42" s="48">
        <f>+D38/126000*100</f>
        <v>3.207936507936508</v>
      </c>
      <c r="E42" s="12"/>
      <c r="F42" s="48">
        <f>+F38/126000*100</f>
        <v>8.732539682539683</v>
      </c>
      <c r="G42" s="12"/>
      <c r="H42" s="48">
        <f>+H38/126000*100</f>
        <v>10.41904761904762</v>
      </c>
      <c r="I42" s="13"/>
      <c r="J42" s="13"/>
      <c r="K42" s="13"/>
      <c r="L42" s="13"/>
    </row>
    <row r="43" spans="1:12" ht="15">
      <c r="A43" s="12"/>
      <c r="B43" s="48"/>
      <c r="C43" s="12"/>
      <c r="D43" s="49"/>
      <c r="E43" s="12"/>
      <c r="F43" s="46"/>
      <c r="G43" s="12"/>
      <c r="H43" s="49"/>
      <c r="I43" s="13"/>
      <c r="J43" s="13"/>
      <c r="K43" s="13"/>
      <c r="L43" s="13"/>
    </row>
    <row r="44" spans="1:12" ht="15">
      <c r="A44" s="12"/>
      <c r="B44" s="12"/>
      <c r="C44" s="12"/>
      <c r="D44" s="12"/>
      <c r="E44" s="12"/>
      <c r="F44" s="12"/>
      <c r="G44" s="12"/>
      <c r="H44" s="12"/>
      <c r="I44" s="13"/>
      <c r="J44" s="13"/>
      <c r="K44" s="13"/>
      <c r="L44" s="13"/>
    </row>
    <row r="45" spans="1:12" ht="15">
      <c r="A45" s="12"/>
      <c r="B45" s="12"/>
      <c r="C45" s="12"/>
      <c r="D45" s="12"/>
      <c r="E45" s="12"/>
      <c r="F45" s="12"/>
      <c r="G45" s="12"/>
      <c r="H45" s="12"/>
      <c r="I45" s="13"/>
      <c r="J45" s="13"/>
      <c r="K45" s="13"/>
      <c r="L45" s="13"/>
    </row>
    <row r="46" spans="1:12" ht="15">
      <c r="A46" s="12"/>
      <c r="B46" s="12"/>
      <c r="C46" s="12"/>
      <c r="D46" s="12"/>
      <c r="E46" s="12"/>
      <c r="F46" s="12"/>
      <c r="G46" s="12"/>
      <c r="H46" s="12"/>
      <c r="I46" s="13"/>
      <c r="J46" s="13"/>
      <c r="K46" s="13"/>
      <c r="L46" s="13"/>
    </row>
    <row r="47" spans="1:12" ht="15">
      <c r="A47" s="12"/>
      <c r="B47" s="12"/>
      <c r="C47" s="12"/>
      <c r="D47" s="12"/>
      <c r="E47" s="12"/>
      <c r="F47" s="12"/>
      <c r="G47" s="12"/>
      <c r="H47" s="12"/>
      <c r="I47" s="13"/>
      <c r="J47" s="13"/>
      <c r="K47" s="13"/>
      <c r="L47" s="13"/>
    </row>
    <row r="48" spans="1:12" ht="15">
      <c r="A48" s="12"/>
      <c r="B48" s="12"/>
      <c r="C48" s="12"/>
      <c r="D48" s="12"/>
      <c r="E48" s="12"/>
      <c r="F48" s="12"/>
      <c r="G48" s="12"/>
      <c r="H48" s="12"/>
      <c r="I48" s="13"/>
      <c r="J48" s="13"/>
      <c r="K48" s="13"/>
      <c r="L48" s="13"/>
    </row>
    <row r="49" spans="1:12" ht="15">
      <c r="A49" s="12"/>
      <c r="B49" s="12"/>
      <c r="C49" s="12"/>
      <c r="D49" s="12"/>
      <c r="E49" s="12"/>
      <c r="F49" s="12"/>
      <c r="G49" s="12"/>
      <c r="H49" s="12"/>
      <c r="I49" s="13"/>
      <c r="J49" s="13"/>
      <c r="K49" s="13"/>
      <c r="L49" s="13"/>
    </row>
    <row r="50" spans="1:12" ht="15">
      <c r="A50" s="12"/>
      <c r="B50" s="12"/>
      <c r="C50" s="12"/>
      <c r="D50" s="12"/>
      <c r="E50" s="12"/>
      <c r="F50" s="12"/>
      <c r="G50" s="12"/>
      <c r="H50" s="12"/>
      <c r="I50" s="13"/>
      <c r="J50" s="13"/>
      <c r="K50" s="13"/>
      <c r="L50" s="13"/>
    </row>
    <row r="51" spans="1:12" ht="15">
      <c r="A51" s="12"/>
      <c r="B51" s="12"/>
      <c r="C51" s="12"/>
      <c r="D51" s="12"/>
      <c r="E51" s="12"/>
      <c r="F51" s="12"/>
      <c r="G51" s="12"/>
      <c r="H51" s="12"/>
      <c r="I51" s="13"/>
      <c r="J51" s="13"/>
      <c r="K51" s="13"/>
      <c r="L51" s="13"/>
    </row>
    <row r="52" spans="1:12" ht="15">
      <c r="A52" s="12"/>
      <c r="B52" s="12"/>
      <c r="C52" s="12"/>
      <c r="D52" s="12"/>
      <c r="E52" s="12"/>
      <c r="F52" s="12"/>
      <c r="G52" s="12"/>
      <c r="H52" s="12"/>
      <c r="I52" s="13"/>
      <c r="J52" s="13"/>
      <c r="K52" s="13"/>
      <c r="L52" s="13"/>
    </row>
    <row r="53" spans="1:12" ht="15">
      <c r="A53" s="12"/>
      <c r="B53" s="12"/>
      <c r="C53" s="12"/>
      <c r="D53" s="12"/>
      <c r="E53" s="12"/>
      <c r="F53" s="12"/>
      <c r="G53" s="12"/>
      <c r="H53" s="12"/>
      <c r="I53" s="13"/>
      <c r="J53" s="13"/>
      <c r="K53" s="13"/>
      <c r="L53" s="13"/>
    </row>
    <row r="54" spans="1:12" ht="15">
      <c r="A54" s="12"/>
      <c r="B54" s="12"/>
      <c r="C54" s="12"/>
      <c r="D54" s="12"/>
      <c r="E54" s="12"/>
      <c r="F54" s="12"/>
      <c r="G54" s="12"/>
      <c r="H54" s="12"/>
      <c r="I54" s="13"/>
      <c r="J54" s="13"/>
      <c r="K54" s="13"/>
      <c r="L54" s="13"/>
    </row>
    <row r="55" spans="1:12" ht="15">
      <c r="A55" s="12"/>
      <c r="B55" s="12"/>
      <c r="C55" s="12"/>
      <c r="D55" s="12"/>
      <c r="E55" s="12"/>
      <c r="F55" s="12"/>
      <c r="G55" s="12"/>
      <c r="H55" s="12"/>
      <c r="I55" s="13"/>
      <c r="J55" s="13"/>
      <c r="K55" s="13"/>
      <c r="L55" s="13"/>
    </row>
    <row r="56" spans="1:12" ht="15">
      <c r="A56" s="12"/>
      <c r="B56" s="12"/>
      <c r="C56" s="12"/>
      <c r="D56" s="12"/>
      <c r="E56" s="12"/>
      <c r="F56" s="12"/>
      <c r="G56" s="12"/>
      <c r="H56" s="12"/>
      <c r="I56" s="13"/>
      <c r="J56" s="13"/>
      <c r="K56" s="13"/>
      <c r="L56" s="13"/>
    </row>
    <row r="57" spans="1:12" ht="15">
      <c r="A57" s="12"/>
      <c r="B57" s="12"/>
      <c r="C57" s="12"/>
      <c r="D57" s="12"/>
      <c r="E57" s="12"/>
      <c r="F57" s="12"/>
      <c r="G57" s="12"/>
      <c r="H57" s="12"/>
      <c r="I57" s="13"/>
      <c r="J57" s="13"/>
      <c r="K57" s="13"/>
      <c r="L57" s="13"/>
    </row>
    <row r="58" spans="1:12" ht="15">
      <c r="A58" s="12"/>
      <c r="B58" s="12"/>
      <c r="C58" s="12"/>
      <c r="D58" s="12"/>
      <c r="E58" s="12"/>
      <c r="F58" s="12"/>
      <c r="G58" s="12"/>
      <c r="H58" s="12"/>
      <c r="I58" s="13"/>
      <c r="J58" s="13"/>
      <c r="K58" s="13"/>
      <c r="L58" s="13"/>
    </row>
    <row r="59" spans="1:12" ht="15">
      <c r="A59" s="12"/>
      <c r="B59" s="12"/>
      <c r="C59" s="12"/>
      <c r="D59" s="12"/>
      <c r="E59" s="12"/>
      <c r="F59" s="12"/>
      <c r="G59" s="12"/>
      <c r="H59" s="12"/>
      <c r="I59" s="13"/>
      <c r="J59" s="13"/>
      <c r="K59" s="13"/>
      <c r="L59" s="13"/>
    </row>
    <row r="60" spans="1:12" ht="15">
      <c r="A60" s="12"/>
      <c r="B60" s="12"/>
      <c r="C60" s="12"/>
      <c r="D60" s="12"/>
      <c r="E60" s="12"/>
      <c r="F60" s="12"/>
      <c r="G60" s="12"/>
      <c r="H60" s="12"/>
      <c r="I60" s="13"/>
      <c r="J60" s="13"/>
      <c r="K60" s="13"/>
      <c r="L60" s="13"/>
    </row>
    <row r="61" spans="1:12" ht="15">
      <c r="A61" s="12"/>
      <c r="B61" s="12"/>
      <c r="C61" s="12"/>
      <c r="D61" s="12"/>
      <c r="E61" s="12"/>
      <c r="F61" s="12"/>
      <c r="G61" s="12"/>
      <c r="H61" s="12"/>
      <c r="I61" s="13"/>
      <c r="J61" s="13"/>
      <c r="K61" s="13"/>
      <c r="L61" s="13"/>
    </row>
    <row r="62" spans="1:12" ht="15">
      <c r="A62" s="12"/>
      <c r="B62" s="12"/>
      <c r="C62" s="12"/>
      <c r="D62" s="12"/>
      <c r="E62" s="12"/>
      <c r="F62" s="12"/>
      <c r="G62" s="12"/>
      <c r="H62" s="12"/>
      <c r="I62" s="13"/>
      <c r="J62" s="13"/>
      <c r="K62" s="13"/>
      <c r="L62" s="13"/>
    </row>
    <row r="63" spans="1:12" ht="15">
      <c r="A63" s="12"/>
      <c r="B63" s="12"/>
      <c r="C63" s="12"/>
      <c r="D63" s="12"/>
      <c r="E63" s="12"/>
      <c r="F63" s="12"/>
      <c r="G63" s="12"/>
      <c r="H63" s="12"/>
      <c r="I63" s="13"/>
      <c r="J63" s="13"/>
      <c r="K63" s="13"/>
      <c r="L63" s="13"/>
    </row>
    <row r="64" spans="1:12" ht="15">
      <c r="A64" s="12"/>
      <c r="B64" s="12"/>
      <c r="C64" s="12"/>
      <c r="D64" s="12"/>
      <c r="E64" s="12"/>
      <c r="F64" s="12"/>
      <c r="G64" s="12"/>
      <c r="H64" s="12"/>
      <c r="I64" s="13"/>
      <c r="J64" s="13"/>
      <c r="K64" s="13"/>
      <c r="L64" s="13"/>
    </row>
    <row r="65" spans="1:12" ht="15">
      <c r="A65" s="12"/>
      <c r="B65" s="12"/>
      <c r="C65" s="12"/>
      <c r="D65" s="12"/>
      <c r="E65" s="12"/>
      <c r="F65" s="12"/>
      <c r="G65" s="12"/>
      <c r="H65" s="12"/>
      <c r="I65" s="13"/>
      <c r="J65" s="13"/>
      <c r="K65" s="13"/>
      <c r="L65" s="13"/>
    </row>
    <row r="66" spans="1:12" ht="15">
      <c r="A66" s="12"/>
      <c r="B66" s="12"/>
      <c r="C66" s="12"/>
      <c r="D66" s="12"/>
      <c r="E66" s="12"/>
      <c r="F66" s="12"/>
      <c r="G66" s="12"/>
      <c r="H66" s="12"/>
      <c r="I66" s="13"/>
      <c r="J66" s="13"/>
      <c r="K66" s="13"/>
      <c r="L66" s="13"/>
    </row>
    <row r="67" spans="1:12" ht="15">
      <c r="A67" s="12"/>
      <c r="B67" s="12"/>
      <c r="C67" s="12"/>
      <c r="D67" s="12"/>
      <c r="E67" s="12"/>
      <c r="F67" s="12"/>
      <c r="G67" s="12"/>
      <c r="H67" s="12"/>
      <c r="I67" s="13"/>
      <c r="J67" s="13"/>
      <c r="K67" s="13"/>
      <c r="L67" s="13"/>
    </row>
    <row r="68" spans="1:12" ht="15">
      <c r="A68" s="12"/>
      <c r="B68" s="12"/>
      <c r="C68" s="12"/>
      <c r="D68" s="12"/>
      <c r="E68" s="12"/>
      <c r="F68" s="12"/>
      <c r="G68" s="12"/>
      <c r="H68" s="12"/>
      <c r="I68" s="13"/>
      <c r="J68" s="13"/>
      <c r="K68" s="13"/>
      <c r="L68" s="13"/>
    </row>
    <row r="69" spans="1:12" ht="15">
      <c r="A69" s="12"/>
      <c r="B69" s="12"/>
      <c r="C69" s="12"/>
      <c r="D69" s="12"/>
      <c r="E69" s="12"/>
      <c r="F69" s="12"/>
      <c r="G69" s="12"/>
      <c r="H69" s="12"/>
      <c r="I69" s="13"/>
      <c r="J69" s="13"/>
      <c r="K69" s="13"/>
      <c r="L69" s="13"/>
    </row>
    <row r="70" spans="1:12" ht="15">
      <c r="A70" s="12"/>
      <c r="B70" s="12"/>
      <c r="C70" s="12"/>
      <c r="D70" s="12"/>
      <c r="E70" s="12"/>
      <c r="F70" s="12"/>
      <c r="G70" s="12"/>
      <c r="H70" s="12"/>
      <c r="I70" s="13"/>
      <c r="J70" s="13"/>
      <c r="K70" s="13"/>
      <c r="L70" s="13"/>
    </row>
    <row r="71" spans="1:12" ht="15">
      <c r="A71" s="12"/>
      <c r="B71" s="12"/>
      <c r="C71" s="12"/>
      <c r="D71" s="12"/>
      <c r="E71" s="12"/>
      <c r="F71" s="12"/>
      <c r="G71" s="12"/>
      <c r="H71" s="12"/>
      <c r="I71" s="13"/>
      <c r="J71" s="13"/>
      <c r="K71" s="13"/>
      <c r="L71" s="13"/>
    </row>
    <row r="72" spans="1:12" ht="15">
      <c r="A72" s="12"/>
      <c r="B72" s="12"/>
      <c r="C72" s="12"/>
      <c r="D72" s="12"/>
      <c r="E72" s="12"/>
      <c r="F72" s="12"/>
      <c r="G72" s="12"/>
      <c r="H72" s="12"/>
      <c r="I72" s="13"/>
      <c r="J72" s="13"/>
      <c r="K72" s="13"/>
      <c r="L72" s="13"/>
    </row>
  </sheetData>
  <mergeCells count="2">
    <mergeCell ref="B10:D10"/>
    <mergeCell ref="F10:H10"/>
  </mergeCells>
  <printOptions/>
  <pageMargins left="0.5" right="0.24" top="0.37" bottom="0.67" header="0.2" footer="0.26"/>
  <pageSetup fitToHeight="1" fitToWidth="1" horizontalDpi="300" verticalDpi="3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60"/>
  <sheetViews>
    <sheetView tabSelected="1" zoomScale="75" zoomScaleNormal="75" workbookViewId="0" topLeftCell="A1">
      <selection activeCell="I57" sqref="I57"/>
    </sheetView>
  </sheetViews>
  <sheetFormatPr defaultColWidth="9.140625" defaultRowHeight="12.75"/>
  <cols>
    <col min="1" max="1" width="2.57421875" style="56" customWidth="1"/>
    <col min="2" max="2" width="50.8515625" style="51" customWidth="1"/>
    <col min="3" max="3" width="16.7109375" style="2" customWidth="1"/>
    <col min="4" max="4" width="7.00390625" style="60" customWidth="1"/>
    <col min="5" max="5" width="17.140625" style="51" customWidth="1"/>
    <col min="6" max="6" width="1.7109375" style="51" customWidth="1"/>
    <col min="7" max="16384" width="9.140625" style="55" customWidth="1"/>
  </cols>
  <sheetData>
    <row r="1" spans="1:5" ht="18.75">
      <c r="A1" s="50" t="s">
        <v>0</v>
      </c>
      <c r="C1" s="52"/>
      <c r="D1" s="53"/>
      <c r="E1" s="54"/>
    </row>
    <row r="2" spans="3:5" ht="15">
      <c r="C2" s="3"/>
      <c r="D2" s="57"/>
      <c r="E2" s="58"/>
    </row>
    <row r="3" ht="15">
      <c r="A3" s="59" t="s">
        <v>24</v>
      </c>
    </row>
    <row r="4" spans="1:5" ht="15">
      <c r="A4" s="59" t="s">
        <v>2</v>
      </c>
      <c r="E4" s="7"/>
    </row>
    <row r="5" ht="15">
      <c r="A5" s="61" t="s">
        <v>25</v>
      </c>
    </row>
    <row r="7" spans="1:5" ht="15">
      <c r="A7" s="59" t="s">
        <v>26</v>
      </c>
      <c r="C7" s="52"/>
      <c r="D7" s="53"/>
      <c r="E7" s="54"/>
    </row>
    <row r="8" spans="1:5" ht="15">
      <c r="A8" s="59"/>
      <c r="B8" s="54"/>
      <c r="C8" s="52"/>
      <c r="D8" s="53"/>
      <c r="E8" s="54"/>
    </row>
    <row r="9" spans="1:6" s="65" customFormat="1" ht="15">
      <c r="A9" s="56"/>
      <c r="B9" s="62"/>
      <c r="C9" s="63" t="s">
        <v>27</v>
      </c>
      <c r="D9" s="64"/>
      <c r="E9" s="62" t="s">
        <v>27</v>
      </c>
      <c r="F9" s="51"/>
    </row>
    <row r="10" spans="1:6" s="65" customFormat="1" ht="15">
      <c r="A10" s="56"/>
      <c r="B10" s="62"/>
      <c r="C10" s="63" t="s">
        <v>5</v>
      </c>
      <c r="D10" s="64"/>
      <c r="E10" s="62" t="s">
        <v>28</v>
      </c>
      <c r="F10" s="62"/>
    </row>
    <row r="11" spans="1:6" s="65" customFormat="1" ht="15">
      <c r="A11" s="56"/>
      <c r="B11" s="62"/>
      <c r="C11" s="63" t="s">
        <v>7</v>
      </c>
      <c r="D11" s="64"/>
      <c r="E11" s="62" t="s">
        <v>29</v>
      </c>
      <c r="F11" s="62"/>
    </row>
    <row r="12" spans="1:6" s="65" customFormat="1" ht="15">
      <c r="A12" s="56"/>
      <c r="B12" s="62"/>
      <c r="C12" s="2"/>
      <c r="D12" s="64"/>
      <c r="E12" s="62" t="s">
        <v>30</v>
      </c>
      <c r="F12" s="62"/>
    </row>
    <row r="13" spans="1:6" ht="15">
      <c r="A13" s="59"/>
      <c r="B13" s="66"/>
      <c r="C13" s="67" t="s">
        <v>31</v>
      </c>
      <c r="D13" s="64"/>
      <c r="E13" s="68" t="s">
        <v>32</v>
      </c>
      <c r="F13" s="66"/>
    </row>
    <row r="14" spans="1:6" ht="15">
      <c r="A14" s="59"/>
      <c r="B14" s="66"/>
      <c r="C14" s="63" t="s">
        <v>10</v>
      </c>
      <c r="D14" s="69"/>
      <c r="E14" s="70" t="s">
        <v>11</v>
      </c>
      <c r="F14" s="66"/>
    </row>
    <row r="15" spans="1:6" ht="14.25">
      <c r="A15" s="59"/>
      <c r="B15" s="66"/>
      <c r="C15" s="71" t="s">
        <v>12</v>
      </c>
      <c r="D15" s="72"/>
      <c r="E15" s="66" t="s">
        <v>12</v>
      </c>
      <c r="F15" s="66"/>
    </row>
    <row r="16" spans="3:5" ht="15">
      <c r="C16" s="73"/>
      <c r="D16" s="64"/>
      <c r="E16" s="74"/>
    </row>
    <row r="17" spans="1:5" ht="15">
      <c r="A17" s="59" t="s">
        <v>33</v>
      </c>
      <c r="C17" s="75">
        <v>26269</v>
      </c>
      <c r="D17" s="76"/>
      <c r="E17" s="77">
        <v>25973</v>
      </c>
    </row>
    <row r="18" spans="1:6" ht="14.25">
      <c r="A18" s="59"/>
      <c r="B18" s="79"/>
      <c r="C18" s="80"/>
      <c r="D18" s="81"/>
      <c r="E18" s="82"/>
      <c r="F18" s="79"/>
    </row>
    <row r="19" spans="1:5" ht="15">
      <c r="A19" s="79" t="s">
        <v>34</v>
      </c>
      <c r="C19" s="83"/>
      <c r="D19" s="84"/>
      <c r="E19" s="77"/>
    </row>
    <row r="20" spans="2:5" ht="15">
      <c r="B20" s="56" t="s">
        <v>35</v>
      </c>
      <c r="C20" s="85">
        <v>123981</v>
      </c>
      <c r="D20" s="78"/>
      <c r="E20" s="86">
        <v>106928</v>
      </c>
    </row>
    <row r="21" spans="2:5" ht="15">
      <c r="B21" s="56" t="s">
        <v>36</v>
      </c>
      <c r="C21" s="87">
        <v>2655</v>
      </c>
      <c r="D21" s="78"/>
      <c r="E21" s="25">
        <v>2352</v>
      </c>
    </row>
    <row r="22" spans="2:5" ht="15">
      <c r="B22" s="56" t="s">
        <v>37</v>
      </c>
      <c r="C22" s="87">
        <v>9172</v>
      </c>
      <c r="D22" s="78"/>
      <c r="E22" s="25">
        <v>2844</v>
      </c>
    </row>
    <row r="23" spans="2:5" ht="15">
      <c r="B23" s="56" t="s">
        <v>38</v>
      </c>
      <c r="C23" s="88">
        <v>12332</v>
      </c>
      <c r="D23" s="78"/>
      <c r="E23" s="89">
        <v>4066</v>
      </c>
    </row>
    <row r="24" spans="2:5" ht="15">
      <c r="B24" s="90"/>
      <c r="C24" s="91"/>
      <c r="D24" s="76"/>
      <c r="E24" s="92"/>
    </row>
    <row r="25" spans="2:5" ht="15">
      <c r="B25" s="93"/>
      <c r="C25" s="94">
        <f>SUM(C20:C24)</f>
        <v>148140</v>
      </c>
      <c r="D25" s="95"/>
      <c r="E25" s="94">
        <f>SUM(E20:E24)</f>
        <v>116190</v>
      </c>
    </row>
    <row r="26" spans="3:5" ht="15">
      <c r="C26" s="83"/>
      <c r="D26" s="84"/>
      <c r="E26" s="77"/>
    </row>
    <row r="27" spans="1:5" ht="15">
      <c r="A27" s="79" t="s">
        <v>39</v>
      </c>
      <c r="C27" s="83"/>
      <c r="D27" s="84"/>
      <c r="E27" s="77"/>
    </row>
    <row r="28" spans="2:5" ht="15">
      <c r="B28" s="56" t="s">
        <v>40</v>
      </c>
      <c r="C28" s="97">
        <v>25133</v>
      </c>
      <c r="D28" s="78"/>
      <c r="E28" s="86">
        <v>22750</v>
      </c>
    </row>
    <row r="29" spans="2:5" ht="15">
      <c r="B29" s="56" t="s">
        <v>41</v>
      </c>
      <c r="C29" s="98">
        <v>8681</v>
      </c>
      <c r="D29" s="78"/>
      <c r="E29" s="25">
        <v>7615</v>
      </c>
    </row>
    <row r="30" spans="2:5" ht="15">
      <c r="B30" s="56" t="s">
        <v>42</v>
      </c>
      <c r="C30" s="98">
        <v>0</v>
      </c>
      <c r="D30" s="78"/>
      <c r="E30" s="25">
        <v>5761</v>
      </c>
    </row>
    <row r="31" spans="2:5" ht="15">
      <c r="B31" s="56" t="s">
        <v>43</v>
      </c>
      <c r="C31" s="98">
        <v>35197</v>
      </c>
      <c r="D31" s="78"/>
      <c r="E31" s="25">
        <v>5595</v>
      </c>
    </row>
    <row r="32" spans="2:5" ht="15">
      <c r="B32" s="56" t="s">
        <v>44</v>
      </c>
      <c r="C32" s="98">
        <v>218</v>
      </c>
      <c r="D32" s="78"/>
      <c r="E32" s="25">
        <v>254</v>
      </c>
    </row>
    <row r="33" spans="2:5" ht="15">
      <c r="B33" s="51" t="s">
        <v>45</v>
      </c>
      <c r="C33" s="98">
        <v>0</v>
      </c>
      <c r="D33" s="78"/>
      <c r="E33" s="25">
        <v>507</v>
      </c>
    </row>
    <row r="34" spans="2:5" ht="15">
      <c r="B34" s="56" t="s">
        <v>46</v>
      </c>
      <c r="C34" s="99">
        <v>171</v>
      </c>
      <c r="D34" s="78"/>
      <c r="E34" s="89">
        <v>171</v>
      </c>
    </row>
    <row r="35" spans="2:5" ht="15">
      <c r="B35" s="93"/>
      <c r="C35" s="78"/>
      <c r="D35" s="76"/>
      <c r="E35" s="92"/>
    </row>
    <row r="36" spans="2:5" ht="15">
      <c r="B36" s="93"/>
      <c r="C36" s="94">
        <f>SUM(C28:C34)</f>
        <v>69400</v>
      </c>
      <c r="D36" s="95"/>
      <c r="E36" s="94">
        <f>SUM(E28:E34)</f>
        <v>42653</v>
      </c>
    </row>
    <row r="37" spans="3:5" ht="15">
      <c r="C37" s="83"/>
      <c r="D37" s="84"/>
      <c r="E37" s="77"/>
    </row>
    <row r="38" spans="1:5" ht="15">
      <c r="A38" s="79" t="s">
        <v>47</v>
      </c>
      <c r="C38" s="94">
        <f>+C25-C36</f>
        <v>78740</v>
      </c>
      <c r="D38" s="95"/>
      <c r="E38" s="94">
        <f>+E25-E36</f>
        <v>73537</v>
      </c>
    </row>
    <row r="39" spans="3:5" ht="15">
      <c r="C39" s="96"/>
      <c r="D39" s="95"/>
      <c r="E39" s="100"/>
    </row>
    <row r="40" spans="3:5" ht="15.75" thickBot="1">
      <c r="C40" s="101">
        <f>+C17+C38</f>
        <v>105009</v>
      </c>
      <c r="D40" s="95"/>
      <c r="E40" s="101">
        <f>+E17+E38</f>
        <v>99510</v>
      </c>
    </row>
    <row r="41" spans="3:5" ht="15">
      <c r="C41" s="83"/>
      <c r="D41" s="84"/>
      <c r="E41" s="77"/>
    </row>
    <row r="42" spans="1:5" ht="15">
      <c r="A42" s="51"/>
      <c r="C42" s="83"/>
      <c r="D42" s="84"/>
      <c r="E42" s="77"/>
    </row>
    <row r="43" spans="1:5" ht="15">
      <c r="A43" s="79" t="s">
        <v>48</v>
      </c>
      <c r="C43" s="75">
        <v>63000</v>
      </c>
      <c r="D43" s="76"/>
      <c r="E43" s="77">
        <v>63000</v>
      </c>
    </row>
    <row r="44" spans="1:5" ht="15">
      <c r="A44" s="51"/>
      <c r="C44" s="75"/>
      <c r="D44" s="76"/>
      <c r="E44" s="102"/>
    </row>
    <row r="45" spans="1:5" ht="15">
      <c r="A45" s="59" t="s">
        <v>49</v>
      </c>
      <c r="C45" s="75">
        <v>2316</v>
      </c>
      <c r="D45" s="76"/>
      <c r="E45" s="77">
        <v>2374.5</v>
      </c>
    </row>
    <row r="46" spans="1:5" ht="15">
      <c r="A46" s="59" t="s">
        <v>50</v>
      </c>
      <c r="C46" s="75">
        <v>140</v>
      </c>
      <c r="D46" s="76"/>
      <c r="E46" s="77">
        <v>5</v>
      </c>
    </row>
    <row r="47" spans="1:5" ht="15">
      <c r="A47" s="59" t="s">
        <v>51</v>
      </c>
      <c r="C47" s="103">
        <v>31122</v>
      </c>
      <c r="D47" s="76"/>
      <c r="E47" s="104">
        <v>22841.4</v>
      </c>
    </row>
    <row r="48" spans="2:5" ht="15">
      <c r="B48" s="105"/>
      <c r="C48" s="78"/>
      <c r="D48" s="76"/>
      <c r="E48" s="92"/>
    </row>
    <row r="49" spans="1:5" ht="15">
      <c r="A49" s="79" t="s">
        <v>52</v>
      </c>
      <c r="C49" s="106">
        <f>SUM(C43:C47)</f>
        <v>96578</v>
      </c>
      <c r="D49" s="107"/>
      <c r="E49" s="106">
        <f>SUM(E43:E47)</f>
        <v>88220.9</v>
      </c>
    </row>
    <row r="50" spans="3:5" ht="15">
      <c r="C50" s="108"/>
      <c r="D50" s="109"/>
      <c r="E50" s="77"/>
    </row>
    <row r="51" spans="1:5" ht="15">
      <c r="A51" s="59" t="s">
        <v>53</v>
      </c>
      <c r="C51" s="75">
        <v>6966</v>
      </c>
      <c r="D51" s="76"/>
      <c r="E51" s="77">
        <v>5261</v>
      </c>
    </row>
    <row r="52" spans="1:5" ht="15">
      <c r="A52" s="111"/>
      <c r="C52" s="75"/>
      <c r="D52" s="76"/>
      <c r="E52" s="77"/>
    </row>
    <row r="53" spans="1:5" ht="15">
      <c r="A53" s="59" t="s">
        <v>54</v>
      </c>
      <c r="C53" s="108"/>
      <c r="D53" s="109"/>
      <c r="E53" s="77"/>
    </row>
    <row r="54" spans="1:5" ht="15">
      <c r="A54" s="55"/>
      <c r="B54" s="56" t="s">
        <v>44</v>
      </c>
      <c r="C54" s="108">
        <v>469</v>
      </c>
      <c r="D54" s="110"/>
      <c r="E54" s="112">
        <v>563</v>
      </c>
    </row>
    <row r="55" spans="1:5" ht="15">
      <c r="A55" s="55"/>
      <c r="B55" s="51" t="s">
        <v>55</v>
      </c>
      <c r="C55" s="108">
        <v>633</v>
      </c>
      <c r="D55" s="110"/>
      <c r="E55" s="112">
        <v>5102</v>
      </c>
    </row>
    <row r="56" spans="1:5" ht="15">
      <c r="A56" s="55"/>
      <c r="B56" s="51" t="s">
        <v>56</v>
      </c>
      <c r="C56" s="103">
        <v>363</v>
      </c>
      <c r="D56" s="76"/>
      <c r="E56" s="36">
        <v>363</v>
      </c>
    </row>
    <row r="57" spans="3:5" ht="15">
      <c r="C57" s="35"/>
      <c r="D57" s="84"/>
      <c r="E57" s="92"/>
    </row>
    <row r="58" spans="3:5" ht="15.75" thickBot="1">
      <c r="C58" s="101">
        <f>SUM(C49:C56)</f>
        <v>105009</v>
      </c>
      <c r="D58" s="95"/>
      <c r="E58" s="101">
        <f>SUM(E49:E56)</f>
        <v>99509.9</v>
      </c>
    </row>
    <row r="59" spans="4:5" ht="15">
      <c r="D59" s="84"/>
      <c r="E59" s="77"/>
    </row>
    <row r="60" spans="1:6" ht="15">
      <c r="A60" s="93" t="s">
        <v>57</v>
      </c>
      <c r="C60" s="113">
        <f>+C49/126000</f>
        <v>0.7664920634920634</v>
      </c>
      <c r="D60" s="114"/>
      <c r="E60" s="113">
        <f>+E49/126000</f>
        <v>0.700165873015873</v>
      </c>
      <c r="F60" s="115"/>
    </row>
  </sheetData>
  <printOptions/>
  <pageMargins left="0.4" right="0.46" top="0.39" bottom="0.37" header="0.12" footer="0.43"/>
  <pageSetup fitToHeight="1" fitToWidth="1"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X75"/>
  <sheetViews>
    <sheetView workbookViewId="0" topLeftCell="D13">
      <selection activeCell="K22" sqref="K22"/>
    </sheetView>
  </sheetViews>
  <sheetFormatPr defaultColWidth="9.140625" defaultRowHeight="12.75"/>
  <cols>
    <col min="1" max="1" width="1.57421875" style="0" hidden="1" customWidth="1"/>
    <col min="2" max="2" width="39.28125" style="165" customWidth="1"/>
    <col min="3" max="3" width="13.57421875" style="174" customWidth="1"/>
    <col min="4" max="4" width="3.7109375" style="174" customWidth="1"/>
    <col min="5" max="5" width="13.57421875" style="174" bestFit="1" customWidth="1"/>
    <col min="6" max="6" width="3.7109375" style="174" customWidth="1"/>
    <col min="7" max="7" width="14.28125" style="174" customWidth="1"/>
    <col min="8" max="8" width="3.7109375" style="174" customWidth="1"/>
    <col min="9" max="9" width="11.8515625" style="174" bestFit="1" customWidth="1"/>
    <col min="10" max="10" width="3.7109375" style="174" customWidth="1"/>
    <col min="11" max="11" width="14.7109375" style="174" customWidth="1"/>
    <col min="12" max="12" width="14.57421875" style="173" bestFit="1" customWidth="1"/>
  </cols>
  <sheetData>
    <row r="1" spans="2:21" s="55" customFormat="1" ht="20.25">
      <c r="B1" s="50" t="s">
        <v>0</v>
      </c>
      <c r="C1" s="117"/>
      <c r="D1" s="118"/>
      <c r="E1" s="119"/>
      <c r="F1" s="119"/>
      <c r="G1" s="119"/>
      <c r="H1" s="119"/>
      <c r="I1" s="118"/>
      <c r="J1" s="118"/>
      <c r="K1" s="120"/>
      <c r="L1" s="118"/>
      <c r="M1" s="58"/>
      <c r="N1" s="51"/>
      <c r="O1" s="51"/>
      <c r="P1" s="121"/>
      <c r="Q1" s="122"/>
      <c r="R1" s="122"/>
      <c r="S1" s="122"/>
      <c r="T1" s="122"/>
      <c r="U1" s="122"/>
    </row>
    <row r="2" spans="2:21" s="55" customFormat="1" ht="20.25">
      <c r="B2" s="50"/>
      <c r="C2" s="117"/>
      <c r="D2" s="118"/>
      <c r="E2" s="119"/>
      <c r="F2" s="119"/>
      <c r="G2" s="119"/>
      <c r="H2" s="119"/>
      <c r="I2" s="7"/>
      <c r="J2" s="118"/>
      <c r="K2" s="120"/>
      <c r="L2" s="118"/>
      <c r="M2" s="58"/>
      <c r="N2" s="51"/>
      <c r="O2" s="51"/>
      <c r="P2" s="121"/>
      <c r="Q2" s="122"/>
      <c r="R2" s="122"/>
      <c r="S2" s="122"/>
      <c r="T2" s="122"/>
      <c r="U2" s="122"/>
    </row>
    <row r="3" spans="2:21" s="55" customFormat="1" ht="15">
      <c r="B3" s="59" t="s">
        <v>24</v>
      </c>
      <c r="C3" s="117"/>
      <c r="D3" s="118"/>
      <c r="E3" s="119"/>
      <c r="F3" s="119"/>
      <c r="G3" s="119"/>
      <c r="H3" s="119"/>
      <c r="I3" s="118"/>
      <c r="J3" s="118"/>
      <c r="K3" s="120"/>
      <c r="L3" s="118"/>
      <c r="M3" s="58"/>
      <c r="N3" s="51"/>
      <c r="O3" s="51"/>
      <c r="P3" s="123"/>
      <c r="Q3" s="124"/>
      <c r="R3" s="124"/>
      <c r="S3" s="124"/>
      <c r="T3" s="124"/>
      <c r="U3" s="124"/>
    </row>
    <row r="4" spans="2:21" s="55" customFormat="1" ht="12.75" customHeight="1">
      <c r="B4" s="59" t="s">
        <v>2</v>
      </c>
      <c r="C4" s="117"/>
      <c r="D4" s="119"/>
      <c r="E4" s="119"/>
      <c r="F4" s="119"/>
      <c r="G4" s="119"/>
      <c r="H4" s="119"/>
      <c r="I4" s="119"/>
      <c r="J4" s="119"/>
      <c r="K4" s="125"/>
      <c r="L4" s="119"/>
      <c r="M4" s="51"/>
      <c r="N4" s="51"/>
      <c r="O4" s="51"/>
      <c r="P4" s="123"/>
      <c r="Q4" s="124"/>
      <c r="R4" s="124"/>
      <c r="S4" s="124"/>
      <c r="T4" s="124"/>
      <c r="U4" s="124"/>
    </row>
    <row r="5" spans="2:21" s="55" customFormat="1" ht="15">
      <c r="B5" s="61" t="s">
        <v>3</v>
      </c>
      <c r="C5" s="126"/>
      <c r="D5" s="119"/>
      <c r="E5" s="119"/>
      <c r="F5" s="119"/>
      <c r="G5" s="119"/>
      <c r="H5" s="119"/>
      <c r="I5" s="119"/>
      <c r="J5" s="119"/>
      <c r="K5" s="125"/>
      <c r="L5" s="119"/>
      <c r="M5" s="51"/>
      <c r="N5" s="51"/>
      <c r="O5" s="51"/>
      <c r="P5" s="123"/>
      <c r="Q5" s="124"/>
      <c r="R5" s="124"/>
      <c r="S5" s="124"/>
      <c r="T5" s="124"/>
      <c r="U5" s="124"/>
    </row>
    <row r="6" spans="2:21" s="55" customFormat="1" ht="15">
      <c r="B6" s="61"/>
      <c r="C6" s="126"/>
      <c r="D6" s="119"/>
      <c r="E6" s="119"/>
      <c r="F6" s="119"/>
      <c r="G6" s="119"/>
      <c r="H6" s="119"/>
      <c r="I6" s="119"/>
      <c r="J6" s="119"/>
      <c r="K6" s="125"/>
      <c r="L6" s="119"/>
      <c r="M6" s="51"/>
      <c r="N6" s="51"/>
      <c r="O6" s="51"/>
      <c r="P6" s="123"/>
      <c r="Q6" s="124"/>
      <c r="R6" s="124"/>
      <c r="S6" s="124"/>
      <c r="T6" s="124"/>
      <c r="U6" s="124"/>
    </row>
    <row r="7" spans="2:21" s="55" customFormat="1" ht="15">
      <c r="B7" s="127" t="s">
        <v>58</v>
      </c>
      <c r="C7" s="128"/>
      <c r="D7" s="119"/>
      <c r="E7" s="119"/>
      <c r="F7" s="119"/>
      <c r="G7" s="119"/>
      <c r="H7" s="119"/>
      <c r="I7" s="119"/>
      <c r="J7" s="119"/>
      <c r="K7" s="125"/>
      <c r="L7" s="119"/>
      <c r="M7" s="51"/>
      <c r="N7" s="51"/>
      <c r="O7" s="51"/>
      <c r="P7" s="123"/>
      <c r="Q7" s="124"/>
      <c r="R7" s="124"/>
      <c r="S7" s="124"/>
      <c r="T7" s="124"/>
      <c r="U7" s="124"/>
    </row>
    <row r="8" spans="2:21" s="55" customFormat="1" ht="15">
      <c r="B8" s="129"/>
      <c r="C8" s="126"/>
      <c r="D8" s="119"/>
      <c r="E8" s="119"/>
      <c r="F8" s="119"/>
      <c r="G8" s="119"/>
      <c r="H8" s="119"/>
      <c r="I8" s="119"/>
      <c r="J8" s="119"/>
      <c r="K8" s="125"/>
      <c r="L8" s="119"/>
      <c r="M8" s="51"/>
      <c r="N8" s="51"/>
      <c r="O8" s="51"/>
      <c r="P8" s="123"/>
      <c r="Q8" s="124"/>
      <c r="R8" s="124"/>
      <c r="S8" s="124"/>
      <c r="T8" s="124"/>
      <c r="U8" s="124"/>
    </row>
    <row r="9" spans="2:21" s="55" customFormat="1" ht="15">
      <c r="B9" s="130"/>
      <c r="C9" s="126"/>
      <c r="D9" s="119"/>
      <c r="E9" s="119"/>
      <c r="F9" s="119"/>
      <c r="G9" s="119"/>
      <c r="H9" s="119"/>
      <c r="I9" s="119"/>
      <c r="J9" s="119"/>
      <c r="K9" s="125"/>
      <c r="L9" s="119"/>
      <c r="M9" s="51"/>
      <c r="N9" s="51"/>
      <c r="O9" s="51"/>
      <c r="P9" s="123"/>
      <c r="Q9" s="124"/>
      <c r="R9" s="124"/>
      <c r="S9" s="124"/>
      <c r="T9" s="124"/>
      <c r="U9" s="124"/>
    </row>
    <row r="10" spans="2:11" s="131" customFormat="1" ht="14.25">
      <c r="B10" s="132"/>
      <c r="D10" s="133"/>
      <c r="F10" s="133"/>
      <c r="G10" s="133" t="s">
        <v>59</v>
      </c>
      <c r="H10" s="133"/>
      <c r="J10" s="133"/>
      <c r="K10" s="133"/>
    </row>
    <row r="11" spans="2:10" s="131" customFormat="1" ht="15">
      <c r="B11" s="134"/>
      <c r="C11" s="133" t="s">
        <v>60</v>
      </c>
      <c r="D11" s="133"/>
      <c r="E11" s="133" t="s">
        <v>60</v>
      </c>
      <c r="F11" s="133"/>
      <c r="G11" s="133" t="s">
        <v>61</v>
      </c>
      <c r="H11" s="133"/>
      <c r="I11" s="133" t="s">
        <v>62</v>
      </c>
      <c r="J11" s="133"/>
    </row>
    <row r="12" spans="2:11" s="131" customFormat="1" ht="15">
      <c r="B12" s="134"/>
      <c r="C12" s="133" t="s">
        <v>63</v>
      </c>
      <c r="D12" s="133"/>
      <c r="E12" s="133" t="s">
        <v>64</v>
      </c>
      <c r="F12" s="133"/>
      <c r="G12" s="133" t="s">
        <v>65</v>
      </c>
      <c r="H12" s="133"/>
      <c r="I12" s="133" t="s">
        <v>66</v>
      </c>
      <c r="J12" s="133"/>
      <c r="K12" s="133" t="s">
        <v>67</v>
      </c>
    </row>
    <row r="13" spans="2:11" s="131" customFormat="1" ht="15">
      <c r="B13" s="134"/>
      <c r="C13" s="133" t="s">
        <v>12</v>
      </c>
      <c r="D13" s="133"/>
      <c r="E13" s="133" t="s">
        <v>12</v>
      </c>
      <c r="F13" s="133"/>
      <c r="G13" s="133" t="s">
        <v>12</v>
      </c>
      <c r="H13" s="133"/>
      <c r="I13" s="133" t="s">
        <v>12</v>
      </c>
      <c r="J13" s="133"/>
      <c r="K13" s="133" t="s">
        <v>12</v>
      </c>
    </row>
    <row r="14" spans="2:12" ht="12.75" customHeight="1">
      <c r="B14" s="135"/>
      <c r="C14" s="136"/>
      <c r="D14" s="137"/>
      <c r="E14" s="136"/>
      <c r="F14" s="133"/>
      <c r="G14" s="133"/>
      <c r="H14" s="133"/>
      <c r="I14" s="136"/>
      <c r="J14" s="133"/>
      <c r="K14" s="136"/>
      <c r="L14"/>
    </row>
    <row r="15" spans="2:12" ht="12.75" customHeight="1">
      <c r="B15" s="135" t="s">
        <v>68</v>
      </c>
      <c r="C15" s="138">
        <v>42000</v>
      </c>
      <c r="D15" s="139"/>
      <c r="E15" s="138">
        <v>2507</v>
      </c>
      <c r="F15" s="140"/>
      <c r="G15" s="141">
        <v>0</v>
      </c>
      <c r="H15" s="140"/>
      <c r="I15" s="138">
        <v>32982</v>
      </c>
      <c r="J15" s="140"/>
      <c r="K15" s="138">
        <f>SUM(C15:I15)</f>
        <v>77489</v>
      </c>
      <c r="L15"/>
    </row>
    <row r="16" spans="2:12" ht="12.75" customHeight="1">
      <c r="B16" s="135"/>
      <c r="C16" s="142"/>
      <c r="D16" s="139"/>
      <c r="E16" s="138"/>
      <c r="F16" s="140"/>
      <c r="G16" s="140"/>
      <c r="H16" s="140"/>
      <c r="I16" s="138"/>
      <c r="J16" s="140"/>
      <c r="K16" s="138"/>
      <c r="L16"/>
    </row>
    <row r="17" spans="2:12" ht="12.75" customHeight="1">
      <c r="B17" s="135" t="s">
        <v>69</v>
      </c>
      <c r="C17" s="143">
        <v>0</v>
      </c>
      <c r="D17" s="141"/>
      <c r="E17" s="143">
        <v>0</v>
      </c>
      <c r="F17" s="141"/>
      <c r="G17" s="141">
        <v>0</v>
      </c>
      <c r="H17" s="141"/>
      <c r="I17" s="144">
        <v>13127.486</v>
      </c>
      <c r="J17" s="141"/>
      <c r="K17" s="138">
        <f>SUM(C17:I17)</f>
        <v>13127.486</v>
      </c>
      <c r="L17"/>
    </row>
    <row r="18" spans="2:12" ht="12.75" customHeight="1">
      <c r="B18" s="135"/>
      <c r="C18" s="143"/>
      <c r="D18" s="141"/>
      <c r="E18" s="143"/>
      <c r="F18" s="141"/>
      <c r="G18" s="141"/>
      <c r="H18" s="141"/>
      <c r="I18" s="145"/>
      <c r="J18" s="141"/>
      <c r="K18" s="138"/>
      <c r="L18"/>
    </row>
    <row r="19" spans="2:12" ht="12.75" customHeight="1">
      <c r="B19" s="135" t="s">
        <v>70</v>
      </c>
      <c r="C19" s="143"/>
      <c r="D19" s="141"/>
      <c r="E19" s="145">
        <v>-132</v>
      </c>
      <c r="F19" s="141"/>
      <c r="G19" s="141">
        <v>0</v>
      </c>
      <c r="H19" s="141"/>
      <c r="I19" s="145"/>
      <c r="J19" s="141"/>
      <c r="K19" s="138">
        <f>SUM(C19:I19)</f>
        <v>-132</v>
      </c>
      <c r="L19"/>
    </row>
    <row r="20" spans="2:12" ht="12.75" customHeight="1">
      <c r="B20" s="135"/>
      <c r="C20" s="143"/>
      <c r="D20" s="141"/>
      <c r="E20" s="143"/>
      <c r="F20" s="141"/>
      <c r="G20" s="141"/>
      <c r="H20" s="141"/>
      <c r="I20" s="145"/>
      <c r="J20" s="141"/>
      <c r="K20" s="138"/>
      <c r="L20"/>
    </row>
    <row r="21" spans="2:12" ht="12.75" customHeight="1">
      <c r="B21" s="135" t="s">
        <v>71</v>
      </c>
      <c r="C21" s="145">
        <v>21000</v>
      </c>
      <c r="D21" s="141"/>
      <c r="E21" s="143">
        <v>0</v>
      </c>
      <c r="F21" s="141"/>
      <c r="G21" s="141">
        <v>0</v>
      </c>
      <c r="H21" s="141"/>
      <c r="I21" s="145">
        <v>-21000</v>
      </c>
      <c r="J21" s="141"/>
      <c r="K21" s="140" t="s">
        <v>217</v>
      </c>
      <c r="L21"/>
    </row>
    <row r="22" spans="2:12" ht="12.75" customHeight="1">
      <c r="B22" s="135"/>
      <c r="C22" s="143"/>
      <c r="D22" s="141"/>
      <c r="E22" s="143"/>
      <c r="F22" s="141"/>
      <c r="G22" s="141"/>
      <c r="H22" s="141"/>
      <c r="I22" s="145"/>
      <c r="J22" s="141"/>
      <c r="K22" s="138"/>
      <c r="L22"/>
    </row>
    <row r="23" spans="2:12" ht="12.75" customHeight="1">
      <c r="B23" s="146" t="s">
        <v>72</v>
      </c>
      <c r="C23" s="147">
        <v>0</v>
      </c>
      <c r="D23" s="148"/>
      <c r="E23" s="147">
        <v>0</v>
      </c>
      <c r="F23" s="148"/>
      <c r="G23" s="148">
        <v>0</v>
      </c>
      <c r="H23" s="148"/>
      <c r="I23" s="149">
        <v>-2268</v>
      </c>
      <c r="J23" s="148"/>
      <c r="K23" s="138">
        <f>SUM(C23:I23)</f>
        <v>-2268</v>
      </c>
      <c r="L23"/>
    </row>
    <row r="24" s="150" customFormat="1" ht="12.75" customHeight="1"/>
    <row r="25" spans="2:11" s="151" customFormat="1" ht="12.75" customHeight="1">
      <c r="B25" s="152" t="s">
        <v>73</v>
      </c>
      <c r="C25" s="153">
        <v>0</v>
      </c>
      <c r="D25" s="153"/>
      <c r="E25" s="153">
        <v>0</v>
      </c>
      <c r="F25" s="146"/>
      <c r="G25" s="154">
        <v>5</v>
      </c>
      <c r="H25" s="155"/>
      <c r="I25" s="153">
        <v>0</v>
      </c>
      <c r="J25" s="153"/>
      <c r="K25" s="138">
        <f>SUM(C25:I25)</f>
        <v>5</v>
      </c>
    </row>
    <row r="26" spans="2:11" s="151" customFormat="1" ht="12.75" customHeight="1">
      <c r="B26" s="152" t="s">
        <v>74</v>
      </c>
      <c r="C26" s="156"/>
      <c r="D26" s="156"/>
      <c r="E26" s="156"/>
      <c r="F26" s="157"/>
      <c r="G26" s="158"/>
      <c r="H26" s="159"/>
      <c r="I26" s="156"/>
      <c r="J26" s="157"/>
      <c r="K26" s="160"/>
    </row>
    <row r="27" spans="2:12" ht="12.75" customHeight="1">
      <c r="B27" s="135"/>
      <c r="C27" s="136"/>
      <c r="D27" s="137"/>
      <c r="E27" s="161"/>
      <c r="F27" s="162"/>
      <c r="G27" s="162"/>
      <c r="H27" s="162"/>
      <c r="I27" s="161"/>
      <c r="J27" s="162"/>
      <c r="K27" s="161"/>
      <c r="L27"/>
    </row>
    <row r="28" spans="2:12" ht="15.75" thickBot="1">
      <c r="B28" s="135" t="s">
        <v>75</v>
      </c>
      <c r="C28" s="163">
        <f>SUM(C15:C25)</f>
        <v>63000</v>
      </c>
      <c r="D28" s="163"/>
      <c r="E28" s="163">
        <f>SUM(E15:E25)</f>
        <v>2375</v>
      </c>
      <c r="F28" s="163"/>
      <c r="G28" s="163">
        <f>SUM(G15:G25)</f>
        <v>5</v>
      </c>
      <c r="H28" s="163"/>
      <c r="I28" s="163">
        <f>SUM(I15:I25)</f>
        <v>22841.486000000004</v>
      </c>
      <c r="J28" s="163"/>
      <c r="K28" s="163">
        <f>SUM(K15:K25)</f>
        <v>88221.486</v>
      </c>
      <c r="L28"/>
    </row>
    <row r="29" spans="2:12" ht="15">
      <c r="B29" s="135"/>
      <c r="C29" s="164"/>
      <c r="D29" s="164"/>
      <c r="E29" s="164"/>
      <c r="F29" s="164"/>
      <c r="G29" s="164"/>
      <c r="H29" s="164"/>
      <c r="I29" s="164"/>
      <c r="J29" s="164"/>
      <c r="K29" s="164"/>
      <c r="L29"/>
    </row>
    <row r="30" spans="3:12" ht="15">
      <c r="C30" s="164"/>
      <c r="D30" s="164"/>
      <c r="E30" s="164"/>
      <c r="F30" s="164"/>
      <c r="G30" s="164"/>
      <c r="H30" s="164"/>
      <c r="I30" s="164"/>
      <c r="J30" s="164"/>
      <c r="K30" s="164"/>
      <c r="L30"/>
    </row>
    <row r="31" spans="2:12" ht="15">
      <c r="B31" s="135" t="s">
        <v>76</v>
      </c>
      <c r="C31" s="164">
        <v>63000</v>
      </c>
      <c r="D31" s="164"/>
      <c r="E31" s="164">
        <v>2374.5</v>
      </c>
      <c r="F31" s="164"/>
      <c r="G31" s="164">
        <v>5</v>
      </c>
      <c r="H31" s="164"/>
      <c r="I31" s="164">
        <v>22841.4</v>
      </c>
      <c r="J31" s="164"/>
      <c r="K31" s="164">
        <f>SUM(C31:I31)</f>
        <v>88220.9</v>
      </c>
      <c r="L31"/>
    </row>
    <row r="32" spans="2:12" ht="15">
      <c r="B32" s="135"/>
      <c r="C32" s="164"/>
      <c r="D32" s="164"/>
      <c r="E32" s="164"/>
      <c r="F32" s="164"/>
      <c r="G32" s="164"/>
      <c r="H32" s="164"/>
      <c r="I32" s="164"/>
      <c r="J32" s="164"/>
      <c r="K32" s="164"/>
      <c r="L32"/>
    </row>
    <row r="33" spans="2:12" ht="12.75" customHeight="1">
      <c r="B33" s="135" t="s">
        <v>77</v>
      </c>
      <c r="C33" s="166">
        <v>0</v>
      </c>
      <c r="D33" s="166"/>
      <c r="E33" s="166">
        <v>0</v>
      </c>
      <c r="F33" s="166"/>
      <c r="G33" s="166">
        <v>0</v>
      </c>
      <c r="H33" s="166"/>
      <c r="I33" s="166">
        <v>11003</v>
      </c>
      <c r="J33" s="166"/>
      <c r="K33" s="164">
        <f>SUM(C33:I33)</f>
        <v>11003</v>
      </c>
      <c r="L33" s="167"/>
    </row>
    <row r="34" spans="2:12" ht="12.75" customHeight="1">
      <c r="B34" s="135"/>
      <c r="C34" s="166"/>
      <c r="D34" s="166"/>
      <c r="E34" s="166"/>
      <c r="F34" s="166"/>
      <c r="G34" s="166"/>
      <c r="H34" s="166"/>
      <c r="I34" s="166"/>
      <c r="J34" s="166"/>
      <c r="K34" s="166"/>
      <c r="L34" s="167"/>
    </row>
    <row r="35" spans="2:12" ht="12.75" customHeight="1">
      <c r="B35" s="135" t="s">
        <v>70</v>
      </c>
      <c r="C35" s="166">
        <v>0</v>
      </c>
      <c r="D35" s="166"/>
      <c r="E35" s="166">
        <v>-59</v>
      </c>
      <c r="F35" s="166"/>
      <c r="G35" s="166">
        <v>0</v>
      </c>
      <c r="H35" s="166"/>
      <c r="I35" s="166">
        <v>0</v>
      </c>
      <c r="J35" s="166"/>
      <c r="K35" s="164">
        <f>SUM(C35:I35)</f>
        <v>-59</v>
      </c>
      <c r="L35" s="167"/>
    </row>
    <row r="36" spans="2:12" ht="12.75" customHeight="1">
      <c r="B36" s="135"/>
      <c r="C36" s="166"/>
      <c r="D36" s="166"/>
      <c r="E36" s="166"/>
      <c r="F36" s="166"/>
      <c r="G36" s="166"/>
      <c r="H36" s="166"/>
      <c r="I36" s="166"/>
      <c r="J36" s="166"/>
      <c r="K36" s="166"/>
      <c r="L36" s="167"/>
    </row>
    <row r="37" spans="2:12" s="168" customFormat="1" ht="12.75" customHeight="1">
      <c r="B37" s="146" t="s">
        <v>71</v>
      </c>
      <c r="C37" s="166">
        <v>0</v>
      </c>
      <c r="D37" s="166"/>
      <c r="E37" s="166">
        <v>0</v>
      </c>
      <c r="F37" s="166"/>
      <c r="G37" s="166">
        <v>0</v>
      </c>
      <c r="H37" s="166"/>
      <c r="I37" s="166">
        <v>0</v>
      </c>
      <c r="J37" s="166"/>
      <c r="K37" s="164">
        <f>SUM(C37:I37)</f>
        <v>0</v>
      </c>
      <c r="L37" s="167"/>
    </row>
    <row r="38" spans="2:12" ht="12.75" customHeight="1">
      <c r="B38" s="135"/>
      <c r="C38" s="166"/>
      <c r="D38" s="166"/>
      <c r="E38" s="166"/>
      <c r="F38" s="166"/>
      <c r="G38" s="166"/>
      <c r="H38" s="166"/>
      <c r="I38" s="166"/>
      <c r="J38" s="166"/>
      <c r="K38" s="166"/>
      <c r="L38" s="167"/>
    </row>
    <row r="39" spans="2:12" ht="12.75" customHeight="1">
      <c r="B39" s="135" t="s">
        <v>72</v>
      </c>
      <c r="C39" s="166">
        <v>0</v>
      </c>
      <c r="D39" s="166"/>
      <c r="E39" s="166">
        <v>0</v>
      </c>
      <c r="F39" s="166"/>
      <c r="G39" s="166">
        <v>0</v>
      </c>
      <c r="H39" s="166"/>
      <c r="I39" s="166">
        <v>-2722</v>
      </c>
      <c r="J39" s="166"/>
      <c r="K39" s="164">
        <f>SUM(C39:I39)</f>
        <v>-2722</v>
      </c>
      <c r="L39" s="167"/>
    </row>
    <row r="40" spans="2:12" ht="12.75" customHeight="1">
      <c r="B40" s="135"/>
      <c r="C40" s="166"/>
      <c r="D40" s="166"/>
      <c r="E40" s="166"/>
      <c r="F40" s="166"/>
      <c r="G40" s="166"/>
      <c r="H40" s="166"/>
      <c r="I40" s="166"/>
      <c r="J40" s="166"/>
      <c r="K40" s="166"/>
      <c r="L40" s="167"/>
    </row>
    <row r="41" spans="2:12" ht="12.75" customHeight="1">
      <c r="B41" s="152" t="s">
        <v>73</v>
      </c>
      <c r="C41" s="166">
        <v>0</v>
      </c>
      <c r="D41" s="166"/>
      <c r="E41" s="166">
        <v>0</v>
      </c>
      <c r="F41" s="166"/>
      <c r="G41" s="166">
        <v>135</v>
      </c>
      <c r="H41" s="166"/>
      <c r="I41" s="166">
        <v>0</v>
      </c>
      <c r="J41" s="166"/>
      <c r="K41" s="164">
        <f>SUM(C41:I41)</f>
        <v>135</v>
      </c>
      <c r="L41" s="167"/>
    </row>
    <row r="42" spans="2:12" ht="12.75" customHeight="1">
      <c r="B42" s="152" t="s">
        <v>74</v>
      </c>
      <c r="C42" s="169"/>
      <c r="D42" s="169"/>
      <c r="E42" s="169"/>
      <c r="F42" s="169"/>
      <c r="G42" s="169"/>
      <c r="H42" s="169"/>
      <c r="I42" s="169"/>
      <c r="J42" s="169"/>
      <c r="K42" s="169"/>
      <c r="L42" s="167"/>
    </row>
    <row r="43" spans="2:12" ht="12.75" customHeight="1">
      <c r="B43" s="135"/>
      <c r="C43" s="166"/>
      <c r="D43" s="166"/>
      <c r="E43" s="166"/>
      <c r="F43" s="166"/>
      <c r="G43" s="166"/>
      <c r="H43" s="166"/>
      <c r="I43" s="166"/>
      <c r="J43" s="166"/>
      <c r="K43" s="166"/>
      <c r="L43" s="170"/>
    </row>
    <row r="44" spans="2:50" ht="14.25" customHeight="1" thickBot="1">
      <c r="B44" s="135" t="s">
        <v>78</v>
      </c>
      <c r="C44" s="163">
        <f>SUM(C31:C41)</f>
        <v>63000</v>
      </c>
      <c r="D44" s="163"/>
      <c r="E44" s="163">
        <f>SUM(E31:E41)</f>
        <v>2315.5</v>
      </c>
      <c r="F44" s="163"/>
      <c r="G44" s="163">
        <f>SUM(G31:G41)</f>
        <v>140</v>
      </c>
      <c r="H44" s="163"/>
      <c r="I44" s="163">
        <f>SUM(I31:I41)</f>
        <v>31122.4</v>
      </c>
      <c r="J44" s="163"/>
      <c r="K44" s="163">
        <f>SUM(K31:K41)</f>
        <v>96577.9</v>
      </c>
      <c r="L44" s="171"/>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row>
    <row r="45" spans="2:12" ht="12.75" customHeight="1">
      <c r="B45" s="135"/>
      <c r="C45" s="166"/>
      <c r="D45" s="166"/>
      <c r="E45" s="166"/>
      <c r="F45" s="166"/>
      <c r="G45" s="166"/>
      <c r="H45" s="166"/>
      <c r="I45" s="166"/>
      <c r="J45" s="166"/>
      <c r="K45" s="166"/>
      <c r="L45" s="170"/>
    </row>
    <row r="46" spans="2:12" ht="12.75" customHeight="1">
      <c r="B46" s="135"/>
      <c r="C46" s="164"/>
      <c r="D46" s="164"/>
      <c r="E46" s="164"/>
      <c r="F46" s="164"/>
      <c r="G46" s="164"/>
      <c r="H46" s="164"/>
      <c r="I46" s="164"/>
      <c r="J46" s="164"/>
      <c r="K46" s="164"/>
      <c r="L46" s="170"/>
    </row>
    <row r="47" spans="2:12" ht="12.75" customHeight="1">
      <c r="B47" s="135"/>
      <c r="C47" s="164"/>
      <c r="D47" s="164"/>
      <c r="E47" s="164"/>
      <c r="F47" s="164"/>
      <c r="G47" s="164"/>
      <c r="H47" s="164"/>
      <c r="I47" s="164"/>
      <c r="J47" s="164"/>
      <c r="K47" s="164"/>
      <c r="L47" s="170"/>
    </row>
    <row r="48" spans="2:12" ht="12.75" customHeight="1">
      <c r="B48" s="135"/>
      <c r="C48" s="164"/>
      <c r="D48" s="164"/>
      <c r="E48" s="164"/>
      <c r="F48" s="164"/>
      <c r="G48" s="164"/>
      <c r="H48" s="164"/>
      <c r="I48" s="164"/>
      <c r="J48" s="164"/>
      <c r="K48" s="164"/>
      <c r="L48" s="170"/>
    </row>
    <row r="49" spans="2:12" ht="9.75" customHeight="1">
      <c r="B49" s="135"/>
      <c r="C49" s="164"/>
      <c r="D49" s="164"/>
      <c r="E49" s="164"/>
      <c r="F49" s="164"/>
      <c r="G49" s="164"/>
      <c r="H49" s="164"/>
      <c r="I49" s="164"/>
      <c r="J49" s="164"/>
      <c r="K49" s="164"/>
      <c r="L49" s="170"/>
    </row>
    <row r="50" spans="2:12" ht="15">
      <c r="B50" s="172"/>
      <c r="C50" s="135"/>
      <c r="D50" s="135"/>
      <c r="E50" s="135"/>
      <c r="F50" s="135"/>
      <c r="G50" s="135"/>
      <c r="H50" s="135"/>
      <c r="I50" s="135"/>
      <c r="J50" s="135"/>
      <c r="K50" s="135"/>
      <c r="L50"/>
    </row>
    <row r="51" spans="2:12" ht="15">
      <c r="B51" s="172"/>
      <c r="C51" s="135"/>
      <c r="D51" s="135"/>
      <c r="E51" s="135"/>
      <c r="F51" s="135"/>
      <c r="G51" s="135"/>
      <c r="H51" s="135"/>
      <c r="I51" s="135"/>
      <c r="J51" s="135"/>
      <c r="K51" s="135"/>
      <c r="L51"/>
    </row>
    <row r="52" spans="2:12" ht="15">
      <c r="B52" s="172"/>
      <c r="C52" s="135"/>
      <c r="D52" s="135"/>
      <c r="E52" s="135"/>
      <c r="F52" s="135"/>
      <c r="G52" s="135"/>
      <c r="H52" s="135"/>
      <c r="I52" s="135"/>
      <c r="J52" s="135"/>
      <c r="K52" s="135"/>
      <c r="L52"/>
    </row>
    <row r="53" spans="2:12" ht="15">
      <c r="B53" s="172"/>
      <c r="C53" s="135"/>
      <c r="D53" s="135"/>
      <c r="E53" s="135"/>
      <c r="F53" s="135"/>
      <c r="G53" s="135"/>
      <c r="H53" s="135"/>
      <c r="I53" s="135"/>
      <c r="J53" s="135"/>
      <c r="K53" s="135"/>
      <c r="L53"/>
    </row>
    <row r="54" spans="2:12" ht="9.75" customHeight="1">
      <c r="B54" s="172"/>
      <c r="C54" s="135"/>
      <c r="D54" s="135"/>
      <c r="E54" s="135"/>
      <c r="F54" s="135"/>
      <c r="G54" s="135"/>
      <c r="H54" s="135"/>
      <c r="I54" s="135"/>
      <c r="J54" s="135"/>
      <c r="K54" s="135"/>
      <c r="L54"/>
    </row>
    <row r="55" spans="2:12" ht="15">
      <c r="B55" s="172"/>
      <c r="C55" s="135"/>
      <c r="D55" s="135"/>
      <c r="E55" s="135"/>
      <c r="F55" s="135"/>
      <c r="G55" s="135"/>
      <c r="H55" s="135"/>
      <c r="I55" s="135"/>
      <c r="J55" s="135"/>
      <c r="K55" s="135"/>
      <c r="L55"/>
    </row>
    <row r="56" spans="2:12" ht="9.75" customHeight="1">
      <c r="B56" s="172"/>
      <c r="C56" s="135"/>
      <c r="D56" s="135"/>
      <c r="E56" s="135"/>
      <c r="F56" s="135"/>
      <c r="G56" s="135"/>
      <c r="H56" s="135"/>
      <c r="I56" s="135"/>
      <c r="J56" s="135"/>
      <c r="K56" s="135"/>
      <c r="L56"/>
    </row>
    <row r="57" spans="2:12" ht="15">
      <c r="B57" s="172"/>
      <c r="C57" s="135"/>
      <c r="D57" s="135"/>
      <c r="E57" s="135"/>
      <c r="F57" s="135"/>
      <c r="G57" s="135"/>
      <c r="H57" s="135"/>
      <c r="I57" s="135"/>
      <c r="J57" s="135"/>
      <c r="K57" s="135"/>
      <c r="L57"/>
    </row>
    <row r="58" spans="2:12" ht="9.75" customHeight="1">
      <c r="B58" s="172"/>
      <c r="C58" s="135"/>
      <c r="D58" s="135"/>
      <c r="E58" s="135"/>
      <c r="F58" s="135"/>
      <c r="G58" s="135"/>
      <c r="H58" s="135"/>
      <c r="I58" s="135"/>
      <c r="J58" s="135"/>
      <c r="K58" s="135"/>
      <c r="L58"/>
    </row>
    <row r="59" spans="2:12" ht="15">
      <c r="B59" s="172"/>
      <c r="C59" s="135"/>
      <c r="D59" s="135"/>
      <c r="E59" s="135"/>
      <c r="F59" s="135"/>
      <c r="G59" s="135"/>
      <c r="H59" s="135"/>
      <c r="I59" s="135"/>
      <c r="J59" s="135"/>
      <c r="K59" s="135"/>
      <c r="L59"/>
    </row>
    <row r="60" spans="2:12" ht="9.75" customHeight="1">
      <c r="B60" s="172"/>
      <c r="C60" s="135"/>
      <c r="D60" s="135"/>
      <c r="E60" s="135"/>
      <c r="F60" s="135"/>
      <c r="G60" s="135"/>
      <c r="H60" s="135"/>
      <c r="I60" s="135"/>
      <c r="J60" s="135"/>
      <c r="K60" s="135"/>
      <c r="L60"/>
    </row>
    <row r="61" spans="2:12" ht="15">
      <c r="B61" s="172"/>
      <c r="C61" s="135"/>
      <c r="D61" s="135"/>
      <c r="E61" s="135"/>
      <c r="F61" s="135"/>
      <c r="G61" s="135"/>
      <c r="H61" s="135"/>
      <c r="I61" s="135"/>
      <c r="J61" s="135"/>
      <c r="K61" s="135"/>
      <c r="L61"/>
    </row>
    <row r="62" spans="2:12" ht="9.75" customHeight="1">
      <c r="B62" s="172"/>
      <c r="C62" s="135"/>
      <c r="D62" s="135"/>
      <c r="E62" s="135"/>
      <c r="F62" s="135"/>
      <c r="G62" s="135"/>
      <c r="H62" s="135"/>
      <c r="I62" s="135"/>
      <c r="J62" s="135"/>
      <c r="K62" s="135"/>
      <c r="L62"/>
    </row>
    <row r="63" spans="2:12" ht="15">
      <c r="B63" s="172"/>
      <c r="C63" s="135"/>
      <c r="D63" s="135"/>
      <c r="E63" s="135"/>
      <c r="F63" s="135"/>
      <c r="G63" s="135"/>
      <c r="H63" s="135"/>
      <c r="I63" s="135"/>
      <c r="J63" s="135"/>
      <c r="K63" s="135"/>
      <c r="L63"/>
    </row>
    <row r="64" spans="2:12" ht="9.75" customHeight="1">
      <c r="B64" s="172"/>
      <c r="C64" s="135"/>
      <c r="D64" s="135"/>
      <c r="E64" s="135"/>
      <c r="F64" s="135"/>
      <c r="G64" s="135"/>
      <c r="H64" s="135"/>
      <c r="I64" s="135"/>
      <c r="J64" s="135"/>
      <c r="K64" s="135"/>
      <c r="L64"/>
    </row>
    <row r="65" spans="2:12" ht="15">
      <c r="B65" s="172"/>
      <c r="C65" s="135"/>
      <c r="D65" s="135"/>
      <c r="E65" s="135"/>
      <c r="F65" s="135"/>
      <c r="G65" s="135"/>
      <c r="H65" s="135"/>
      <c r="I65" s="135"/>
      <c r="J65" s="135"/>
      <c r="K65" s="135"/>
      <c r="L65"/>
    </row>
    <row r="66" spans="2:12" ht="9.75" customHeight="1">
      <c r="B66" s="172"/>
      <c r="C66" s="135"/>
      <c r="D66" s="135"/>
      <c r="E66" s="135"/>
      <c r="F66" s="135"/>
      <c r="G66" s="135"/>
      <c r="H66" s="135"/>
      <c r="I66" s="135"/>
      <c r="J66" s="135"/>
      <c r="K66" s="135"/>
      <c r="L66"/>
    </row>
    <row r="67" spans="2:12" ht="15">
      <c r="B67" s="172"/>
      <c r="C67" s="135"/>
      <c r="D67" s="135"/>
      <c r="E67" s="135"/>
      <c r="F67" s="135"/>
      <c r="G67" s="135"/>
      <c r="H67" s="135"/>
      <c r="I67" s="135"/>
      <c r="J67" s="135"/>
      <c r="K67" s="135"/>
      <c r="L67"/>
    </row>
    <row r="68" spans="2:12" ht="9.75" customHeight="1">
      <c r="B68" s="172"/>
      <c r="C68" s="135"/>
      <c r="D68" s="135"/>
      <c r="E68" s="135"/>
      <c r="F68" s="135"/>
      <c r="G68" s="135"/>
      <c r="H68" s="135"/>
      <c r="I68" s="135"/>
      <c r="J68" s="135"/>
      <c r="K68" s="135"/>
      <c r="L68"/>
    </row>
    <row r="69" spans="2:12" ht="15">
      <c r="B69" s="172"/>
      <c r="C69" s="135"/>
      <c r="D69" s="135"/>
      <c r="E69" s="135"/>
      <c r="F69" s="135"/>
      <c r="G69" s="135"/>
      <c r="H69" s="135"/>
      <c r="I69" s="135"/>
      <c r="J69" s="135"/>
      <c r="K69" s="135"/>
      <c r="L69"/>
    </row>
    <row r="70" spans="2:12" ht="15">
      <c r="B70" s="172"/>
      <c r="C70" s="135"/>
      <c r="D70" s="135"/>
      <c r="E70" s="135"/>
      <c r="F70" s="135"/>
      <c r="G70" s="135"/>
      <c r="H70" s="135"/>
      <c r="I70" s="135"/>
      <c r="J70" s="135"/>
      <c r="K70" s="135"/>
      <c r="L70"/>
    </row>
    <row r="71" spans="2:11" ht="15">
      <c r="B71" s="135"/>
      <c r="C71" s="172"/>
      <c r="D71" s="172"/>
      <c r="E71" s="172"/>
      <c r="F71" s="172"/>
      <c r="G71" s="172"/>
      <c r="H71" s="172"/>
      <c r="I71" s="172"/>
      <c r="J71" s="172"/>
      <c r="K71" s="172"/>
    </row>
    <row r="72" spans="2:11" ht="15">
      <c r="B72" s="135"/>
      <c r="C72" s="172"/>
      <c r="D72" s="172"/>
      <c r="E72" s="172"/>
      <c r="F72" s="172"/>
      <c r="G72" s="172"/>
      <c r="H72" s="172"/>
      <c r="I72" s="172"/>
      <c r="J72" s="172"/>
      <c r="K72" s="172"/>
    </row>
    <row r="73" spans="2:11" ht="15">
      <c r="B73" s="135"/>
      <c r="C73" s="172"/>
      <c r="D73" s="172"/>
      <c r="E73" s="172"/>
      <c r="F73" s="172"/>
      <c r="G73" s="172"/>
      <c r="H73" s="172"/>
      <c r="I73" s="172"/>
      <c r="J73" s="172"/>
      <c r="K73" s="172"/>
    </row>
    <row r="74" spans="2:11" ht="15">
      <c r="B74" s="135"/>
      <c r="C74" s="172"/>
      <c r="D74" s="172"/>
      <c r="E74" s="172"/>
      <c r="F74" s="172"/>
      <c r="G74" s="172"/>
      <c r="H74" s="172"/>
      <c r="I74" s="172"/>
      <c r="J74" s="172"/>
      <c r="K74" s="172"/>
    </row>
    <row r="75" spans="2:11" ht="15">
      <c r="B75" s="135"/>
      <c r="C75" s="172"/>
      <c r="D75" s="172"/>
      <c r="E75" s="172"/>
      <c r="F75" s="172"/>
      <c r="G75" s="172"/>
      <c r="H75" s="172"/>
      <c r="I75" s="172"/>
      <c r="J75" s="172"/>
      <c r="K75" s="172"/>
    </row>
  </sheetData>
  <printOptions/>
  <pageMargins left="0.75" right="0.29" top="0.45" bottom="1" header="0.28" footer="0.5"/>
  <pageSetup fitToHeight="1" fitToWidth="1" horizontalDpi="300" verticalDpi="300" orientation="portrait" paperSize="9"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C98"/>
  <sheetViews>
    <sheetView workbookViewId="0" topLeftCell="A1">
      <selection activeCell="B21" sqref="B21"/>
    </sheetView>
  </sheetViews>
  <sheetFormatPr defaultColWidth="9.140625" defaultRowHeight="12.75"/>
  <cols>
    <col min="1" max="1" width="1.8515625" style="0" customWidth="1"/>
    <col min="2" max="2" width="70.00390625" style="0" customWidth="1"/>
    <col min="3" max="3" width="13.7109375" style="175" customWidth="1"/>
    <col min="4" max="4" width="7.28125" style="0" hidden="1" customWidth="1"/>
    <col min="5" max="5" width="5.57421875" style="0" hidden="1" customWidth="1"/>
    <col min="6" max="6" width="16.57421875" style="0" hidden="1" customWidth="1"/>
    <col min="7" max="7" width="0" style="0" hidden="1" customWidth="1"/>
    <col min="8" max="8" width="15.7109375" style="0" hidden="1" customWidth="1"/>
    <col min="9" max="9" width="1.421875" style="168" customWidth="1"/>
    <col min="10" max="10" width="12.140625" style="179" customWidth="1"/>
  </cols>
  <sheetData>
    <row r="1" spans="2:10" s="55" customFormat="1" ht="18.75">
      <c r="B1" s="50" t="s">
        <v>116</v>
      </c>
      <c r="I1" s="176"/>
      <c r="J1" s="5"/>
    </row>
    <row r="2" spans="2:10" s="55" customFormat="1" ht="15">
      <c r="B2" s="56"/>
      <c r="I2" s="176"/>
      <c r="J2" s="5"/>
    </row>
    <row r="3" spans="2:10" s="55" customFormat="1" ht="14.25">
      <c r="B3" s="59" t="s">
        <v>24</v>
      </c>
      <c r="I3" s="176"/>
      <c r="J3" s="5"/>
    </row>
    <row r="4" spans="2:10" s="55" customFormat="1" ht="14.25">
      <c r="B4" s="59" t="s">
        <v>2</v>
      </c>
      <c r="I4" s="176"/>
      <c r="J4" s="5"/>
    </row>
    <row r="5" spans="2:10" s="55" customFormat="1" ht="15">
      <c r="B5" s="61" t="s">
        <v>3</v>
      </c>
      <c r="I5" s="176"/>
      <c r="J5" s="5"/>
    </row>
    <row r="6" spans="2:10" s="55" customFormat="1" ht="15">
      <c r="B6" s="56"/>
      <c r="I6" s="176"/>
      <c r="J6" s="5"/>
    </row>
    <row r="7" spans="2:10" s="55" customFormat="1" ht="14.25">
      <c r="B7" s="59" t="s">
        <v>79</v>
      </c>
      <c r="C7" s="177" t="s">
        <v>10</v>
      </c>
      <c r="D7" s="177"/>
      <c r="E7" s="177"/>
      <c r="F7" s="177"/>
      <c r="G7" s="177"/>
      <c r="H7" s="177"/>
      <c r="I7" s="177"/>
      <c r="J7" s="178" t="s">
        <v>11</v>
      </c>
    </row>
    <row r="9" spans="3:29" s="180" customFormat="1" ht="14.25">
      <c r="C9" s="181" t="s">
        <v>12</v>
      </c>
      <c r="D9" s="182" t="s">
        <v>80</v>
      </c>
      <c r="E9" s="181" t="s">
        <v>67</v>
      </c>
      <c r="F9" s="271" t="s">
        <v>81</v>
      </c>
      <c r="G9" s="271"/>
      <c r="H9" s="181" t="s">
        <v>67</v>
      </c>
      <c r="I9" s="183"/>
      <c r="J9" s="184" t="s">
        <v>12</v>
      </c>
      <c r="K9" s="185"/>
      <c r="L9" s="185"/>
      <c r="M9" s="185"/>
      <c r="N9" s="186"/>
      <c r="O9" s="186"/>
      <c r="P9" s="186"/>
      <c r="Q9" s="186"/>
      <c r="R9" s="186"/>
      <c r="S9" s="186"/>
      <c r="T9" s="186"/>
      <c r="U9" s="186"/>
      <c r="V9" s="186"/>
      <c r="W9" s="186"/>
      <c r="X9" s="186"/>
      <c r="Y9" s="186"/>
      <c r="Z9" s="186"/>
      <c r="AA9" s="186"/>
      <c r="AB9" s="186"/>
      <c r="AC9" s="186"/>
    </row>
    <row r="10" spans="2:29" s="180" customFormat="1" ht="14.25">
      <c r="B10" s="187" t="s">
        <v>82</v>
      </c>
      <c r="C10" s="181"/>
      <c r="D10" s="182"/>
      <c r="E10" s="181"/>
      <c r="F10" s="181"/>
      <c r="G10" s="181"/>
      <c r="H10" s="181"/>
      <c r="I10" s="183"/>
      <c r="J10" s="185"/>
      <c r="K10" s="185"/>
      <c r="L10" s="185"/>
      <c r="M10" s="185"/>
      <c r="N10" s="186"/>
      <c r="O10" s="186"/>
      <c r="P10" s="186"/>
      <c r="Q10" s="186"/>
      <c r="R10" s="186"/>
      <c r="S10" s="186"/>
      <c r="T10" s="186"/>
      <c r="U10" s="186"/>
      <c r="V10" s="186"/>
      <c r="W10" s="186"/>
      <c r="X10" s="186"/>
      <c r="Y10" s="186"/>
      <c r="Z10" s="186"/>
      <c r="AA10" s="186"/>
      <c r="AB10" s="186"/>
      <c r="AC10" s="186"/>
    </row>
    <row r="11" spans="2:13" ht="15">
      <c r="B11" s="135"/>
      <c r="C11" s="188"/>
      <c r="D11" s="135"/>
      <c r="E11" s="135"/>
      <c r="F11" s="135"/>
      <c r="G11" s="135"/>
      <c r="H11" s="135"/>
      <c r="I11" s="146"/>
      <c r="J11" s="152"/>
      <c r="K11" s="135"/>
      <c r="L11" s="135"/>
      <c r="M11" s="135"/>
    </row>
    <row r="12" spans="2:13" s="179" customFormat="1" ht="15">
      <c r="B12" s="152" t="s">
        <v>18</v>
      </c>
      <c r="C12" s="189">
        <v>16676</v>
      </c>
      <c r="D12" s="152"/>
      <c r="E12" s="152"/>
      <c r="F12" s="152"/>
      <c r="G12" s="152"/>
      <c r="H12" s="152"/>
      <c r="I12" s="190"/>
      <c r="J12" s="116">
        <v>19372</v>
      </c>
      <c r="K12" s="152"/>
      <c r="L12" s="152"/>
      <c r="M12" s="152"/>
    </row>
    <row r="13" spans="2:13" ht="15">
      <c r="B13" s="135"/>
      <c r="C13" s="191"/>
      <c r="D13" s="135"/>
      <c r="E13" s="135"/>
      <c r="F13" s="135"/>
      <c r="G13" s="135"/>
      <c r="H13" s="135"/>
      <c r="I13" s="146"/>
      <c r="J13" s="116"/>
      <c r="K13" s="135"/>
      <c r="L13" s="135"/>
      <c r="M13" s="135"/>
    </row>
    <row r="14" spans="2:13" ht="15">
      <c r="B14" s="135" t="s">
        <v>83</v>
      </c>
      <c r="C14" s="191"/>
      <c r="D14" s="135"/>
      <c r="E14" s="135"/>
      <c r="F14" s="135"/>
      <c r="G14" s="135"/>
      <c r="H14" s="135"/>
      <c r="I14" s="146"/>
      <c r="J14" s="116"/>
      <c r="K14" s="135"/>
      <c r="L14" s="135"/>
      <c r="M14" s="135"/>
    </row>
    <row r="15" spans="2:13" ht="15">
      <c r="B15" s="135" t="s">
        <v>84</v>
      </c>
      <c r="C15" s="191">
        <v>1793</v>
      </c>
      <c r="D15" s="135"/>
      <c r="E15" s="135"/>
      <c r="F15" s="135"/>
      <c r="G15" s="135"/>
      <c r="H15" s="135"/>
      <c r="I15" s="146"/>
      <c r="J15" s="116">
        <v>1636</v>
      </c>
      <c r="K15" s="135"/>
      <c r="L15" s="135"/>
      <c r="M15" s="135"/>
    </row>
    <row r="16" spans="2:13" ht="15">
      <c r="B16" s="135" t="s">
        <v>85</v>
      </c>
      <c r="C16" s="191">
        <v>750</v>
      </c>
      <c r="D16" s="135"/>
      <c r="E16" s="135"/>
      <c r="F16" s="135"/>
      <c r="G16" s="135"/>
      <c r="H16" s="135"/>
      <c r="I16" s="146"/>
      <c r="J16" s="116">
        <v>1262</v>
      </c>
      <c r="K16" s="135"/>
      <c r="L16" s="135"/>
      <c r="M16" s="135"/>
    </row>
    <row r="17" spans="2:13" ht="15">
      <c r="B17" s="135" t="s">
        <v>86</v>
      </c>
      <c r="C17" s="191">
        <v>135</v>
      </c>
      <c r="D17" s="135"/>
      <c r="E17" s="135"/>
      <c r="F17" s="135"/>
      <c r="G17" s="135"/>
      <c r="H17" s="135"/>
      <c r="I17" s="146"/>
      <c r="J17" s="116">
        <v>5</v>
      </c>
      <c r="K17" s="135"/>
      <c r="L17" s="135"/>
      <c r="M17" s="135"/>
    </row>
    <row r="18" spans="2:13" ht="15">
      <c r="B18" s="135" t="s">
        <v>87</v>
      </c>
      <c r="C18" s="164">
        <v>328</v>
      </c>
      <c r="D18" s="135"/>
      <c r="E18" s="135"/>
      <c r="F18" s="135"/>
      <c r="G18" s="135"/>
      <c r="H18" s="135"/>
      <c r="I18" s="146"/>
      <c r="J18" s="116">
        <v>10</v>
      </c>
      <c r="K18" s="135"/>
      <c r="L18" s="135"/>
      <c r="M18" s="135"/>
    </row>
    <row r="19" spans="2:13" ht="15">
      <c r="B19" s="135" t="s">
        <v>88</v>
      </c>
      <c r="C19" s="164">
        <v>0</v>
      </c>
      <c r="D19" s="135"/>
      <c r="E19" s="135"/>
      <c r="F19" s="135"/>
      <c r="G19" s="135"/>
      <c r="H19" s="135"/>
      <c r="I19" s="146"/>
      <c r="J19" s="116">
        <v>28</v>
      </c>
      <c r="K19" s="135"/>
      <c r="L19" s="135"/>
      <c r="M19" s="135"/>
    </row>
    <row r="20" spans="2:13" ht="15">
      <c r="B20" s="135" t="s">
        <v>89</v>
      </c>
      <c r="C20" s="169">
        <v>-77</v>
      </c>
      <c r="D20" s="135"/>
      <c r="E20" s="135"/>
      <c r="F20" s="135"/>
      <c r="G20" s="135"/>
      <c r="H20" s="135"/>
      <c r="I20" s="146"/>
      <c r="J20" s="40">
        <v>-170</v>
      </c>
      <c r="K20" s="135"/>
      <c r="L20" s="135"/>
      <c r="M20" s="135"/>
    </row>
    <row r="21" spans="2:13" ht="15">
      <c r="B21" s="135"/>
      <c r="C21" s="191"/>
      <c r="D21" s="135"/>
      <c r="E21" s="135"/>
      <c r="F21" s="135"/>
      <c r="G21" s="135"/>
      <c r="H21" s="135"/>
      <c r="I21" s="146"/>
      <c r="J21" s="192"/>
      <c r="K21" s="135"/>
      <c r="L21" s="135"/>
      <c r="M21" s="135"/>
    </row>
    <row r="22" spans="2:13" ht="15">
      <c r="B22" s="135" t="s">
        <v>90</v>
      </c>
      <c r="C22" s="191">
        <f>SUM(C12:C20)</f>
        <v>19605</v>
      </c>
      <c r="D22" s="191">
        <v>0</v>
      </c>
      <c r="E22" s="191">
        <v>0</v>
      </c>
      <c r="F22" s="191">
        <v>0</v>
      </c>
      <c r="G22" s="191">
        <v>0</v>
      </c>
      <c r="H22" s="191">
        <v>0</v>
      </c>
      <c r="I22" s="193">
        <v>0</v>
      </c>
      <c r="J22" s="191">
        <f>SUM(J12:J20)</f>
        <v>22143</v>
      </c>
      <c r="K22" s="135"/>
      <c r="L22" s="135"/>
      <c r="M22" s="135"/>
    </row>
    <row r="23" spans="2:13" ht="15">
      <c r="B23" s="135"/>
      <c r="C23" s="191"/>
      <c r="D23" s="135"/>
      <c r="E23" s="135"/>
      <c r="F23" s="135"/>
      <c r="G23" s="135"/>
      <c r="H23" s="135"/>
      <c r="I23" s="146"/>
      <c r="J23" s="192"/>
      <c r="K23" s="135"/>
      <c r="L23" s="135"/>
      <c r="M23" s="135"/>
    </row>
    <row r="24" spans="2:13" ht="15">
      <c r="B24" s="135" t="s">
        <v>35</v>
      </c>
      <c r="C24" s="191">
        <v>-17053</v>
      </c>
      <c r="D24" s="135"/>
      <c r="E24" s="135"/>
      <c r="F24" s="135"/>
      <c r="G24" s="135"/>
      <c r="H24" s="135"/>
      <c r="I24" s="146"/>
      <c r="J24" s="116">
        <v>-22319</v>
      </c>
      <c r="K24" s="135"/>
      <c r="L24" s="135"/>
      <c r="M24" s="135"/>
    </row>
    <row r="25" spans="2:13" ht="15">
      <c r="B25" s="135" t="s">
        <v>91</v>
      </c>
      <c r="C25" s="191">
        <v>-6632</v>
      </c>
      <c r="D25" s="135"/>
      <c r="E25" s="135"/>
      <c r="F25" s="135"/>
      <c r="G25" s="135"/>
      <c r="H25" s="135"/>
      <c r="I25" s="146"/>
      <c r="J25" s="116">
        <v>-2065</v>
      </c>
      <c r="K25" s="135"/>
      <c r="L25" s="135"/>
      <c r="M25" s="135"/>
    </row>
    <row r="26" spans="2:13" ht="15">
      <c r="B26" s="135" t="s">
        <v>92</v>
      </c>
      <c r="C26" s="193">
        <v>3449</v>
      </c>
      <c r="D26" s="135"/>
      <c r="E26" s="135"/>
      <c r="F26" s="135"/>
      <c r="G26" s="135"/>
      <c r="H26" s="135"/>
      <c r="I26" s="146"/>
      <c r="J26" s="116">
        <v>9377</v>
      </c>
      <c r="K26" s="135"/>
      <c r="L26" s="135"/>
      <c r="M26" s="135"/>
    </row>
    <row r="27" spans="2:13" ht="15">
      <c r="B27" s="135" t="s">
        <v>93</v>
      </c>
      <c r="C27" s="166">
        <v>0</v>
      </c>
      <c r="D27" s="146"/>
      <c r="E27" s="146"/>
      <c r="F27" s="146"/>
      <c r="G27" s="146"/>
      <c r="H27" s="146"/>
      <c r="I27" s="146"/>
      <c r="J27" s="43">
        <v>-30</v>
      </c>
      <c r="K27" s="135"/>
      <c r="L27" s="135"/>
      <c r="M27" s="135"/>
    </row>
    <row r="28" spans="2:13" ht="15">
      <c r="B28" s="135" t="s">
        <v>94</v>
      </c>
      <c r="C28" s="169">
        <v>0</v>
      </c>
      <c r="D28" s="146"/>
      <c r="E28" s="146"/>
      <c r="F28" s="146"/>
      <c r="G28" s="146"/>
      <c r="H28" s="146"/>
      <c r="I28" s="146"/>
      <c r="J28" s="40">
        <v>-59</v>
      </c>
      <c r="K28" s="135"/>
      <c r="L28" s="135"/>
      <c r="M28" s="135"/>
    </row>
    <row r="29" spans="2:13" ht="15">
      <c r="B29" s="135"/>
      <c r="C29" s="191"/>
      <c r="D29" s="135"/>
      <c r="E29" s="135"/>
      <c r="F29" s="135"/>
      <c r="G29" s="135"/>
      <c r="H29" s="135"/>
      <c r="I29" s="146"/>
      <c r="J29" s="192"/>
      <c r="K29" s="135"/>
      <c r="L29" s="135"/>
      <c r="M29" s="135"/>
    </row>
    <row r="30" spans="2:13" ht="15">
      <c r="B30" s="135" t="s">
        <v>95</v>
      </c>
      <c r="C30" s="191">
        <f>SUM(C22:C28)</f>
        <v>-631</v>
      </c>
      <c r="D30" s="191">
        <v>0</v>
      </c>
      <c r="E30" s="191">
        <v>0</v>
      </c>
      <c r="F30" s="191">
        <v>0</v>
      </c>
      <c r="G30" s="191">
        <v>0</v>
      </c>
      <c r="H30" s="191">
        <v>0</v>
      </c>
      <c r="I30" s="193">
        <v>0</v>
      </c>
      <c r="J30" s="191">
        <f>SUM(J22:J28)</f>
        <v>7047</v>
      </c>
      <c r="K30" s="135"/>
      <c r="L30" s="135"/>
      <c r="M30" s="135"/>
    </row>
    <row r="31" spans="2:13" ht="15">
      <c r="B31" s="135"/>
      <c r="C31" s="191"/>
      <c r="D31" s="135"/>
      <c r="E31" s="135"/>
      <c r="F31" s="135"/>
      <c r="G31" s="135"/>
      <c r="H31" s="135"/>
      <c r="I31" s="146"/>
      <c r="J31" s="192"/>
      <c r="K31" s="135"/>
      <c r="L31" s="135"/>
      <c r="M31" s="135"/>
    </row>
    <row r="32" spans="2:13" ht="15">
      <c r="B32" s="135" t="s">
        <v>96</v>
      </c>
      <c r="C32" s="191">
        <v>-750</v>
      </c>
      <c r="D32" s="135"/>
      <c r="E32" s="135"/>
      <c r="F32" s="135"/>
      <c r="G32" s="135"/>
      <c r="H32" s="135"/>
      <c r="I32" s="146"/>
      <c r="J32" s="116">
        <v>-1262</v>
      </c>
      <c r="K32" s="135"/>
      <c r="L32" s="135"/>
      <c r="M32" s="135"/>
    </row>
    <row r="33" spans="2:13" ht="15">
      <c r="B33" s="135" t="s">
        <v>97</v>
      </c>
      <c r="C33" s="193">
        <v>-4481</v>
      </c>
      <c r="D33" s="135"/>
      <c r="E33" s="135"/>
      <c r="F33" s="135"/>
      <c r="G33" s="135"/>
      <c r="H33" s="135"/>
      <c r="I33" s="146"/>
      <c r="J33" s="194">
        <v>-4356</v>
      </c>
      <c r="K33" s="135"/>
      <c r="L33" s="135"/>
      <c r="M33" s="135"/>
    </row>
    <row r="34" spans="2:13" ht="15">
      <c r="B34" s="152" t="s">
        <v>98</v>
      </c>
      <c r="C34" s="195">
        <v>-2722</v>
      </c>
      <c r="D34" s="135"/>
      <c r="E34" s="135"/>
      <c r="F34" s="135"/>
      <c r="G34" s="135"/>
      <c r="H34" s="135"/>
      <c r="I34" s="146"/>
      <c r="J34" s="196">
        <v>-2268</v>
      </c>
      <c r="K34" s="135"/>
      <c r="L34" s="135"/>
      <c r="M34" s="135"/>
    </row>
    <row r="35" spans="2:13" ht="15">
      <c r="B35" s="135"/>
      <c r="C35" s="193"/>
      <c r="D35" s="135"/>
      <c r="E35" s="135"/>
      <c r="F35" s="135"/>
      <c r="G35" s="135"/>
      <c r="H35" s="135"/>
      <c r="I35" s="146"/>
      <c r="J35" s="192"/>
      <c r="K35" s="135"/>
      <c r="L35" s="135"/>
      <c r="M35" s="135"/>
    </row>
    <row r="36" spans="2:13" ht="15">
      <c r="B36" s="135" t="s">
        <v>214</v>
      </c>
      <c r="C36" s="195">
        <f>SUM(C30:C34)</f>
        <v>-8584</v>
      </c>
      <c r="D36" s="197">
        <v>0</v>
      </c>
      <c r="E36" s="197">
        <v>0</v>
      </c>
      <c r="F36" s="197">
        <v>0</v>
      </c>
      <c r="G36" s="197">
        <v>0</v>
      </c>
      <c r="H36" s="197">
        <v>0</v>
      </c>
      <c r="I36" s="193">
        <v>0</v>
      </c>
      <c r="J36" s="195">
        <f>SUM(J30:J34)</f>
        <v>-839</v>
      </c>
      <c r="K36" s="135"/>
      <c r="L36" s="135"/>
      <c r="M36" s="135"/>
    </row>
    <row r="37" spans="2:13" ht="15">
      <c r="B37" s="135"/>
      <c r="C37" s="191"/>
      <c r="D37" s="135"/>
      <c r="E37" s="135"/>
      <c r="F37" s="135"/>
      <c r="G37" s="135"/>
      <c r="H37" s="135"/>
      <c r="I37" s="146"/>
      <c r="J37" s="192"/>
      <c r="K37" s="135"/>
      <c r="L37" s="135"/>
      <c r="M37" s="135"/>
    </row>
    <row r="38" spans="2:13" ht="15">
      <c r="B38" s="187" t="s">
        <v>99</v>
      </c>
      <c r="C38" s="191"/>
      <c r="D38" s="135"/>
      <c r="E38" s="135"/>
      <c r="F38" s="135"/>
      <c r="G38" s="135"/>
      <c r="H38" s="135"/>
      <c r="I38" s="146"/>
      <c r="J38" s="192"/>
      <c r="K38" s="135"/>
      <c r="L38" s="135"/>
      <c r="M38" s="135"/>
    </row>
    <row r="39" spans="2:13" ht="15">
      <c r="B39" s="135"/>
      <c r="C39" s="191"/>
      <c r="D39" s="135"/>
      <c r="E39" s="135"/>
      <c r="F39" s="135"/>
      <c r="G39" s="135"/>
      <c r="H39" s="135"/>
      <c r="I39" s="146"/>
      <c r="J39" s="192"/>
      <c r="K39" s="135"/>
      <c r="L39" s="135"/>
      <c r="M39" s="135"/>
    </row>
    <row r="40" spans="2:13" ht="15">
      <c r="B40" s="135" t="s">
        <v>100</v>
      </c>
      <c r="C40" s="198">
        <v>0</v>
      </c>
      <c r="D40" s="135"/>
      <c r="E40" s="135"/>
      <c r="F40" s="135"/>
      <c r="G40" s="135"/>
      <c r="H40" s="135"/>
      <c r="I40" s="146"/>
      <c r="J40" s="192">
        <v>2</v>
      </c>
      <c r="K40" s="135"/>
      <c r="L40" s="135"/>
      <c r="M40" s="135"/>
    </row>
    <row r="41" spans="2:13" ht="15">
      <c r="B41" s="135" t="s">
        <v>101</v>
      </c>
      <c r="C41" s="191">
        <v>-2518</v>
      </c>
      <c r="D41" s="135"/>
      <c r="E41" s="135"/>
      <c r="F41" s="135"/>
      <c r="G41" s="135"/>
      <c r="H41" s="135"/>
      <c r="I41" s="146"/>
      <c r="J41" s="116">
        <v>-3992</v>
      </c>
      <c r="K41" s="135"/>
      <c r="L41" s="135"/>
      <c r="M41" s="135"/>
    </row>
    <row r="42" spans="2:13" ht="15.75" customHeight="1">
      <c r="B42" s="135" t="s">
        <v>102</v>
      </c>
      <c r="C42" s="166">
        <v>178</v>
      </c>
      <c r="D42" s="135"/>
      <c r="E42" s="135"/>
      <c r="F42" s="135"/>
      <c r="G42" s="135"/>
      <c r="H42" s="135"/>
      <c r="I42" s="146"/>
      <c r="J42" s="116">
        <v>170</v>
      </c>
      <c r="K42" s="135"/>
      <c r="L42" s="135"/>
      <c r="M42" s="135"/>
    </row>
    <row r="43" spans="2:13" ht="15.75" customHeight="1">
      <c r="B43" s="135" t="s">
        <v>103</v>
      </c>
      <c r="C43" s="193">
        <v>-59</v>
      </c>
      <c r="D43" s="146"/>
      <c r="E43" s="146"/>
      <c r="F43" s="146"/>
      <c r="G43" s="146"/>
      <c r="H43" s="146"/>
      <c r="I43" s="146"/>
      <c r="J43" s="43">
        <v>-132</v>
      </c>
      <c r="K43" s="135"/>
      <c r="L43" s="135"/>
      <c r="M43" s="135"/>
    </row>
    <row r="44" spans="2:13" ht="15.75" customHeight="1">
      <c r="B44" s="135" t="s">
        <v>104</v>
      </c>
      <c r="C44" s="195">
        <v>7</v>
      </c>
      <c r="D44" s="157"/>
      <c r="E44" s="157"/>
      <c r="F44" s="157"/>
      <c r="G44" s="157"/>
      <c r="H44" s="157"/>
      <c r="I44" s="157"/>
      <c r="J44" s="40">
        <v>45</v>
      </c>
      <c r="K44" s="135"/>
      <c r="L44" s="135"/>
      <c r="M44" s="135"/>
    </row>
    <row r="45" spans="2:13" ht="15">
      <c r="B45" s="135"/>
      <c r="C45" s="193"/>
      <c r="D45" s="135"/>
      <c r="E45" s="135"/>
      <c r="F45" s="135"/>
      <c r="G45" s="135"/>
      <c r="H45" s="135"/>
      <c r="I45" s="146"/>
      <c r="J45" s="192"/>
      <c r="K45" s="135"/>
      <c r="L45" s="135"/>
      <c r="M45" s="135"/>
    </row>
    <row r="46" spans="2:13" ht="15">
      <c r="B46" s="135"/>
      <c r="C46" s="195">
        <f>SUM(C40:C45)</f>
        <v>-2392</v>
      </c>
      <c r="D46" s="197">
        <v>0</v>
      </c>
      <c r="E46" s="197">
        <v>0</v>
      </c>
      <c r="F46" s="197">
        <v>0</v>
      </c>
      <c r="G46" s="197">
        <v>0</v>
      </c>
      <c r="H46" s="197">
        <v>0</v>
      </c>
      <c r="I46" s="193">
        <v>0</v>
      </c>
      <c r="J46" s="195">
        <f>SUM(J40:J45)</f>
        <v>-3907</v>
      </c>
      <c r="K46" s="135"/>
      <c r="L46" s="135"/>
      <c r="M46" s="135"/>
    </row>
    <row r="47" spans="2:13" ht="15">
      <c r="B47" s="187" t="s">
        <v>105</v>
      </c>
      <c r="C47" s="191"/>
      <c r="D47" s="135"/>
      <c r="E47" s="135"/>
      <c r="F47" s="135"/>
      <c r="G47" s="135"/>
      <c r="H47" s="135"/>
      <c r="I47" s="146"/>
      <c r="J47" s="192"/>
      <c r="K47" s="135"/>
      <c r="L47" s="135"/>
      <c r="M47" s="135"/>
    </row>
    <row r="48" spans="2:13" ht="15">
      <c r="B48" s="187"/>
      <c r="C48" s="191"/>
      <c r="D48" s="135"/>
      <c r="E48" s="135"/>
      <c r="F48" s="135"/>
      <c r="G48" s="135"/>
      <c r="H48" s="135"/>
      <c r="I48" s="146"/>
      <c r="J48" s="192"/>
      <c r="K48" s="135"/>
      <c r="L48" s="135"/>
      <c r="M48" s="135"/>
    </row>
    <row r="49" spans="2:13" ht="15">
      <c r="B49" s="135" t="s">
        <v>106</v>
      </c>
      <c r="C49" s="164">
        <v>31428</v>
      </c>
      <c r="D49" s="135"/>
      <c r="E49" s="135"/>
      <c r="F49" s="135"/>
      <c r="G49" s="135"/>
      <c r="H49" s="135"/>
      <c r="I49" s="146"/>
      <c r="J49" s="116">
        <v>5031</v>
      </c>
      <c r="K49" s="135"/>
      <c r="L49" s="135"/>
      <c r="M49" s="135"/>
    </row>
    <row r="50" spans="2:13" ht="15">
      <c r="B50" s="135" t="s">
        <v>107</v>
      </c>
      <c r="C50" s="191">
        <v>-280</v>
      </c>
      <c r="D50" s="135"/>
      <c r="E50" s="135"/>
      <c r="F50" s="135"/>
      <c r="G50" s="135"/>
      <c r="H50" s="135"/>
      <c r="I50" s="146"/>
      <c r="J50" s="116">
        <v>-248</v>
      </c>
      <c r="K50" s="135"/>
      <c r="L50" s="135"/>
      <c r="M50" s="135"/>
    </row>
    <row r="51" spans="2:13" ht="15">
      <c r="B51" s="135" t="s">
        <v>108</v>
      </c>
      <c r="C51" s="191">
        <v>-6087</v>
      </c>
      <c r="D51" s="135"/>
      <c r="E51" s="135"/>
      <c r="F51" s="135"/>
      <c r="G51" s="135"/>
      <c r="H51" s="135"/>
      <c r="I51" s="146"/>
      <c r="J51" s="116">
        <v>0</v>
      </c>
      <c r="K51" s="135"/>
      <c r="L51" s="135"/>
      <c r="M51" s="135"/>
    </row>
    <row r="52" spans="2:13" ht="15">
      <c r="B52" s="135" t="s">
        <v>109</v>
      </c>
      <c r="C52" s="169">
        <v>150</v>
      </c>
      <c r="D52" s="135"/>
      <c r="E52" s="135"/>
      <c r="F52" s="135"/>
      <c r="G52" s="135"/>
      <c r="H52" s="135"/>
      <c r="I52" s="146"/>
      <c r="J52" s="40">
        <v>0</v>
      </c>
      <c r="K52" s="135"/>
      <c r="L52" s="135"/>
      <c r="M52" s="135"/>
    </row>
    <row r="53" spans="2:13" ht="15">
      <c r="B53" s="135"/>
      <c r="C53" s="193"/>
      <c r="D53" s="135"/>
      <c r="E53" s="135"/>
      <c r="F53" s="135"/>
      <c r="G53" s="135"/>
      <c r="H53" s="135"/>
      <c r="I53" s="146"/>
      <c r="J53" s="192"/>
      <c r="K53" s="135"/>
      <c r="L53" s="135"/>
      <c r="M53" s="135"/>
    </row>
    <row r="54" spans="2:13" ht="15">
      <c r="B54" s="135"/>
      <c r="C54" s="195">
        <f>SUM(C49:C52)</f>
        <v>25211</v>
      </c>
      <c r="D54" s="197">
        <v>0</v>
      </c>
      <c r="E54" s="197">
        <v>0</v>
      </c>
      <c r="F54" s="197">
        <v>0</v>
      </c>
      <c r="G54" s="197">
        <v>0</v>
      </c>
      <c r="H54" s="197">
        <v>0</v>
      </c>
      <c r="I54" s="193">
        <v>0</v>
      </c>
      <c r="J54" s="195">
        <f>SUM(J49:J52)</f>
        <v>4783</v>
      </c>
      <c r="K54" s="135"/>
      <c r="L54" s="135"/>
      <c r="M54" s="135"/>
    </row>
    <row r="55" spans="2:13" ht="15">
      <c r="B55" s="135"/>
      <c r="C55" s="191"/>
      <c r="D55" s="135"/>
      <c r="E55" s="135"/>
      <c r="F55" s="135"/>
      <c r="G55" s="135"/>
      <c r="H55" s="135"/>
      <c r="I55" s="146"/>
      <c r="J55" s="192"/>
      <c r="K55" s="135"/>
      <c r="L55" s="135"/>
      <c r="M55" s="135"/>
    </row>
    <row r="56" spans="2:13" ht="15">
      <c r="B56" s="187" t="s">
        <v>110</v>
      </c>
      <c r="C56" s="191">
        <f>+C36+C46+C54</f>
        <v>14235</v>
      </c>
      <c r="D56" s="191">
        <v>0</v>
      </c>
      <c r="E56" s="191">
        <v>0</v>
      </c>
      <c r="F56" s="191">
        <v>0</v>
      </c>
      <c r="G56" s="191">
        <v>0</v>
      </c>
      <c r="H56" s="191">
        <v>0</v>
      </c>
      <c r="I56" s="193">
        <v>0</v>
      </c>
      <c r="J56" s="191">
        <v>37</v>
      </c>
      <c r="K56" s="135"/>
      <c r="L56" s="135"/>
      <c r="M56" s="135"/>
    </row>
    <row r="57" spans="2:13" ht="15">
      <c r="B57" s="135"/>
      <c r="C57" s="191"/>
      <c r="D57" s="135"/>
      <c r="E57" s="135"/>
      <c r="F57" s="135"/>
      <c r="G57" s="135"/>
      <c r="H57" s="135"/>
      <c r="I57" s="146"/>
      <c r="J57" s="192"/>
      <c r="K57" s="135"/>
      <c r="L57" s="135"/>
      <c r="M57" s="135"/>
    </row>
    <row r="58" spans="2:13" ht="15">
      <c r="B58" s="187" t="s">
        <v>111</v>
      </c>
      <c r="C58" s="195">
        <v>-1903.317</v>
      </c>
      <c r="D58" s="191" t="e">
        <v>#REF!</v>
      </c>
      <c r="E58" s="191" t="e">
        <v>#REF!</v>
      </c>
      <c r="F58" s="191" t="e">
        <v>#REF!</v>
      </c>
      <c r="G58" s="191" t="e">
        <v>#REF!</v>
      </c>
      <c r="H58" s="191" t="e">
        <v>#REF!</v>
      </c>
      <c r="I58" s="193"/>
      <c r="J58" s="199">
        <v>-1939.804</v>
      </c>
      <c r="K58" s="135"/>
      <c r="L58" s="135"/>
      <c r="M58" s="135"/>
    </row>
    <row r="59" spans="2:13" ht="15">
      <c r="B59" s="187"/>
      <c r="C59" s="193"/>
      <c r="D59" s="135"/>
      <c r="E59" s="135"/>
      <c r="F59" s="135"/>
      <c r="G59" s="135"/>
      <c r="H59" s="135"/>
      <c r="I59" s="146"/>
      <c r="J59" s="192"/>
      <c r="K59" s="135"/>
      <c r="L59" s="135"/>
      <c r="M59" s="135"/>
    </row>
    <row r="60" spans="2:13" ht="15.75" thickBot="1">
      <c r="B60" s="187" t="s">
        <v>112</v>
      </c>
      <c r="C60" s="200">
        <f>SUM(C56:C58)</f>
        <v>12331.683</v>
      </c>
      <c r="D60" s="201" t="e">
        <v>#REF!</v>
      </c>
      <c r="E60" s="201" t="e">
        <v>#REF!</v>
      </c>
      <c r="F60" s="201" t="e">
        <v>#REF!</v>
      </c>
      <c r="G60" s="201" t="e">
        <v>#REF!</v>
      </c>
      <c r="H60" s="201" t="e">
        <v>#REF!</v>
      </c>
      <c r="I60" s="202">
        <v>0</v>
      </c>
      <c r="J60" s="200">
        <f>SUM(J56:J58)</f>
        <v>-1902.804</v>
      </c>
      <c r="K60" s="135"/>
      <c r="L60" s="135"/>
      <c r="M60" s="135"/>
    </row>
    <row r="61" spans="2:13" ht="15">
      <c r="B61" s="135"/>
      <c r="C61" s="191"/>
      <c r="D61" s="135"/>
      <c r="E61" s="135"/>
      <c r="F61" s="135"/>
      <c r="G61" s="135"/>
      <c r="H61" s="135"/>
      <c r="I61" s="146"/>
      <c r="J61" s="192"/>
      <c r="K61" s="135"/>
      <c r="L61" s="135"/>
      <c r="M61" s="135"/>
    </row>
    <row r="62" spans="2:13" ht="15">
      <c r="B62" s="135"/>
      <c r="C62" s="191"/>
      <c r="D62" s="135"/>
      <c r="E62" s="135"/>
      <c r="F62" s="135"/>
      <c r="G62" s="135"/>
      <c r="H62" s="135"/>
      <c r="I62" s="146"/>
      <c r="J62" s="192"/>
      <c r="K62" s="135"/>
      <c r="L62" s="135"/>
      <c r="M62" s="135"/>
    </row>
    <row r="63" spans="2:13" ht="15">
      <c r="B63" s="187" t="s">
        <v>113</v>
      </c>
      <c r="C63" s="191"/>
      <c r="D63" s="135"/>
      <c r="E63" s="135"/>
      <c r="F63" s="135"/>
      <c r="G63" s="135"/>
      <c r="H63" s="135"/>
      <c r="I63" s="146"/>
      <c r="J63" s="192"/>
      <c r="K63" s="135"/>
      <c r="L63" s="135"/>
      <c r="M63" s="135"/>
    </row>
    <row r="64" spans="2:13" ht="15">
      <c r="B64" s="135"/>
      <c r="C64" s="191"/>
      <c r="D64" s="135"/>
      <c r="E64" s="135"/>
      <c r="F64" s="135"/>
      <c r="G64" s="135"/>
      <c r="H64" s="135"/>
      <c r="I64" s="146"/>
      <c r="J64" s="192"/>
      <c r="K64" s="135"/>
      <c r="L64" s="135"/>
      <c r="M64" s="135"/>
    </row>
    <row r="65" spans="2:13" ht="15">
      <c r="B65" s="135" t="s">
        <v>114</v>
      </c>
      <c r="C65" s="191">
        <v>12332</v>
      </c>
      <c r="D65" s="135"/>
      <c r="E65" s="135"/>
      <c r="F65" s="135"/>
      <c r="G65" s="135"/>
      <c r="H65" s="135"/>
      <c r="I65" s="146"/>
      <c r="J65" s="192">
        <v>4065.877</v>
      </c>
      <c r="K65" s="135"/>
      <c r="L65" s="135"/>
      <c r="M65" s="135"/>
    </row>
    <row r="66" spans="2:13" ht="15">
      <c r="B66" s="135" t="s">
        <v>115</v>
      </c>
      <c r="C66" s="198">
        <v>0</v>
      </c>
      <c r="D66" s="135"/>
      <c r="E66" s="135"/>
      <c r="F66" s="135"/>
      <c r="G66" s="135"/>
      <c r="H66" s="135"/>
      <c r="I66" s="146"/>
      <c r="J66" s="192">
        <v>-5969.194</v>
      </c>
      <c r="K66" s="135"/>
      <c r="L66" s="135"/>
      <c r="M66" s="135"/>
    </row>
    <row r="67" spans="2:13" ht="15.75" thickBot="1">
      <c r="B67" s="135"/>
      <c r="C67" s="203">
        <f>SUM(C65:C66)</f>
        <v>12332</v>
      </c>
      <c r="D67" s="201">
        <v>0</v>
      </c>
      <c r="E67" s="201">
        <v>0</v>
      </c>
      <c r="F67" s="201">
        <v>0</v>
      </c>
      <c r="G67" s="201">
        <v>0</v>
      </c>
      <c r="H67" s="201">
        <v>0</v>
      </c>
      <c r="I67" s="202">
        <v>0</v>
      </c>
      <c r="J67" s="203">
        <f>SUM(J65:J66)</f>
        <v>-1903.3170000000005</v>
      </c>
      <c r="K67" s="135"/>
      <c r="L67" s="135"/>
      <c r="M67" s="135"/>
    </row>
    <row r="68" spans="2:13" ht="15">
      <c r="B68" s="135"/>
      <c r="C68" s="202"/>
      <c r="D68" s="202"/>
      <c r="E68" s="202"/>
      <c r="F68" s="202"/>
      <c r="G68" s="202"/>
      <c r="H68" s="202"/>
      <c r="I68" s="202"/>
      <c r="J68" s="192"/>
      <c r="K68" s="135"/>
      <c r="L68" s="135"/>
      <c r="M68" s="135"/>
    </row>
    <row r="69" spans="2:13" ht="15">
      <c r="B69" s="135"/>
      <c r="C69" s="202"/>
      <c r="D69" s="202"/>
      <c r="E69" s="202"/>
      <c r="F69" s="202"/>
      <c r="G69" s="202"/>
      <c r="H69" s="202"/>
      <c r="I69" s="202"/>
      <c r="J69" s="204"/>
      <c r="K69" s="135"/>
      <c r="L69" s="135"/>
      <c r="M69" s="135"/>
    </row>
    <row r="70" spans="2:13" ht="15">
      <c r="B70" s="135"/>
      <c r="C70" s="191"/>
      <c r="D70" s="135"/>
      <c r="E70" s="135"/>
      <c r="F70" s="135"/>
      <c r="G70" s="135"/>
      <c r="H70" s="135"/>
      <c r="I70" s="146"/>
      <c r="J70" s="192"/>
      <c r="K70" s="135"/>
      <c r="L70" s="135"/>
      <c r="M70" s="135"/>
    </row>
    <row r="71" spans="2:13" ht="15">
      <c r="B71" s="135"/>
      <c r="C71" s="191"/>
      <c r="D71" s="191" t="e">
        <v>#REF!</v>
      </c>
      <c r="E71" s="191" t="e">
        <v>#REF!</v>
      </c>
      <c r="F71" s="191" t="e">
        <v>#REF!</v>
      </c>
      <c r="G71" s="191" t="e">
        <v>#REF!</v>
      </c>
      <c r="H71" s="191" t="e">
        <v>#REF!</v>
      </c>
      <c r="I71" s="193">
        <v>0</v>
      </c>
      <c r="J71" s="192"/>
      <c r="K71" s="135"/>
      <c r="L71" s="135"/>
      <c r="M71" s="135"/>
    </row>
    <row r="72" spans="2:13" ht="15">
      <c r="B72" s="135"/>
      <c r="C72" s="188"/>
      <c r="D72" s="135"/>
      <c r="E72" s="135"/>
      <c r="F72" s="135"/>
      <c r="G72" s="135"/>
      <c r="H72" s="135"/>
      <c r="I72" s="146"/>
      <c r="J72" s="192"/>
      <c r="K72" s="135"/>
      <c r="L72" s="135"/>
      <c r="M72" s="135"/>
    </row>
    <row r="73" spans="2:13" ht="15">
      <c r="B73" s="135"/>
      <c r="C73" s="188"/>
      <c r="D73" s="135"/>
      <c r="E73" s="135"/>
      <c r="F73" s="135"/>
      <c r="G73" s="135"/>
      <c r="H73" s="135"/>
      <c r="I73" s="146"/>
      <c r="J73" s="192"/>
      <c r="K73" s="135"/>
      <c r="L73" s="135"/>
      <c r="M73" s="135"/>
    </row>
    <row r="74" spans="2:13" ht="15">
      <c r="B74" s="135"/>
      <c r="C74" s="188"/>
      <c r="D74" s="135"/>
      <c r="E74" s="135"/>
      <c r="F74" s="135"/>
      <c r="G74" s="135"/>
      <c r="H74" s="135"/>
      <c r="I74" s="146"/>
      <c r="J74" s="192"/>
      <c r="K74" s="135"/>
      <c r="L74" s="135"/>
      <c r="M74" s="135"/>
    </row>
    <row r="75" spans="2:13" ht="15">
      <c r="B75" s="135"/>
      <c r="C75" s="188"/>
      <c r="D75" s="135"/>
      <c r="E75" s="135"/>
      <c r="F75" s="135"/>
      <c r="G75" s="135"/>
      <c r="H75" s="135"/>
      <c r="I75" s="146"/>
      <c r="J75" s="192"/>
      <c r="K75" s="135"/>
      <c r="L75" s="135"/>
      <c r="M75" s="135"/>
    </row>
    <row r="76" spans="2:13" ht="15">
      <c r="B76" s="135"/>
      <c r="C76" s="188"/>
      <c r="D76" s="135"/>
      <c r="E76" s="135"/>
      <c r="F76" s="135"/>
      <c r="G76" s="135"/>
      <c r="H76" s="135"/>
      <c r="I76" s="146"/>
      <c r="J76" s="192"/>
      <c r="K76" s="135"/>
      <c r="L76" s="135"/>
      <c r="M76" s="135"/>
    </row>
    <row r="77" spans="2:13" ht="15">
      <c r="B77" s="205"/>
      <c r="C77" s="188"/>
      <c r="D77" s="135"/>
      <c r="E77" s="135"/>
      <c r="F77" s="135"/>
      <c r="G77" s="135"/>
      <c r="H77" s="135"/>
      <c r="I77" s="146"/>
      <c r="J77" s="152"/>
      <c r="K77" s="135"/>
      <c r="L77" s="135"/>
      <c r="M77" s="135"/>
    </row>
    <row r="78" spans="2:13" ht="15">
      <c r="B78" s="205"/>
      <c r="C78" s="188"/>
      <c r="D78" s="135"/>
      <c r="E78" s="135"/>
      <c r="F78" s="135"/>
      <c r="G78" s="135"/>
      <c r="H78" s="135"/>
      <c r="I78" s="146"/>
      <c r="J78" s="152"/>
      <c r="K78" s="135"/>
      <c r="L78" s="135"/>
      <c r="M78" s="135"/>
    </row>
    <row r="79" spans="2:13" ht="15">
      <c r="B79" s="135"/>
      <c r="C79" s="188"/>
      <c r="D79" s="135"/>
      <c r="E79" s="135"/>
      <c r="F79" s="135"/>
      <c r="G79" s="135"/>
      <c r="H79" s="135"/>
      <c r="I79" s="146"/>
      <c r="J79" s="152"/>
      <c r="K79" s="135"/>
      <c r="L79" s="135"/>
      <c r="M79" s="135"/>
    </row>
    <row r="80" spans="2:13" ht="15">
      <c r="B80" s="135"/>
      <c r="C80" s="188"/>
      <c r="D80" s="135"/>
      <c r="E80" s="135"/>
      <c r="F80" s="135"/>
      <c r="G80" s="135"/>
      <c r="H80" s="135"/>
      <c r="I80" s="146"/>
      <c r="J80" s="152"/>
      <c r="K80" s="135"/>
      <c r="L80" s="135"/>
      <c r="M80" s="135"/>
    </row>
    <row r="81" spans="2:13" ht="15">
      <c r="B81" s="135"/>
      <c r="C81" s="188"/>
      <c r="D81" s="135"/>
      <c r="E81" s="135"/>
      <c r="F81" s="135"/>
      <c r="G81" s="135"/>
      <c r="H81" s="135"/>
      <c r="I81" s="146"/>
      <c r="J81" s="152"/>
      <c r="K81" s="135"/>
      <c r="L81" s="135"/>
      <c r="M81" s="135"/>
    </row>
    <row r="82" spans="2:13" ht="15">
      <c r="B82" s="135"/>
      <c r="C82" s="188"/>
      <c r="D82" s="135"/>
      <c r="E82" s="135"/>
      <c r="F82" s="135"/>
      <c r="G82" s="135"/>
      <c r="H82" s="135"/>
      <c r="I82" s="146"/>
      <c r="J82" s="152"/>
      <c r="K82" s="135"/>
      <c r="L82" s="135"/>
      <c r="M82" s="135"/>
    </row>
    <row r="83" spans="2:13" ht="15">
      <c r="B83" s="135"/>
      <c r="C83" s="188"/>
      <c r="D83" s="135"/>
      <c r="E83" s="135"/>
      <c r="F83" s="135"/>
      <c r="G83" s="135"/>
      <c r="H83" s="135"/>
      <c r="I83" s="146"/>
      <c r="J83" s="152"/>
      <c r="K83" s="135"/>
      <c r="L83" s="135"/>
      <c r="M83" s="135"/>
    </row>
    <row r="84" spans="2:13" ht="15">
      <c r="B84" s="135"/>
      <c r="C84" s="188"/>
      <c r="D84" s="135"/>
      <c r="E84" s="135"/>
      <c r="F84" s="135"/>
      <c r="G84" s="135"/>
      <c r="H84" s="135"/>
      <c r="I84" s="146"/>
      <c r="J84" s="152"/>
      <c r="K84" s="135"/>
      <c r="L84" s="135"/>
      <c r="M84" s="135"/>
    </row>
    <row r="85" spans="2:13" ht="15">
      <c r="B85" s="135"/>
      <c r="C85" s="188"/>
      <c r="D85" s="135"/>
      <c r="E85" s="135"/>
      <c r="F85" s="135"/>
      <c r="G85" s="135"/>
      <c r="H85" s="135"/>
      <c r="I85" s="146"/>
      <c r="J85" s="152"/>
      <c r="K85" s="135"/>
      <c r="L85" s="135"/>
      <c r="M85" s="135"/>
    </row>
    <row r="86" spans="2:13" ht="15">
      <c r="B86" s="135"/>
      <c r="C86" s="188"/>
      <c r="D86" s="135"/>
      <c r="E86" s="135"/>
      <c r="F86" s="135"/>
      <c r="G86" s="135"/>
      <c r="H86" s="135"/>
      <c r="I86" s="146"/>
      <c r="J86" s="152"/>
      <c r="K86" s="135"/>
      <c r="L86" s="135"/>
      <c r="M86" s="135"/>
    </row>
    <row r="87" spans="2:13" ht="15">
      <c r="B87" s="135"/>
      <c r="C87" s="188"/>
      <c r="D87" s="135"/>
      <c r="E87" s="135"/>
      <c r="F87" s="135"/>
      <c r="G87" s="135"/>
      <c r="H87" s="135"/>
      <c r="I87" s="146"/>
      <c r="J87" s="152"/>
      <c r="K87" s="135"/>
      <c r="L87" s="135"/>
      <c r="M87" s="135"/>
    </row>
    <row r="88" spans="2:13" ht="15">
      <c r="B88" s="135"/>
      <c r="C88" s="188"/>
      <c r="D88" s="135"/>
      <c r="E88" s="135"/>
      <c r="F88" s="135"/>
      <c r="G88" s="135"/>
      <c r="H88" s="135"/>
      <c r="I88" s="146"/>
      <c r="J88" s="152"/>
      <c r="K88" s="135"/>
      <c r="L88" s="135"/>
      <c r="M88" s="135"/>
    </row>
    <row r="89" spans="2:13" ht="15">
      <c r="B89" s="135"/>
      <c r="C89" s="188"/>
      <c r="D89" s="135"/>
      <c r="E89" s="135"/>
      <c r="F89" s="135"/>
      <c r="G89" s="135"/>
      <c r="H89" s="135"/>
      <c r="I89" s="146"/>
      <c r="J89" s="152"/>
      <c r="K89" s="135"/>
      <c r="L89" s="135"/>
      <c r="M89" s="135"/>
    </row>
    <row r="90" spans="2:13" ht="15">
      <c r="B90" s="135"/>
      <c r="C90" s="188"/>
      <c r="D90" s="135"/>
      <c r="E90" s="135"/>
      <c r="F90" s="135"/>
      <c r="G90" s="135"/>
      <c r="H90" s="135"/>
      <c r="I90" s="146"/>
      <c r="J90" s="152"/>
      <c r="K90" s="135"/>
      <c r="L90" s="135"/>
      <c r="M90" s="135"/>
    </row>
    <row r="91" spans="2:13" ht="15">
      <c r="B91" s="135"/>
      <c r="C91" s="188"/>
      <c r="D91" s="135"/>
      <c r="E91" s="135"/>
      <c r="F91" s="135"/>
      <c r="G91" s="135"/>
      <c r="H91" s="135"/>
      <c r="I91" s="146"/>
      <c r="J91" s="152"/>
      <c r="K91" s="135"/>
      <c r="L91" s="135"/>
      <c r="M91" s="135"/>
    </row>
    <row r="92" spans="2:13" ht="15">
      <c r="B92" s="135"/>
      <c r="C92" s="188"/>
      <c r="D92" s="135"/>
      <c r="E92" s="135"/>
      <c r="F92" s="135"/>
      <c r="G92" s="135"/>
      <c r="H92" s="135"/>
      <c r="I92" s="146"/>
      <c r="J92" s="152"/>
      <c r="K92" s="135"/>
      <c r="L92" s="135"/>
      <c r="M92" s="135"/>
    </row>
    <row r="93" spans="2:13" ht="15">
      <c r="B93" s="135"/>
      <c r="C93" s="188"/>
      <c r="D93" s="135"/>
      <c r="E93" s="135"/>
      <c r="F93" s="135"/>
      <c r="G93" s="135"/>
      <c r="H93" s="135"/>
      <c r="I93" s="146"/>
      <c r="J93" s="152"/>
      <c r="K93" s="135"/>
      <c r="L93" s="135"/>
      <c r="M93" s="135"/>
    </row>
    <row r="94" spans="2:13" ht="15">
      <c r="B94" s="135"/>
      <c r="C94" s="188"/>
      <c r="D94" s="135"/>
      <c r="E94" s="135"/>
      <c r="F94" s="135"/>
      <c r="G94" s="135"/>
      <c r="H94" s="135"/>
      <c r="I94" s="146"/>
      <c r="J94" s="152"/>
      <c r="K94" s="135"/>
      <c r="L94" s="135"/>
      <c r="M94" s="135"/>
    </row>
    <row r="95" spans="2:13" ht="15">
      <c r="B95" s="135"/>
      <c r="C95" s="188"/>
      <c r="D95" s="135"/>
      <c r="E95" s="135"/>
      <c r="F95" s="135"/>
      <c r="G95" s="135"/>
      <c r="H95" s="135"/>
      <c r="I95" s="146"/>
      <c r="J95" s="152"/>
      <c r="K95" s="135"/>
      <c r="L95" s="135"/>
      <c r="M95" s="135"/>
    </row>
    <row r="96" spans="2:13" ht="15">
      <c r="B96" s="135"/>
      <c r="C96" s="188"/>
      <c r="D96" s="135"/>
      <c r="E96" s="135"/>
      <c r="F96" s="135"/>
      <c r="G96" s="135"/>
      <c r="H96" s="135"/>
      <c r="I96" s="146"/>
      <c r="J96" s="152"/>
      <c r="K96" s="135"/>
      <c r="L96" s="135"/>
      <c r="M96" s="135"/>
    </row>
    <row r="97" spans="2:13" ht="15">
      <c r="B97" s="135"/>
      <c r="C97" s="188"/>
      <c r="D97" s="135"/>
      <c r="E97" s="135"/>
      <c r="F97" s="135"/>
      <c r="G97" s="135"/>
      <c r="H97" s="135"/>
      <c r="I97" s="146"/>
      <c r="J97" s="152"/>
      <c r="K97" s="135"/>
      <c r="L97" s="135"/>
      <c r="M97" s="135"/>
    </row>
    <row r="98" spans="2:13" ht="15">
      <c r="B98" s="135"/>
      <c r="C98" s="188"/>
      <c r="D98" s="135"/>
      <c r="E98" s="135"/>
      <c r="F98" s="135"/>
      <c r="G98" s="135"/>
      <c r="H98" s="135"/>
      <c r="I98" s="146"/>
      <c r="J98" s="152"/>
      <c r="K98" s="135"/>
      <c r="L98" s="135"/>
      <c r="M98" s="135"/>
    </row>
  </sheetData>
  <mergeCells count="1">
    <mergeCell ref="F9:G9"/>
  </mergeCells>
  <printOptions/>
  <pageMargins left="0.47" right="0.4" top="0.42" bottom="0.42" header="0.2" footer="0.23"/>
  <pageSetup fitToHeight="1" fitToWidth="1" horizontalDpi="300" verticalDpi="300" orientation="portrait" paperSize="9" scale="71" r:id="rId2"/>
  <drawing r:id="rId1"/>
</worksheet>
</file>

<file path=xl/worksheets/sheet5.xml><?xml version="1.0" encoding="utf-8"?>
<worksheet xmlns="http://schemas.openxmlformats.org/spreadsheetml/2006/main" xmlns:r="http://schemas.openxmlformats.org/officeDocument/2006/relationships">
  <dimension ref="A1:J340"/>
  <sheetViews>
    <sheetView zoomScale="90" zoomScaleNormal="90" workbookViewId="0" topLeftCell="A296">
      <selection activeCell="D271" sqref="D271"/>
    </sheetView>
  </sheetViews>
  <sheetFormatPr defaultColWidth="9.140625" defaultRowHeight="12.75"/>
  <cols>
    <col min="1" max="1" width="4.140625" style="128" customWidth="1"/>
    <col min="2" max="2" width="3.00390625" style="128" customWidth="1"/>
    <col min="3" max="3" width="1.421875" style="128" customWidth="1"/>
    <col min="4" max="4" width="24.57421875" style="128" customWidth="1"/>
    <col min="5" max="8" width="12.7109375" style="128" customWidth="1"/>
    <col min="9" max="16384" width="9.140625" style="55" customWidth="1"/>
  </cols>
  <sheetData>
    <row r="1" spans="1:8" ht="12.75">
      <c r="A1" s="272"/>
      <c r="B1" s="272"/>
      <c r="C1" s="272"/>
      <c r="D1" s="272"/>
      <c r="E1" s="272"/>
      <c r="F1" s="272"/>
      <c r="G1" s="272"/>
      <c r="H1" s="272"/>
    </row>
    <row r="2" spans="1:8" ht="12.75">
      <c r="A2" s="221" t="s">
        <v>136</v>
      </c>
      <c r="B2" s="220"/>
      <c r="C2" s="220"/>
      <c r="D2" s="220"/>
      <c r="E2" s="220"/>
      <c r="F2" s="220"/>
      <c r="G2" s="220"/>
      <c r="H2" s="220"/>
    </row>
    <row r="3" spans="1:8" ht="12.75">
      <c r="A3" s="220"/>
      <c r="B3" s="220"/>
      <c r="C3" s="220"/>
      <c r="D3" s="220"/>
      <c r="E3" s="220"/>
      <c r="F3" s="220"/>
      <c r="G3" s="220"/>
      <c r="H3" s="220"/>
    </row>
    <row r="5" spans="1:3" ht="12.75">
      <c r="A5" s="222" t="s">
        <v>137</v>
      </c>
      <c r="B5" s="223" t="s">
        <v>138</v>
      </c>
      <c r="C5" s="223"/>
    </row>
    <row r="6" spans="1:3" ht="12.75">
      <c r="A6" s="222"/>
      <c r="B6" s="223"/>
      <c r="C6" s="223"/>
    </row>
    <row r="7" spans="1:3" ht="12.75">
      <c r="A7" s="222"/>
      <c r="B7" s="223"/>
      <c r="C7" s="223"/>
    </row>
    <row r="8" spans="1:3" ht="12.75">
      <c r="A8" s="222"/>
      <c r="B8" s="223"/>
      <c r="C8" s="223"/>
    </row>
    <row r="9" spans="1:3" ht="12.75">
      <c r="A9" s="222"/>
      <c r="B9" s="223"/>
      <c r="C9" s="223"/>
    </row>
    <row r="10" spans="1:3" ht="12.75">
      <c r="A10" s="222"/>
      <c r="B10" s="223"/>
      <c r="C10" s="223"/>
    </row>
    <row r="11" spans="1:3" ht="12.75">
      <c r="A11" s="222"/>
      <c r="B11" s="223"/>
      <c r="C11" s="223"/>
    </row>
    <row r="12" spans="1:3" ht="12.75">
      <c r="A12" s="222"/>
      <c r="B12" s="223"/>
      <c r="C12" s="223"/>
    </row>
    <row r="13" spans="1:3" ht="12.75">
      <c r="A13" s="222"/>
      <c r="B13" s="223"/>
      <c r="C13" s="223"/>
    </row>
    <row r="14" spans="1:3" ht="12.75">
      <c r="A14" s="222"/>
      <c r="B14" s="223"/>
      <c r="C14" s="223"/>
    </row>
    <row r="15" spans="1:3" ht="12.75">
      <c r="A15" s="222"/>
      <c r="B15" s="223"/>
      <c r="C15" s="223"/>
    </row>
    <row r="16" spans="1:3" ht="13.5" customHeight="1">
      <c r="A16" s="222" t="s">
        <v>139</v>
      </c>
      <c r="B16" s="223" t="s">
        <v>140</v>
      </c>
      <c r="C16" s="223"/>
    </row>
    <row r="17" spans="1:3" ht="12.75">
      <c r="A17" s="222"/>
      <c r="B17" s="223"/>
      <c r="C17" s="223"/>
    </row>
    <row r="18" spans="1:3" ht="12.75">
      <c r="A18" s="222"/>
      <c r="B18" s="223"/>
      <c r="C18" s="223"/>
    </row>
    <row r="19" spans="1:3" ht="12.75">
      <c r="A19" s="222"/>
      <c r="B19" s="223"/>
      <c r="C19" s="223"/>
    </row>
    <row r="20" spans="1:3" ht="12.75">
      <c r="A20" s="222"/>
      <c r="B20" s="223"/>
      <c r="C20" s="223"/>
    </row>
    <row r="21" spans="1:3" ht="12.75">
      <c r="A21" s="222"/>
      <c r="B21" s="223"/>
      <c r="C21" s="223"/>
    </row>
    <row r="22" spans="1:5" ht="12.75">
      <c r="A22" s="222" t="s">
        <v>141</v>
      </c>
      <c r="B22" s="223" t="s">
        <v>142</v>
      </c>
      <c r="C22" s="223"/>
      <c r="E22" s="55"/>
    </row>
    <row r="23" spans="1:3" ht="12.75">
      <c r="A23" s="222"/>
      <c r="B23" s="223"/>
      <c r="C23" s="223"/>
    </row>
    <row r="24" spans="1:3" ht="12.75">
      <c r="A24" s="222"/>
      <c r="B24" s="223"/>
      <c r="C24" s="223"/>
    </row>
    <row r="25" spans="1:3" ht="12.75">
      <c r="A25" s="222"/>
      <c r="B25" s="223"/>
      <c r="C25" s="223"/>
    </row>
    <row r="26" spans="1:3" ht="12.75">
      <c r="A26" s="222"/>
      <c r="B26" s="223"/>
      <c r="C26" s="223"/>
    </row>
    <row r="27" spans="1:3" ht="12.75">
      <c r="A27" s="222" t="s">
        <v>143</v>
      </c>
      <c r="B27" s="223" t="s">
        <v>144</v>
      </c>
      <c r="C27" s="223"/>
    </row>
    <row r="28" spans="1:3" ht="12.75">
      <c r="A28" s="222"/>
      <c r="B28" s="223"/>
      <c r="C28" s="223"/>
    </row>
    <row r="29" spans="1:3" ht="12.75">
      <c r="A29" s="222"/>
      <c r="B29" s="223"/>
      <c r="C29" s="223"/>
    </row>
    <row r="30" spans="1:3" ht="12.75">
      <c r="A30" s="222"/>
      <c r="B30" s="223"/>
      <c r="C30" s="223"/>
    </row>
    <row r="31" spans="1:3" ht="12.75">
      <c r="A31" s="222"/>
      <c r="C31" s="223"/>
    </row>
    <row r="32" spans="1:3" ht="12.75">
      <c r="A32" s="224" t="s">
        <v>145</v>
      </c>
      <c r="B32" s="223" t="s">
        <v>146</v>
      </c>
      <c r="C32" s="223"/>
    </row>
    <row r="33" spans="1:3" ht="12.75">
      <c r="A33" s="222"/>
      <c r="B33" s="223"/>
      <c r="C33" s="223"/>
    </row>
    <row r="34" spans="1:3" ht="12.75">
      <c r="A34" s="222"/>
      <c r="B34" s="223"/>
      <c r="C34" s="223"/>
    </row>
    <row r="35" spans="1:3" ht="12.75">
      <c r="A35" s="222"/>
      <c r="B35" s="223"/>
      <c r="C35" s="223"/>
    </row>
    <row r="36" spans="1:3" ht="12.75">
      <c r="A36" s="222"/>
      <c r="B36" s="223"/>
      <c r="C36" s="223"/>
    </row>
    <row r="37" spans="1:3" ht="12.75">
      <c r="A37" s="222" t="s">
        <v>147</v>
      </c>
      <c r="B37" s="223" t="s">
        <v>148</v>
      </c>
      <c r="C37" s="223"/>
    </row>
    <row r="38" spans="1:3" ht="12.75">
      <c r="A38" s="222"/>
      <c r="B38" s="223"/>
      <c r="C38" s="223"/>
    </row>
    <row r="39" spans="1:3" ht="12.75">
      <c r="A39" s="222"/>
      <c r="B39" s="223"/>
      <c r="C39" s="223"/>
    </row>
    <row r="40" spans="1:3" ht="12.75">
      <c r="A40" s="222"/>
      <c r="B40" s="223"/>
      <c r="C40" s="223"/>
    </row>
    <row r="41" spans="1:3" ht="12.75">
      <c r="A41" s="222"/>
      <c r="B41" s="223"/>
      <c r="C41" s="223"/>
    </row>
    <row r="42" spans="1:3" ht="12.75">
      <c r="A42" s="222"/>
      <c r="B42" s="223"/>
      <c r="C42" s="223"/>
    </row>
    <row r="43" spans="1:10" ht="12.75">
      <c r="A43" s="222"/>
      <c r="B43" s="223"/>
      <c r="C43" s="223"/>
      <c r="I43" s="259"/>
      <c r="J43" s="260"/>
    </row>
    <row r="44" spans="1:10" ht="12.75">
      <c r="A44" s="222"/>
      <c r="B44" s="223"/>
      <c r="C44" s="223"/>
      <c r="I44" s="259"/>
      <c r="J44" s="260"/>
    </row>
    <row r="45" spans="1:10" ht="12.75">
      <c r="A45" s="222"/>
      <c r="B45" s="223"/>
      <c r="C45" s="223"/>
      <c r="I45" s="259"/>
      <c r="J45" s="260"/>
    </row>
    <row r="46" spans="1:10" ht="12.75">
      <c r="A46" s="222"/>
      <c r="B46" s="223"/>
      <c r="C46" s="223"/>
      <c r="I46" s="259"/>
      <c r="J46" s="260"/>
    </row>
    <row r="47" spans="1:10" ht="12.75">
      <c r="A47" s="222"/>
      <c r="B47" s="223"/>
      <c r="C47" s="223"/>
      <c r="I47" s="259"/>
      <c r="J47" s="260"/>
    </row>
    <row r="48" spans="1:9" ht="12.75">
      <c r="A48" s="222"/>
      <c r="B48" s="223"/>
      <c r="C48" s="223"/>
      <c r="I48" s="259"/>
    </row>
    <row r="49" spans="1:3" ht="12.75">
      <c r="A49" s="222"/>
      <c r="B49" s="223"/>
      <c r="C49" s="223"/>
    </row>
    <row r="50" spans="1:3" ht="12.75">
      <c r="A50" s="222"/>
      <c r="B50" s="223"/>
      <c r="C50" s="223"/>
    </row>
    <row r="51" spans="1:3" ht="12.75">
      <c r="A51" s="222"/>
      <c r="B51" s="223"/>
      <c r="C51" s="223"/>
    </row>
    <row r="52" spans="1:3" ht="12.75">
      <c r="A52" s="222"/>
      <c r="B52" s="223"/>
      <c r="C52" s="223"/>
    </row>
    <row r="53" spans="1:10" ht="12.75">
      <c r="A53" s="224" t="s">
        <v>149</v>
      </c>
      <c r="B53" s="223" t="s">
        <v>72</v>
      </c>
      <c r="C53" s="223"/>
      <c r="E53" s="261"/>
      <c r="J53" s="259"/>
    </row>
    <row r="54" spans="1:10" ht="12.75">
      <c r="A54" s="222"/>
      <c r="B54" s="223"/>
      <c r="C54" s="223"/>
      <c r="J54" s="259"/>
    </row>
    <row r="55" spans="1:10" ht="12.75">
      <c r="A55" s="222"/>
      <c r="B55" s="223"/>
      <c r="C55" s="223"/>
      <c r="J55" s="259"/>
    </row>
    <row r="56" spans="1:3" ht="12.75">
      <c r="A56" s="222"/>
      <c r="B56" s="223"/>
      <c r="C56" s="223"/>
    </row>
    <row r="57" spans="1:3" ht="12.75">
      <c r="A57" s="222"/>
      <c r="B57" s="223"/>
      <c r="C57" s="223"/>
    </row>
    <row r="58" spans="1:3" ht="12.75">
      <c r="A58" s="222"/>
      <c r="B58" s="223"/>
      <c r="C58" s="223"/>
    </row>
    <row r="59" spans="1:3" ht="12.75">
      <c r="A59" s="222"/>
      <c r="B59" s="223"/>
      <c r="C59" s="223"/>
    </row>
    <row r="60" spans="1:3" ht="12.75">
      <c r="A60" s="222"/>
      <c r="B60" s="223"/>
      <c r="C60" s="223"/>
    </row>
    <row r="61" spans="1:7" ht="12.75">
      <c r="A61" s="222" t="s">
        <v>150</v>
      </c>
      <c r="B61" s="225" t="s">
        <v>119</v>
      </c>
      <c r="C61" s="223"/>
      <c r="E61" s="226"/>
      <c r="F61" s="226"/>
      <c r="G61" s="226"/>
    </row>
    <row r="62" spans="1:7" ht="12.75">
      <c r="A62" s="224"/>
      <c r="B62" s="223"/>
      <c r="C62" s="223"/>
      <c r="E62" s="226"/>
      <c r="F62" s="226"/>
      <c r="G62" s="226"/>
    </row>
    <row r="63" spans="1:8" s="65" customFormat="1" ht="12.75">
      <c r="A63" s="128"/>
      <c r="B63" s="227" t="s">
        <v>151</v>
      </c>
      <c r="C63" s="128"/>
      <c r="D63" s="128"/>
      <c r="E63" s="226"/>
      <c r="F63" s="226"/>
      <c r="G63" s="226"/>
      <c r="H63" s="128"/>
    </row>
    <row r="64" spans="1:8" s="65" customFormat="1" ht="12.75">
      <c r="A64" s="128"/>
      <c r="B64" s="128"/>
      <c r="C64" s="128"/>
      <c r="D64" s="128"/>
      <c r="E64" s="226"/>
      <c r="F64" s="226"/>
      <c r="G64" s="226"/>
      <c r="H64" s="128"/>
    </row>
    <row r="65" spans="5:7" ht="12.75">
      <c r="E65" s="226"/>
      <c r="F65" s="226"/>
      <c r="G65" s="226"/>
    </row>
    <row r="66" spans="1:3" ht="12.75">
      <c r="A66" s="224" t="s">
        <v>152</v>
      </c>
      <c r="B66" s="223" t="s">
        <v>153</v>
      </c>
      <c r="C66" s="223"/>
    </row>
    <row r="67" spans="1:3" ht="12.75">
      <c r="A67" s="222"/>
      <c r="B67" s="223"/>
      <c r="C67" s="223"/>
    </row>
    <row r="68" spans="1:3" ht="12.75">
      <c r="A68" s="222"/>
      <c r="B68" s="128" t="s">
        <v>154</v>
      </c>
      <c r="C68" s="223"/>
    </row>
    <row r="69" spans="1:3" ht="12.75">
      <c r="A69" s="222"/>
      <c r="B69" s="223"/>
      <c r="C69" s="223"/>
    </row>
    <row r="70" spans="1:3" ht="12.75">
      <c r="A70" s="222"/>
      <c r="B70" s="223"/>
      <c r="C70" s="223"/>
    </row>
    <row r="71" spans="1:4" ht="12.75">
      <c r="A71" s="222" t="s">
        <v>155</v>
      </c>
      <c r="B71" s="223" t="s">
        <v>156</v>
      </c>
      <c r="C71" s="55"/>
      <c r="D71" s="223"/>
    </row>
    <row r="72" spans="1:4" ht="12.75">
      <c r="A72" s="222"/>
      <c r="B72" s="223"/>
      <c r="C72" s="55"/>
      <c r="D72" s="223"/>
    </row>
    <row r="73" spans="1:4" ht="12.75">
      <c r="A73" s="222"/>
      <c r="B73" s="223"/>
      <c r="C73" s="55"/>
      <c r="D73" s="223"/>
    </row>
    <row r="74" spans="1:4" ht="12.75">
      <c r="A74" s="222"/>
      <c r="B74" s="223"/>
      <c r="C74" s="55"/>
      <c r="D74" s="223"/>
    </row>
    <row r="75" spans="1:4" ht="12.75">
      <c r="A75" s="222"/>
      <c r="B75" s="223"/>
      <c r="C75" s="55"/>
      <c r="D75" s="223"/>
    </row>
    <row r="76" spans="1:3" ht="12.75">
      <c r="A76" s="228" t="s">
        <v>157</v>
      </c>
      <c r="B76" s="223" t="s">
        <v>158</v>
      </c>
      <c r="C76" s="223"/>
    </row>
    <row r="77" spans="1:3" ht="12.75">
      <c r="A77" s="222"/>
      <c r="B77" s="223"/>
      <c r="C77" s="223"/>
    </row>
    <row r="78" spans="1:3" ht="12.75">
      <c r="A78" s="222"/>
      <c r="B78" s="223"/>
      <c r="C78" s="223"/>
    </row>
    <row r="79" spans="1:3" ht="12.75">
      <c r="A79" s="222"/>
      <c r="B79" s="223"/>
      <c r="C79" s="223"/>
    </row>
    <row r="80" spans="1:3" ht="12.75">
      <c r="A80" s="222"/>
      <c r="B80" s="223"/>
      <c r="C80" s="223"/>
    </row>
    <row r="81" spans="1:4" ht="12.75">
      <c r="A81" s="222"/>
      <c r="B81" s="223"/>
      <c r="C81" s="55"/>
      <c r="D81" s="223"/>
    </row>
    <row r="82" spans="1:3" ht="12.75">
      <c r="A82" s="222" t="s">
        <v>159</v>
      </c>
      <c r="B82" s="223" t="s">
        <v>160</v>
      </c>
      <c r="C82" s="223"/>
    </row>
    <row r="83" spans="1:3" ht="12.75">
      <c r="A83" s="222"/>
      <c r="B83" s="223"/>
      <c r="C83" s="223"/>
    </row>
    <row r="84" spans="1:3" ht="12.75">
      <c r="A84" s="222"/>
      <c r="B84" s="223"/>
      <c r="C84" s="223"/>
    </row>
    <row r="85" ht="12.75">
      <c r="A85" s="222"/>
    </row>
    <row r="86" ht="12.75">
      <c r="A86" s="222"/>
    </row>
    <row r="87" ht="12.75">
      <c r="A87" s="221" t="s">
        <v>161</v>
      </c>
    </row>
    <row r="88" ht="12.75">
      <c r="A88" s="221" t="s">
        <v>162</v>
      </c>
    </row>
    <row r="89" ht="12.75">
      <c r="A89" s="222"/>
    </row>
    <row r="90" spans="1:3" ht="12.75">
      <c r="A90" s="222" t="s">
        <v>163</v>
      </c>
      <c r="B90" s="223" t="s">
        <v>164</v>
      </c>
      <c r="C90" s="223"/>
    </row>
    <row r="91" spans="2:3" ht="12.75">
      <c r="B91" s="223"/>
      <c r="C91" s="223"/>
    </row>
    <row r="92" spans="2:3" ht="12.75">
      <c r="B92" s="223"/>
      <c r="C92" s="223"/>
    </row>
    <row r="93" spans="2:9" ht="12.75">
      <c r="B93" s="223"/>
      <c r="C93" s="223"/>
      <c r="I93" s="65"/>
    </row>
    <row r="94" spans="2:9" ht="12.75">
      <c r="B94" s="223"/>
      <c r="C94" s="223"/>
      <c r="I94" s="65"/>
    </row>
    <row r="95" spans="2:9" ht="12.75">
      <c r="B95" s="223"/>
      <c r="C95" s="223"/>
      <c r="I95" s="65"/>
    </row>
    <row r="96" spans="2:9" ht="12.75">
      <c r="B96" s="223"/>
      <c r="C96" s="223"/>
      <c r="I96" s="65"/>
    </row>
    <row r="97" spans="2:3" ht="12.75">
      <c r="B97" s="223"/>
      <c r="C97" s="223"/>
    </row>
    <row r="98" spans="2:3" ht="12.75">
      <c r="B98" s="223"/>
      <c r="C98" s="223"/>
    </row>
    <row r="99" spans="2:3" ht="12.75">
      <c r="B99" s="223"/>
      <c r="C99" s="223"/>
    </row>
    <row r="100" spans="2:3" ht="12.75">
      <c r="B100" s="223"/>
      <c r="C100" s="223"/>
    </row>
    <row r="101" spans="2:3" ht="12.75">
      <c r="B101" s="223"/>
      <c r="C101" s="223"/>
    </row>
    <row r="102" spans="2:3" ht="12.75">
      <c r="B102" s="223"/>
      <c r="C102" s="223"/>
    </row>
    <row r="103" spans="2:3" ht="12.75">
      <c r="B103" s="223"/>
      <c r="C103" s="223"/>
    </row>
    <row r="104" spans="2:3" ht="12.75">
      <c r="B104" s="223"/>
      <c r="C104" s="223"/>
    </row>
    <row r="105" spans="2:3" ht="12.75">
      <c r="B105" s="223"/>
      <c r="C105" s="223"/>
    </row>
    <row r="106" spans="2:3" ht="12.75">
      <c r="B106" s="223"/>
      <c r="C106" s="223"/>
    </row>
    <row r="107" spans="2:3" ht="12.75">
      <c r="B107" s="223"/>
      <c r="C107" s="223"/>
    </row>
    <row r="108" spans="2:3" ht="12.75">
      <c r="B108" s="223"/>
      <c r="C108" s="223"/>
    </row>
    <row r="109" spans="2:3" ht="12.75">
      <c r="B109" s="223"/>
      <c r="C109" s="223"/>
    </row>
    <row r="110" spans="2:3" ht="12.75">
      <c r="B110" s="223"/>
      <c r="C110" s="223"/>
    </row>
    <row r="111" spans="2:3" ht="12.75">
      <c r="B111" s="223"/>
      <c r="C111" s="223"/>
    </row>
    <row r="112" spans="2:3" ht="12.75">
      <c r="B112" s="223"/>
      <c r="C112" s="223"/>
    </row>
    <row r="113" spans="1:3" ht="12.75">
      <c r="A113" s="222" t="s">
        <v>165</v>
      </c>
      <c r="B113" s="223" t="s">
        <v>166</v>
      </c>
      <c r="C113" s="223"/>
    </row>
    <row r="114" spans="2:3" ht="12.75">
      <c r="B114" s="223"/>
      <c r="C114" s="223"/>
    </row>
    <row r="115" spans="1:3" ht="12.75">
      <c r="A115" s="222"/>
      <c r="B115" s="223"/>
      <c r="C115" s="223"/>
    </row>
    <row r="116" spans="1:3" ht="12.75">
      <c r="A116" s="222"/>
      <c r="B116" s="223"/>
      <c r="C116" s="223"/>
    </row>
    <row r="117" spans="2:3" ht="12.75">
      <c r="B117" s="223"/>
      <c r="C117" s="223"/>
    </row>
    <row r="118" spans="1:3" ht="12.75">
      <c r="A118" s="229"/>
      <c r="B118" s="223"/>
      <c r="C118" s="223"/>
    </row>
    <row r="119" spans="2:3" ht="12.75">
      <c r="B119" s="223"/>
      <c r="C119" s="223"/>
    </row>
    <row r="120" spans="2:3" ht="12.75">
      <c r="B120" s="223"/>
      <c r="C120" s="223"/>
    </row>
    <row r="121" spans="1:3" ht="12.75">
      <c r="A121" s="224" t="s">
        <v>167</v>
      </c>
      <c r="B121" s="223" t="s">
        <v>168</v>
      </c>
      <c r="C121" s="223"/>
    </row>
    <row r="122" spans="2:3" ht="12.75">
      <c r="B122" s="223"/>
      <c r="C122" s="223"/>
    </row>
    <row r="123" spans="2:3" ht="12.75">
      <c r="B123" s="223"/>
      <c r="C123" s="223"/>
    </row>
    <row r="124" spans="2:3" ht="12.75">
      <c r="B124" s="223"/>
      <c r="C124" s="223"/>
    </row>
    <row r="125" spans="2:3" ht="12.75">
      <c r="B125" s="223"/>
      <c r="C125" s="223"/>
    </row>
    <row r="126" spans="2:3" ht="12.75">
      <c r="B126" s="223"/>
      <c r="C126" s="223"/>
    </row>
    <row r="127" spans="2:3" ht="12.75">
      <c r="B127" s="223"/>
      <c r="C127" s="223"/>
    </row>
    <row r="128" spans="2:3" ht="12.75">
      <c r="B128" s="223"/>
      <c r="C128" s="223"/>
    </row>
    <row r="129" spans="1:8" ht="12.75">
      <c r="A129" s="222" t="s">
        <v>169</v>
      </c>
      <c r="B129" s="230" t="s">
        <v>170</v>
      </c>
      <c r="C129" s="231"/>
      <c r="D129" s="231"/>
      <c r="E129" s="232"/>
      <c r="F129" s="232"/>
      <c r="G129" s="232"/>
      <c r="H129" s="232"/>
    </row>
    <row r="130" spans="1:8" ht="12.75">
      <c r="A130" s="222"/>
      <c r="B130" s="222"/>
      <c r="C130" s="231"/>
      <c r="D130" s="231"/>
      <c r="E130" s="232"/>
      <c r="F130" s="232"/>
      <c r="G130" s="232"/>
      <c r="H130" s="232"/>
    </row>
    <row r="131" spans="1:8" ht="12.75">
      <c r="A131" s="222"/>
      <c r="B131" s="222"/>
      <c r="C131" s="231"/>
      <c r="D131" s="231"/>
      <c r="E131" s="232"/>
      <c r="F131" s="232"/>
      <c r="G131" s="232"/>
      <c r="H131" s="232"/>
    </row>
    <row r="132" spans="1:8" ht="12.75">
      <c r="A132" s="222"/>
      <c r="B132" s="222"/>
      <c r="C132" s="231"/>
      <c r="D132" s="231"/>
      <c r="E132" s="232"/>
      <c r="F132" s="232"/>
      <c r="G132" s="232"/>
      <c r="H132" s="232"/>
    </row>
    <row r="133" spans="1:8" ht="12.75">
      <c r="A133" s="222"/>
      <c r="B133" s="222"/>
      <c r="C133" s="231"/>
      <c r="D133" s="231"/>
      <c r="E133" s="232"/>
      <c r="F133" s="232"/>
      <c r="G133" s="232"/>
      <c r="H133" s="232"/>
    </row>
    <row r="134" spans="1:8" ht="12.75">
      <c r="A134" s="222"/>
      <c r="B134" s="222"/>
      <c r="C134" s="231"/>
      <c r="D134" s="231"/>
      <c r="E134" s="232"/>
      <c r="F134" s="232"/>
      <c r="G134" s="232"/>
      <c r="H134" s="232"/>
    </row>
    <row r="135" spans="1:3" ht="12.75">
      <c r="A135" s="222" t="s">
        <v>171</v>
      </c>
      <c r="B135" s="223" t="s">
        <v>19</v>
      </c>
      <c r="C135" s="223"/>
    </row>
    <row r="136" spans="1:8" ht="12.75">
      <c r="A136" s="222"/>
      <c r="B136" s="223"/>
      <c r="C136" s="223"/>
      <c r="E136" s="273" t="s">
        <v>172</v>
      </c>
      <c r="F136" s="273"/>
      <c r="G136" s="273" t="s">
        <v>173</v>
      </c>
      <c r="H136" s="273"/>
    </row>
    <row r="137" spans="1:8" ht="12.75">
      <c r="A137" s="222"/>
      <c r="B137" s="223"/>
      <c r="C137" s="223"/>
      <c r="E137" s="226" t="s">
        <v>174</v>
      </c>
      <c r="F137" s="226" t="s">
        <v>175</v>
      </c>
      <c r="G137" s="226" t="s">
        <v>174</v>
      </c>
      <c r="H137" s="226" t="s">
        <v>175</v>
      </c>
    </row>
    <row r="138" spans="1:8" ht="12.75">
      <c r="A138" s="222"/>
      <c r="B138" s="223"/>
      <c r="C138" s="223"/>
      <c r="E138" s="226" t="s">
        <v>176</v>
      </c>
      <c r="F138" s="226" t="s">
        <v>176</v>
      </c>
      <c r="G138" s="226" t="s">
        <v>176</v>
      </c>
      <c r="H138" s="226" t="s">
        <v>176</v>
      </c>
    </row>
    <row r="139" spans="1:8" ht="12.75">
      <c r="A139" s="222"/>
      <c r="B139" s="223"/>
      <c r="C139" s="223"/>
      <c r="E139" s="226" t="s">
        <v>177</v>
      </c>
      <c r="F139" s="226" t="s">
        <v>177</v>
      </c>
      <c r="G139" s="226" t="s">
        <v>178</v>
      </c>
      <c r="H139" s="128" t="s">
        <v>179</v>
      </c>
    </row>
    <row r="140" spans="2:8" s="128" customFormat="1" ht="12.75">
      <c r="B140" s="223"/>
      <c r="C140" s="223"/>
      <c r="E140" s="226" t="s">
        <v>10</v>
      </c>
      <c r="F140" s="226" t="s">
        <v>11</v>
      </c>
      <c r="G140" s="226" t="s">
        <v>10</v>
      </c>
      <c r="H140" s="226" t="s">
        <v>11</v>
      </c>
    </row>
    <row r="141" spans="1:10" ht="12.75">
      <c r="A141" s="55"/>
      <c r="B141" s="223"/>
      <c r="C141" s="223"/>
      <c r="E141" s="233"/>
      <c r="F141" s="233"/>
      <c r="G141" s="233"/>
      <c r="H141" s="233"/>
      <c r="J141" s="65"/>
    </row>
    <row r="142" spans="1:8" ht="12.75">
      <c r="A142" s="222"/>
      <c r="B142" s="223"/>
      <c r="C142" s="223"/>
      <c r="E142" s="177" t="s">
        <v>12</v>
      </c>
      <c r="F142" s="177" t="s">
        <v>12</v>
      </c>
      <c r="G142" s="177" t="s">
        <v>12</v>
      </c>
      <c r="H142" s="177" t="s">
        <v>12</v>
      </c>
    </row>
    <row r="143" spans="1:8" ht="12.75">
      <c r="A143" s="222"/>
      <c r="B143" s="223"/>
      <c r="C143" s="128" t="s">
        <v>180</v>
      </c>
      <c r="E143" s="177"/>
      <c r="F143" s="177"/>
      <c r="G143" s="177"/>
      <c r="H143" s="177"/>
    </row>
    <row r="144" spans="1:8" s="65" customFormat="1" ht="12.75">
      <c r="A144" s="234"/>
      <c r="B144" s="128"/>
      <c r="C144" s="235" t="s">
        <v>181</v>
      </c>
      <c r="D144" s="128"/>
      <c r="E144" s="262">
        <v>1138</v>
      </c>
      <c r="F144" s="263">
        <v>1566</v>
      </c>
      <c r="G144" s="262">
        <v>3968</v>
      </c>
      <c r="H144" s="262">
        <v>4611</v>
      </c>
    </row>
    <row r="145" spans="1:8" s="65" customFormat="1" ht="12.75">
      <c r="A145" s="234"/>
      <c r="B145" s="128"/>
      <c r="C145" s="235" t="s">
        <v>182</v>
      </c>
      <c r="D145" s="128"/>
      <c r="E145" s="226"/>
      <c r="F145" s="226"/>
      <c r="G145" s="226"/>
      <c r="H145" s="226"/>
    </row>
    <row r="146" spans="1:4" ht="12.75">
      <c r="A146" s="222"/>
      <c r="B146" s="223"/>
      <c r="D146" s="55"/>
    </row>
    <row r="147" spans="1:6" ht="12.75">
      <c r="A147" s="222"/>
      <c r="B147" s="223"/>
      <c r="C147" s="128" t="s">
        <v>56</v>
      </c>
      <c r="D147" s="55"/>
      <c r="E147" s="236"/>
      <c r="F147" s="236"/>
    </row>
    <row r="148" spans="1:8" ht="12.75">
      <c r="A148" s="222"/>
      <c r="B148" s="223"/>
      <c r="C148" s="235" t="s">
        <v>181</v>
      </c>
      <c r="D148" s="55"/>
      <c r="E148" s="236">
        <v>0</v>
      </c>
      <c r="F148" s="236">
        <v>0</v>
      </c>
      <c r="G148" s="264">
        <v>0</v>
      </c>
      <c r="H148" s="264">
        <v>0</v>
      </c>
    </row>
    <row r="149" spans="1:8" ht="12.75">
      <c r="A149" s="222"/>
      <c r="B149" s="223"/>
      <c r="C149" s="235" t="s">
        <v>182</v>
      </c>
      <c r="D149" s="55"/>
      <c r="E149" s="236">
        <v>0</v>
      </c>
      <c r="F149" s="236">
        <v>0</v>
      </c>
      <c r="G149" s="264">
        <v>0</v>
      </c>
      <c r="H149" s="264">
        <v>0</v>
      </c>
    </row>
    <row r="150" spans="1:8" ht="12.75">
      <c r="A150" s="222"/>
      <c r="B150" s="223"/>
      <c r="D150" s="55"/>
      <c r="E150" s="237"/>
      <c r="F150" s="237"/>
      <c r="G150" s="237"/>
      <c r="H150" s="237"/>
    </row>
    <row r="151" spans="1:6" ht="12.75">
      <c r="A151" s="222"/>
      <c r="B151" s="223"/>
      <c r="C151" s="223"/>
      <c r="D151" s="235"/>
      <c r="E151" s="236"/>
      <c r="F151" s="236"/>
    </row>
    <row r="152" spans="1:8" ht="13.5" thickBot="1">
      <c r="A152" s="222"/>
      <c r="B152" s="223"/>
      <c r="C152" s="223"/>
      <c r="E152" s="238">
        <f>SUM(E144:E150)</f>
        <v>1138</v>
      </c>
      <c r="F152" s="238">
        <f>SUM(F144:F150)</f>
        <v>1566</v>
      </c>
      <c r="G152" s="238">
        <f>SUM(G144:G150)</f>
        <v>3968</v>
      </c>
      <c r="H152" s="238">
        <f>SUM(H144:H150)</f>
        <v>4611</v>
      </c>
    </row>
    <row r="153" spans="1:8" ht="12.75">
      <c r="A153" s="222"/>
      <c r="B153" s="223"/>
      <c r="C153" s="223"/>
      <c r="E153" s="251"/>
      <c r="F153" s="251"/>
      <c r="G153" s="251"/>
      <c r="H153" s="251"/>
    </row>
    <row r="154" spans="1:3" ht="12.75">
      <c r="A154" s="222"/>
      <c r="B154" s="223"/>
      <c r="C154" s="223"/>
    </row>
    <row r="155" spans="1:3" ht="12.75">
      <c r="A155" s="222"/>
      <c r="B155" s="223"/>
      <c r="C155" s="223"/>
    </row>
    <row r="156" spans="1:3" ht="12.75">
      <c r="A156" s="222"/>
      <c r="B156" s="223"/>
      <c r="C156" s="223"/>
    </row>
    <row r="157" spans="1:3" ht="12.75">
      <c r="A157" s="222"/>
      <c r="B157" s="223"/>
      <c r="C157" s="223"/>
    </row>
    <row r="158" spans="1:3" ht="12.75">
      <c r="A158" s="222"/>
      <c r="B158" s="223"/>
      <c r="C158" s="223"/>
    </row>
    <row r="159" spans="1:3" ht="12.75">
      <c r="A159" s="222" t="s">
        <v>183</v>
      </c>
      <c r="B159" s="223" t="s">
        <v>184</v>
      </c>
      <c r="C159" s="223"/>
    </row>
    <row r="160" spans="1:3" ht="12.75">
      <c r="A160" s="55"/>
      <c r="B160" s="223"/>
      <c r="C160" s="223"/>
    </row>
    <row r="161" spans="1:3" ht="12.75">
      <c r="A161" s="55"/>
      <c r="B161" s="223"/>
      <c r="C161" s="223"/>
    </row>
    <row r="162" spans="1:3" ht="12.75">
      <c r="A162" s="55"/>
      <c r="B162" s="223"/>
      <c r="C162" s="223"/>
    </row>
    <row r="163" spans="1:3" ht="12.75">
      <c r="A163" s="55"/>
      <c r="B163" s="223"/>
      <c r="C163" s="223"/>
    </row>
    <row r="165" spans="1:3" ht="12.75">
      <c r="A165" s="222" t="s">
        <v>185</v>
      </c>
      <c r="B165" s="223" t="s">
        <v>186</v>
      </c>
      <c r="C165" s="223"/>
    </row>
    <row r="166" spans="1:3" ht="12.75">
      <c r="A166" s="222"/>
      <c r="B166" s="223"/>
      <c r="C166" s="223"/>
    </row>
    <row r="167" spans="2:3" ht="12.75">
      <c r="B167" s="239" t="s">
        <v>187</v>
      </c>
      <c r="C167" s="223"/>
    </row>
    <row r="168" spans="1:3" ht="12.75">
      <c r="A168" s="234"/>
      <c r="B168" s="223"/>
      <c r="C168" s="223"/>
    </row>
    <row r="169" spans="1:3" ht="12.75">
      <c r="A169" s="234"/>
      <c r="B169" s="223"/>
      <c r="C169" s="223"/>
    </row>
    <row r="170" spans="1:3" ht="12.75">
      <c r="A170" s="55"/>
      <c r="B170" s="239" t="s">
        <v>188</v>
      </c>
      <c r="C170" s="223"/>
    </row>
    <row r="171" spans="1:3" ht="12.75">
      <c r="A171" s="222"/>
      <c r="B171" s="223"/>
      <c r="C171" s="223"/>
    </row>
    <row r="172" spans="1:3" ht="12.75">
      <c r="A172" s="222"/>
      <c r="B172" s="223"/>
      <c r="C172" s="223"/>
    </row>
    <row r="173" spans="1:8" s="241" customFormat="1" ht="12.75">
      <c r="A173" s="222" t="s">
        <v>189</v>
      </c>
      <c r="B173" s="225" t="s">
        <v>190</v>
      </c>
      <c r="C173" s="225"/>
      <c r="D173" s="240"/>
      <c r="E173" s="240"/>
      <c r="F173" s="240"/>
      <c r="G173" s="240"/>
      <c r="H173" s="240"/>
    </row>
    <row r="174" spans="1:8" s="241" customFormat="1" ht="12.75">
      <c r="A174" s="228"/>
      <c r="B174" s="225"/>
      <c r="C174" s="225"/>
      <c r="D174" s="240"/>
      <c r="E174" s="240"/>
      <c r="F174" s="240"/>
      <c r="G174" s="240"/>
      <c r="H174" s="240"/>
    </row>
    <row r="175" spans="1:8" s="241" customFormat="1" ht="12.75">
      <c r="A175" s="242"/>
      <c r="B175" s="243" t="s">
        <v>187</v>
      </c>
      <c r="C175" s="225"/>
      <c r="D175" s="240"/>
      <c r="E175" s="240"/>
      <c r="F175" s="240"/>
      <c r="G175" s="240"/>
      <c r="H175" s="240"/>
    </row>
    <row r="176" spans="1:8" s="241" customFormat="1" ht="12.75">
      <c r="A176" s="228"/>
      <c r="B176" s="244"/>
      <c r="C176" s="225"/>
      <c r="D176" s="240"/>
      <c r="E176" s="240"/>
      <c r="F176" s="240"/>
      <c r="G176" s="240"/>
      <c r="H176" s="240"/>
    </row>
    <row r="177" spans="1:8" s="241" customFormat="1" ht="12.75">
      <c r="A177" s="228"/>
      <c r="B177" s="244"/>
      <c r="C177" s="225"/>
      <c r="D177" s="240"/>
      <c r="E177" s="240"/>
      <c r="F177" s="240"/>
      <c r="G177" s="240"/>
      <c r="H177" s="240"/>
    </row>
    <row r="178" spans="1:8" s="241" customFormat="1" ht="12.75">
      <c r="A178" s="228"/>
      <c r="B178" s="244"/>
      <c r="C178" s="225"/>
      <c r="D178" s="240"/>
      <c r="E178" s="240"/>
      <c r="F178" s="240"/>
      <c r="G178" s="240"/>
      <c r="H178" s="240"/>
    </row>
    <row r="179" spans="1:8" s="241" customFormat="1" ht="12.75">
      <c r="A179" s="228"/>
      <c r="B179" s="244"/>
      <c r="C179" s="225"/>
      <c r="D179" s="240"/>
      <c r="E179" s="240"/>
      <c r="F179" s="240"/>
      <c r="G179" s="240"/>
      <c r="H179" s="240"/>
    </row>
    <row r="180" spans="1:8" s="241" customFormat="1" ht="12.75">
      <c r="A180" s="228"/>
      <c r="B180" s="244"/>
      <c r="C180" s="225"/>
      <c r="D180" s="240"/>
      <c r="E180" s="240"/>
      <c r="F180" s="240"/>
      <c r="G180" s="240"/>
      <c r="H180" s="240"/>
    </row>
    <row r="181" spans="1:8" s="241" customFormat="1" ht="12.75">
      <c r="A181" s="228"/>
      <c r="B181" s="244"/>
      <c r="C181" s="225"/>
      <c r="D181" s="240"/>
      <c r="E181" s="240"/>
      <c r="F181" s="240"/>
      <c r="G181" s="240"/>
      <c r="H181" s="240"/>
    </row>
    <row r="182" spans="1:8" s="241" customFormat="1" ht="12.75">
      <c r="A182" s="228"/>
      <c r="B182" s="244"/>
      <c r="C182" s="225"/>
      <c r="D182" s="240"/>
      <c r="E182" s="240"/>
      <c r="F182" s="240"/>
      <c r="G182" s="240"/>
      <c r="H182" s="240"/>
    </row>
    <row r="183" spans="1:8" s="241" customFormat="1" ht="12.75">
      <c r="A183" s="228"/>
      <c r="B183" s="244"/>
      <c r="C183" s="225"/>
      <c r="D183" s="240"/>
      <c r="E183" s="240"/>
      <c r="F183" s="240"/>
      <c r="G183" s="240"/>
      <c r="H183" s="240"/>
    </row>
    <row r="184" spans="1:8" s="241" customFormat="1" ht="12.75">
      <c r="A184" s="228"/>
      <c r="B184" s="244"/>
      <c r="C184" s="225"/>
      <c r="D184" s="240"/>
      <c r="E184" s="240"/>
      <c r="F184" s="240"/>
      <c r="G184" s="240"/>
      <c r="H184" s="240"/>
    </row>
    <row r="185" spans="1:8" s="241" customFormat="1" ht="12.75">
      <c r="A185" s="228"/>
      <c r="B185" s="244"/>
      <c r="C185" s="225"/>
      <c r="D185" s="240"/>
      <c r="E185" s="240"/>
      <c r="F185" s="240"/>
      <c r="G185" s="240"/>
      <c r="H185" s="240"/>
    </row>
    <row r="186" spans="1:8" s="241" customFormat="1" ht="12.75">
      <c r="A186" s="228"/>
      <c r="B186" s="244"/>
      <c r="C186" s="225"/>
      <c r="D186" s="240"/>
      <c r="E186" s="240"/>
      <c r="F186" s="240"/>
      <c r="G186" s="240"/>
      <c r="H186" s="240"/>
    </row>
    <row r="187" spans="1:8" s="241" customFormat="1" ht="12.75">
      <c r="A187" s="228"/>
      <c r="B187" s="244"/>
      <c r="C187" s="225"/>
      <c r="D187" s="240"/>
      <c r="E187" s="240"/>
      <c r="F187" s="240"/>
      <c r="G187" s="240"/>
      <c r="H187" s="240"/>
    </row>
    <row r="188" spans="1:8" s="241" customFormat="1" ht="12.75">
      <c r="A188" s="228"/>
      <c r="B188" s="244"/>
      <c r="C188" s="225"/>
      <c r="D188" s="240"/>
      <c r="E188" s="240"/>
      <c r="F188" s="240"/>
      <c r="G188" s="240"/>
      <c r="H188" s="240"/>
    </row>
    <row r="189" spans="1:8" s="241" customFormat="1" ht="12.75">
      <c r="A189" s="228"/>
      <c r="B189" s="244"/>
      <c r="C189" s="225"/>
      <c r="D189" s="240"/>
      <c r="E189" s="240"/>
      <c r="F189" s="240"/>
      <c r="G189" s="240"/>
      <c r="H189" s="240"/>
    </row>
    <row r="190" spans="1:8" s="241" customFormat="1" ht="12.75">
      <c r="A190" s="228"/>
      <c r="B190" s="244"/>
      <c r="C190" s="225"/>
      <c r="D190" s="240"/>
      <c r="E190" s="240"/>
      <c r="F190" s="240"/>
      <c r="G190" s="240"/>
      <c r="H190" s="240"/>
    </row>
    <row r="191" spans="1:8" s="241" customFormat="1" ht="12.75">
      <c r="A191" s="228"/>
      <c r="B191" s="243" t="s">
        <v>188</v>
      </c>
      <c r="C191" s="225"/>
      <c r="D191" s="240"/>
      <c r="E191" s="240"/>
      <c r="F191" s="240"/>
      <c r="G191" s="240"/>
      <c r="H191" s="240"/>
    </row>
    <row r="192" spans="1:8" s="241" customFormat="1" ht="12.75">
      <c r="A192" s="228"/>
      <c r="C192" s="225"/>
      <c r="D192" s="240"/>
      <c r="E192" s="240"/>
      <c r="F192" s="240"/>
      <c r="G192" s="240"/>
      <c r="H192" s="240"/>
    </row>
    <row r="193" spans="1:8" s="241" customFormat="1" ht="12.75">
      <c r="A193" s="228"/>
      <c r="B193" s="225"/>
      <c r="C193" s="225"/>
      <c r="D193" s="240"/>
      <c r="E193" s="240"/>
      <c r="F193" s="240"/>
      <c r="G193" s="240"/>
      <c r="H193" s="240"/>
    </row>
    <row r="194" spans="1:8" s="241" customFormat="1" ht="12.75">
      <c r="A194" s="228"/>
      <c r="B194" s="225"/>
      <c r="C194" s="225"/>
      <c r="D194" s="240"/>
      <c r="E194" s="240"/>
      <c r="F194" s="240"/>
      <c r="G194" s="240"/>
      <c r="H194" s="240"/>
    </row>
    <row r="195" spans="1:8" s="241" customFormat="1" ht="12.75">
      <c r="A195" s="228"/>
      <c r="B195" s="225"/>
      <c r="C195" s="225"/>
      <c r="D195" s="240"/>
      <c r="E195" s="240"/>
      <c r="F195" s="240"/>
      <c r="G195" s="240"/>
      <c r="H195" s="240"/>
    </row>
    <row r="196" spans="1:8" s="241" customFormat="1" ht="12.75">
      <c r="A196" s="228"/>
      <c r="B196" s="225"/>
      <c r="C196" s="225"/>
      <c r="D196" s="240"/>
      <c r="E196" s="240"/>
      <c r="F196" s="240"/>
      <c r="G196" s="240"/>
      <c r="H196" s="240"/>
    </row>
    <row r="197" spans="1:8" s="241" customFormat="1" ht="12.75">
      <c r="A197" s="228"/>
      <c r="B197" s="225"/>
      <c r="C197" s="225"/>
      <c r="D197" s="240"/>
      <c r="E197" s="240"/>
      <c r="F197" s="240"/>
      <c r="G197" s="240"/>
      <c r="H197" s="240"/>
    </row>
    <row r="198" spans="1:8" s="241" customFormat="1" ht="12.75">
      <c r="A198" s="228"/>
      <c r="B198" s="225"/>
      <c r="C198" s="225"/>
      <c r="D198" s="240"/>
      <c r="E198" s="240"/>
      <c r="F198" s="240"/>
      <c r="G198" s="240"/>
      <c r="H198" s="240"/>
    </row>
    <row r="199" spans="1:8" s="241" customFormat="1" ht="12.75">
      <c r="A199" s="228"/>
      <c r="B199" s="225"/>
      <c r="C199" s="225"/>
      <c r="D199" s="240"/>
      <c r="E199" s="240"/>
      <c r="F199" s="240"/>
      <c r="G199" s="240"/>
      <c r="H199" s="240"/>
    </row>
    <row r="200" spans="1:8" s="241" customFormat="1" ht="12.75">
      <c r="A200" s="228"/>
      <c r="B200" s="225"/>
      <c r="C200" s="225"/>
      <c r="D200" s="240"/>
      <c r="E200" s="240"/>
      <c r="F200" s="240"/>
      <c r="G200" s="240"/>
      <c r="H200" s="240"/>
    </row>
    <row r="201" spans="1:8" s="241" customFormat="1" ht="12.75">
      <c r="A201" s="228"/>
      <c r="B201" s="225"/>
      <c r="C201" s="225"/>
      <c r="D201" s="240"/>
      <c r="E201" s="240"/>
      <c r="F201" s="240"/>
      <c r="G201" s="240"/>
      <c r="H201" s="240"/>
    </row>
    <row r="202" spans="1:8" s="241" customFormat="1" ht="12.75">
      <c r="A202" s="228"/>
      <c r="B202" s="225"/>
      <c r="C202" s="225"/>
      <c r="D202" s="240"/>
      <c r="E202" s="240"/>
      <c r="F202" s="240"/>
      <c r="G202" s="240"/>
      <c r="H202" s="240"/>
    </row>
    <row r="203" spans="1:8" s="241" customFormat="1" ht="12.75">
      <c r="A203" s="228"/>
      <c r="B203" s="225"/>
      <c r="C203" s="225"/>
      <c r="D203" s="240"/>
      <c r="E203" s="240"/>
      <c r="F203" s="240"/>
      <c r="G203" s="240"/>
      <c r="H203" s="240"/>
    </row>
    <row r="204" spans="1:8" s="241" customFormat="1" ht="12.75">
      <c r="A204" s="228"/>
      <c r="B204" s="225"/>
      <c r="C204" s="225"/>
      <c r="D204" s="240"/>
      <c r="E204" s="240"/>
      <c r="F204" s="240"/>
      <c r="G204" s="240"/>
      <c r="H204" s="240"/>
    </row>
    <row r="205" spans="1:8" s="241" customFormat="1" ht="12.75">
      <c r="A205" s="228"/>
      <c r="B205" s="225"/>
      <c r="C205" s="225"/>
      <c r="D205" s="240"/>
      <c r="E205" s="240"/>
      <c r="F205" s="240"/>
      <c r="G205" s="240"/>
      <c r="H205" s="240"/>
    </row>
    <row r="206" spans="1:8" s="241" customFormat="1" ht="12.75">
      <c r="A206" s="228"/>
      <c r="B206" s="225"/>
      <c r="C206" s="225"/>
      <c r="D206" s="240"/>
      <c r="E206" s="240"/>
      <c r="F206" s="240"/>
      <c r="G206" s="240"/>
      <c r="H206" s="240"/>
    </row>
    <row r="207" spans="1:8" s="241" customFormat="1" ht="12.75">
      <c r="A207" s="228"/>
      <c r="B207" s="225"/>
      <c r="C207" s="225"/>
      <c r="D207" s="240"/>
      <c r="E207" s="240"/>
      <c r="F207" s="240"/>
      <c r="G207" s="240"/>
      <c r="H207" s="240"/>
    </row>
    <row r="208" spans="1:8" s="241" customFormat="1" ht="12.75">
      <c r="A208" s="228"/>
      <c r="B208" s="225"/>
      <c r="C208" s="225"/>
      <c r="D208" s="240"/>
      <c r="E208" s="240"/>
      <c r="F208" s="240"/>
      <c r="G208" s="240"/>
      <c r="H208" s="240"/>
    </row>
    <row r="209" spans="1:8" s="241" customFormat="1" ht="12.75">
      <c r="A209" s="228"/>
      <c r="B209" s="240"/>
      <c r="C209" s="225"/>
      <c r="D209" s="240"/>
      <c r="E209" s="240"/>
      <c r="F209" s="240"/>
      <c r="G209" s="240"/>
      <c r="H209" s="240"/>
    </row>
    <row r="210" spans="1:8" s="241" customFormat="1" ht="12.75">
      <c r="A210" s="228"/>
      <c r="B210" s="225"/>
      <c r="C210" s="225"/>
      <c r="D210" s="240"/>
      <c r="E210" s="240"/>
      <c r="F210" s="240"/>
      <c r="G210" s="240"/>
      <c r="H210" s="240"/>
    </row>
    <row r="211" spans="1:8" s="241" customFormat="1" ht="12.75">
      <c r="A211" s="228"/>
      <c r="B211" s="225"/>
      <c r="C211" s="225"/>
      <c r="D211" s="240"/>
      <c r="E211" s="240"/>
      <c r="F211" s="240"/>
      <c r="G211" s="240"/>
      <c r="H211" s="240"/>
    </row>
    <row r="212" spans="1:8" s="241" customFormat="1" ht="12.75">
      <c r="A212" s="228"/>
      <c r="B212" s="225"/>
      <c r="C212" s="225"/>
      <c r="D212" s="240"/>
      <c r="E212" s="240"/>
      <c r="F212" s="240"/>
      <c r="G212" s="240"/>
      <c r="H212" s="240"/>
    </row>
    <row r="213" spans="1:8" s="241" customFormat="1" ht="12.75">
      <c r="A213" s="228"/>
      <c r="B213" s="225"/>
      <c r="C213" s="225"/>
      <c r="D213" s="240"/>
      <c r="E213" s="240"/>
      <c r="F213" s="240"/>
      <c r="G213" s="240"/>
      <c r="H213" s="240"/>
    </row>
    <row r="214" spans="1:8" s="241" customFormat="1" ht="12.75">
      <c r="A214" s="228"/>
      <c r="B214" s="225"/>
      <c r="C214" s="225"/>
      <c r="D214" s="240"/>
      <c r="E214" s="240"/>
      <c r="F214" s="240"/>
      <c r="G214" s="240"/>
      <c r="H214" s="240"/>
    </row>
    <row r="215" spans="1:8" s="241" customFormat="1" ht="12.75">
      <c r="A215" s="228"/>
      <c r="B215" s="225"/>
      <c r="C215" s="225"/>
      <c r="D215" s="240"/>
      <c r="E215" s="240"/>
      <c r="F215" s="240"/>
      <c r="G215" s="240"/>
      <c r="H215" s="240"/>
    </row>
    <row r="216" spans="1:8" s="241" customFormat="1" ht="12.75">
      <c r="A216" s="228"/>
      <c r="B216" s="225"/>
      <c r="C216" s="225"/>
      <c r="D216" s="240"/>
      <c r="E216" s="240"/>
      <c r="F216" s="240"/>
      <c r="G216" s="240"/>
      <c r="H216" s="240"/>
    </row>
    <row r="217" spans="1:8" s="241" customFormat="1" ht="12.75">
      <c r="A217" s="228"/>
      <c r="B217" s="225"/>
      <c r="C217" s="225"/>
      <c r="D217" s="240"/>
      <c r="E217" s="240"/>
      <c r="F217" s="240"/>
      <c r="G217" s="240"/>
      <c r="H217" s="240"/>
    </row>
    <row r="218" spans="1:8" s="241" customFormat="1" ht="12.75">
      <c r="A218" s="228"/>
      <c r="B218" s="225"/>
      <c r="C218" s="225"/>
      <c r="D218" s="240"/>
      <c r="E218" s="240"/>
      <c r="F218" s="240"/>
      <c r="G218" s="240"/>
      <c r="H218" s="240"/>
    </row>
    <row r="219" spans="1:8" s="241" customFormat="1" ht="12.75">
      <c r="A219" s="228"/>
      <c r="B219" s="225"/>
      <c r="C219" s="225"/>
      <c r="D219" s="240"/>
      <c r="E219" s="240"/>
      <c r="F219" s="240"/>
      <c r="G219" s="240"/>
      <c r="H219" s="240"/>
    </row>
    <row r="220" spans="1:8" s="241" customFormat="1" ht="12.75">
      <c r="A220" s="228"/>
      <c r="B220" s="225"/>
      <c r="C220" s="225"/>
      <c r="D220" s="240"/>
      <c r="E220" s="240"/>
      <c r="F220" s="240"/>
      <c r="G220" s="240"/>
      <c r="H220" s="240"/>
    </row>
    <row r="221" spans="1:8" s="241" customFormat="1" ht="12.75">
      <c r="A221" s="228"/>
      <c r="B221" s="225"/>
      <c r="C221" s="225"/>
      <c r="D221" s="240"/>
      <c r="E221" s="240"/>
      <c r="F221" s="240"/>
      <c r="G221" s="240"/>
      <c r="H221" s="240"/>
    </row>
    <row r="222" spans="1:8" s="241" customFormat="1" ht="12.75">
      <c r="A222" s="228"/>
      <c r="B222" s="225"/>
      <c r="C222" s="225"/>
      <c r="D222" s="240"/>
      <c r="E222" s="240"/>
      <c r="F222" s="240"/>
      <c r="G222" s="240"/>
      <c r="H222" s="240"/>
    </row>
    <row r="223" spans="1:8" s="241" customFormat="1" ht="12.75">
      <c r="A223" s="228"/>
      <c r="B223" s="225"/>
      <c r="C223" s="225"/>
      <c r="D223" s="240"/>
      <c r="E223" s="240"/>
      <c r="F223" s="240"/>
      <c r="G223" s="240"/>
      <c r="H223" s="240"/>
    </row>
    <row r="224" spans="2:3" ht="12.75">
      <c r="B224" s="223"/>
      <c r="C224" s="223"/>
    </row>
    <row r="225" spans="2:3" ht="12.75">
      <c r="B225" s="223"/>
      <c r="C225" s="223"/>
    </row>
    <row r="226" spans="2:3" ht="12.75">
      <c r="B226" s="223"/>
      <c r="C226" s="223"/>
    </row>
    <row r="227" spans="2:3" ht="12.75">
      <c r="B227" s="223"/>
      <c r="C227" s="223"/>
    </row>
    <row r="228" spans="2:3" ht="12.75">
      <c r="B228" s="223"/>
      <c r="C228" s="223"/>
    </row>
    <row r="229" spans="2:3" ht="12.75">
      <c r="B229" s="223"/>
      <c r="C229" s="223"/>
    </row>
    <row r="230" spans="2:3" ht="12.75">
      <c r="B230" s="223"/>
      <c r="C230" s="223"/>
    </row>
    <row r="231" spans="2:3" ht="12.75">
      <c r="B231" s="223"/>
      <c r="C231" s="223"/>
    </row>
    <row r="232" spans="2:3" ht="12.75">
      <c r="B232" s="223"/>
      <c r="C232" s="223"/>
    </row>
    <row r="233" spans="2:3" ht="12.75">
      <c r="B233" s="223"/>
      <c r="C233" s="223"/>
    </row>
    <row r="234" spans="2:3" ht="12.75">
      <c r="B234" s="223"/>
      <c r="C234" s="223"/>
    </row>
    <row r="235" spans="2:3" ht="12.75">
      <c r="B235" s="223"/>
      <c r="C235" s="223"/>
    </row>
    <row r="236" spans="2:3" ht="12.75">
      <c r="B236" s="223"/>
      <c r="C236" s="223"/>
    </row>
    <row r="237" spans="2:3" ht="12.75">
      <c r="B237" s="223"/>
      <c r="C237" s="223"/>
    </row>
    <row r="238" spans="2:3" ht="12.75">
      <c r="B238" s="223"/>
      <c r="C238" s="223"/>
    </row>
    <row r="239" spans="1:3" ht="12.75">
      <c r="A239" s="222" t="s">
        <v>191</v>
      </c>
      <c r="B239" s="223" t="s">
        <v>192</v>
      </c>
      <c r="C239" s="223"/>
    </row>
    <row r="240" spans="1:3" ht="12.75">
      <c r="A240" s="222"/>
      <c r="B240" s="223"/>
      <c r="C240" s="223"/>
    </row>
    <row r="241" spans="1:3" ht="12.75">
      <c r="A241" s="222"/>
      <c r="C241" s="223"/>
    </row>
    <row r="242" spans="1:3" ht="12.75">
      <c r="A242" s="222"/>
      <c r="B242" s="223"/>
      <c r="C242" s="223"/>
    </row>
    <row r="243" spans="1:3" ht="12.75">
      <c r="A243" s="222"/>
      <c r="B243" s="223"/>
      <c r="C243" s="223"/>
    </row>
    <row r="244" spans="1:7" ht="12.75">
      <c r="A244" s="245"/>
      <c r="B244" s="245"/>
      <c r="C244" s="246"/>
      <c r="D244" s="247"/>
      <c r="E244" s="247"/>
      <c r="F244" s="55"/>
      <c r="G244" s="248" t="s">
        <v>193</v>
      </c>
    </row>
    <row r="245" spans="1:7" ht="12.75">
      <c r="A245" s="245"/>
      <c r="B245" s="245"/>
      <c r="C245" s="246"/>
      <c r="D245" s="247"/>
      <c r="E245" s="247"/>
      <c r="F245" s="55"/>
      <c r="G245" s="249" t="s">
        <v>12</v>
      </c>
    </row>
    <row r="246" spans="1:7" ht="13.5">
      <c r="A246" s="245"/>
      <c r="B246" s="245"/>
      <c r="C246" s="250" t="s">
        <v>194</v>
      </c>
      <c r="D246" s="247"/>
      <c r="E246" s="247"/>
      <c r="F246" s="55"/>
      <c r="G246" s="248"/>
    </row>
    <row r="247" spans="1:7" ht="12.75">
      <c r="A247" s="245"/>
      <c r="B247" s="245"/>
      <c r="D247" s="247" t="s">
        <v>195</v>
      </c>
      <c r="E247" s="251"/>
      <c r="F247" s="55"/>
      <c r="G247" s="251">
        <v>0</v>
      </c>
    </row>
    <row r="248" spans="1:7" ht="12.75">
      <c r="A248" s="245"/>
      <c r="B248" s="245"/>
      <c r="D248" s="252" t="s">
        <v>196</v>
      </c>
      <c r="E248" s="251"/>
      <c r="F248" s="55"/>
      <c r="G248" s="251">
        <v>218</v>
      </c>
    </row>
    <row r="249" spans="1:7" ht="12.75">
      <c r="A249" s="245"/>
      <c r="B249" s="245"/>
      <c r="D249" s="247" t="s">
        <v>197</v>
      </c>
      <c r="E249" s="251"/>
      <c r="F249" s="55"/>
      <c r="G249" s="251">
        <v>380</v>
      </c>
    </row>
    <row r="250" spans="1:7" ht="12.75">
      <c r="A250" s="245"/>
      <c r="B250" s="245"/>
      <c r="D250" s="247" t="s">
        <v>198</v>
      </c>
      <c r="E250" s="251"/>
      <c r="F250" s="55"/>
      <c r="G250" s="251">
        <v>5258</v>
      </c>
    </row>
    <row r="251" spans="1:7" ht="12.75">
      <c r="A251" s="245"/>
      <c r="B251" s="245"/>
      <c r="D251" s="260" t="s">
        <v>199</v>
      </c>
      <c r="E251" s="247"/>
      <c r="F251" s="55"/>
      <c r="G251" s="265">
        <v>29559</v>
      </c>
    </row>
    <row r="252" spans="1:7" ht="12.75">
      <c r="A252" s="245"/>
      <c r="B252" s="245"/>
      <c r="C252" s="246"/>
      <c r="D252" s="247"/>
      <c r="E252" s="251"/>
      <c r="F252" s="55"/>
      <c r="G252" s="251">
        <f>SUM(G247:G251)</f>
        <v>35415</v>
      </c>
    </row>
    <row r="253" spans="1:7" ht="12.75">
      <c r="A253" s="245"/>
      <c r="B253" s="245"/>
      <c r="C253" s="247"/>
      <c r="D253" s="247"/>
      <c r="E253" s="247"/>
      <c r="F253" s="55"/>
      <c r="G253" s="247"/>
    </row>
    <row r="254" spans="2:7" ht="13.5">
      <c r="B254" s="245"/>
      <c r="C254" s="250" t="s">
        <v>200</v>
      </c>
      <c r="D254" s="247"/>
      <c r="E254" s="248"/>
      <c r="F254" s="55"/>
      <c r="G254" s="248"/>
    </row>
    <row r="255" spans="2:7" ht="12.75">
      <c r="B255" s="245"/>
      <c r="D255" s="252" t="s">
        <v>196</v>
      </c>
      <c r="E255" s="248"/>
      <c r="F255" s="55"/>
      <c r="G255" s="251">
        <v>469</v>
      </c>
    </row>
    <row r="256" spans="1:7" ht="12.75">
      <c r="A256" s="245"/>
      <c r="B256" s="245"/>
      <c r="D256" s="247" t="s">
        <v>201</v>
      </c>
      <c r="E256" s="251"/>
      <c r="F256" s="55"/>
      <c r="G256" s="237">
        <v>633</v>
      </c>
    </row>
    <row r="257" spans="1:7" ht="12.75">
      <c r="A257" s="245"/>
      <c r="B257" s="245"/>
      <c r="C257" s="246"/>
      <c r="D257" s="247"/>
      <c r="E257" s="251"/>
      <c r="F257" s="55"/>
      <c r="G257" s="251"/>
    </row>
    <row r="258" spans="1:7" ht="12.75">
      <c r="A258" s="245"/>
      <c r="B258" s="245"/>
      <c r="C258" s="245"/>
      <c r="E258" s="128" t="s">
        <v>67</v>
      </c>
      <c r="F258" s="55"/>
      <c r="G258" s="253">
        <f>SUM(G252:G256)</f>
        <v>36517</v>
      </c>
    </row>
    <row r="259" spans="1:6" ht="12.75">
      <c r="A259" s="245"/>
      <c r="B259" s="245"/>
      <c r="C259" s="245"/>
      <c r="F259" s="254"/>
    </row>
    <row r="260" spans="1:6" ht="12.75">
      <c r="A260" s="245"/>
      <c r="B260" s="245"/>
      <c r="C260" s="245"/>
      <c r="E260" s="223"/>
      <c r="F260" s="255"/>
    </row>
    <row r="261" spans="1:3" ht="12.75">
      <c r="A261" s="224" t="s">
        <v>202</v>
      </c>
      <c r="B261" s="223" t="s">
        <v>203</v>
      </c>
      <c r="C261" s="223"/>
    </row>
    <row r="262" spans="1:3" ht="12.75">
      <c r="A262" s="222"/>
      <c r="B262" s="223"/>
      <c r="C262" s="223"/>
    </row>
    <row r="263" spans="1:3" ht="12.75">
      <c r="A263" s="222"/>
      <c r="B263" s="223"/>
      <c r="C263" s="223"/>
    </row>
    <row r="264" ht="12.75">
      <c r="A264" s="222"/>
    </row>
    <row r="265" ht="12.75">
      <c r="A265" s="222"/>
    </row>
    <row r="266" spans="1:3" ht="12.75">
      <c r="A266" s="55"/>
      <c r="B266" s="55"/>
      <c r="C266" s="223"/>
    </row>
    <row r="267" spans="1:3" ht="12.75">
      <c r="A267" s="224" t="s">
        <v>204</v>
      </c>
      <c r="B267" s="223" t="s">
        <v>205</v>
      </c>
      <c r="C267" s="223"/>
    </row>
    <row r="268" spans="2:3" ht="12.75">
      <c r="B268" s="223"/>
      <c r="C268" s="223"/>
    </row>
    <row r="269" spans="2:3" ht="12.75">
      <c r="B269" s="223"/>
      <c r="C269" s="223"/>
    </row>
    <row r="270" spans="2:3" ht="12.75">
      <c r="B270" s="223"/>
      <c r="C270" s="223"/>
    </row>
    <row r="271" ht="12.75">
      <c r="A271" s="245"/>
    </row>
    <row r="272" spans="1:6" ht="12.75">
      <c r="A272" s="55"/>
      <c r="B272" s="55"/>
      <c r="C272" s="55"/>
      <c r="D272" s="55"/>
      <c r="E272" s="256"/>
      <c r="F272" s="256"/>
    </row>
    <row r="273" spans="1:8" ht="12.75">
      <c r="A273" s="224" t="s">
        <v>206</v>
      </c>
      <c r="B273" s="223" t="s">
        <v>72</v>
      </c>
      <c r="C273" s="223"/>
      <c r="E273" s="55"/>
      <c r="F273" s="55"/>
      <c r="G273" s="55"/>
      <c r="H273" s="55"/>
    </row>
    <row r="274" spans="1:8" ht="12.75">
      <c r="A274" s="55"/>
      <c r="B274" s="55"/>
      <c r="C274" s="55"/>
      <c r="D274" s="55"/>
      <c r="E274" s="55"/>
      <c r="F274" s="55"/>
      <c r="G274" s="55"/>
      <c r="H274" s="55"/>
    </row>
    <row r="275" spans="1:8" ht="12.75">
      <c r="A275" s="55"/>
      <c r="B275" s="55"/>
      <c r="C275" s="55"/>
      <c r="D275" s="55"/>
      <c r="E275" s="55"/>
      <c r="F275" s="55"/>
      <c r="G275" s="55"/>
      <c r="H275" s="55"/>
    </row>
    <row r="276" spans="1:8" ht="12.75">
      <c r="A276" s="55"/>
      <c r="B276" s="55"/>
      <c r="C276" s="55"/>
      <c r="D276" s="55"/>
      <c r="E276" s="55"/>
      <c r="F276" s="55"/>
      <c r="G276" s="55"/>
      <c r="H276" s="55"/>
    </row>
    <row r="277" spans="1:8" ht="12.75">
      <c r="A277" s="55"/>
      <c r="B277" s="55"/>
      <c r="C277" s="55"/>
      <c r="D277" s="55"/>
      <c r="E277" s="55"/>
      <c r="F277" s="55"/>
      <c r="G277" s="55"/>
      <c r="H277" s="55"/>
    </row>
    <row r="278" spans="1:8" ht="12.75">
      <c r="A278" s="55"/>
      <c r="B278" s="55"/>
      <c r="C278" s="55"/>
      <c r="D278" s="55"/>
      <c r="E278" s="55"/>
      <c r="F278" s="55"/>
      <c r="G278" s="55"/>
      <c r="H278" s="55"/>
    </row>
    <row r="279" s="65" customFormat="1" ht="12.75"/>
    <row r="280" s="65" customFormat="1" ht="12.75"/>
    <row r="281" spans="1:8" ht="12.75">
      <c r="A281" s="55"/>
      <c r="B281" s="55"/>
      <c r="C281" s="55"/>
      <c r="D281" s="55"/>
      <c r="E281" s="55"/>
      <c r="F281" s="55"/>
      <c r="G281" s="55"/>
      <c r="H281" s="55"/>
    </row>
    <row r="282" spans="1:8" s="65" customFormat="1" ht="12.75">
      <c r="A282" s="222" t="s">
        <v>207</v>
      </c>
      <c r="B282" s="223" t="s">
        <v>208</v>
      </c>
      <c r="C282" s="128"/>
      <c r="D282" s="128"/>
      <c r="E282" s="128"/>
      <c r="F282" s="128"/>
      <c r="G282" s="128"/>
      <c r="H282" s="128"/>
    </row>
    <row r="283" spans="1:8" s="65" customFormat="1" ht="12.75">
      <c r="A283" s="222"/>
      <c r="B283" s="223"/>
      <c r="C283" s="128"/>
      <c r="D283" s="128"/>
      <c r="E283" s="128"/>
      <c r="F283" s="128"/>
      <c r="G283" s="128"/>
      <c r="H283" s="128"/>
    </row>
    <row r="284" spans="1:8" s="65" customFormat="1" ht="12.75">
      <c r="A284" s="245"/>
      <c r="B284" s="128"/>
      <c r="C284" s="128"/>
      <c r="D284" s="128"/>
      <c r="E284" s="128"/>
      <c r="F284" s="128"/>
      <c r="G284" s="128"/>
      <c r="H284" s="128"/>
    </row>
    <row r="285" spans="1:8" s="65" customFormat="1" ht="12.75">
      <c r="A285" s="245"/>
      <c r="B285" s="128"/>
      <c r="C285" s="128"/>
      <c r="D285" s="128"/>
      <c r="E285" s="128"/>
      <c r="F285" s="128"/>
      <c r="G285" s="128"/>
      <c r="H285" s="128"/>
    </row>
    <row r="286" spans="1:8" s="65" customFormat="1" ht="12.75">
      <c r="A286" s="245"/>
      <c r="B286" s="128"/>
      <c r="C286" s="128"/>
      <c r="D286" s="128"/>
      <c r="E286" s="128"/>
      <c r="F286" s="128"/>
      <c r="G286" s="128"/>
      <c r="H286" s="128"/>
    </row>
    <row r="287" spans="1:4" s="65" customFormat="1" ht="12.75">
      <c r="A287" s="245"/>
      <c r="B287" s="128"/>
      <c r="C287" s="128"/>
      <c r="D287" s="128"/>
    </row>
    <row r="288" spans="1:8" s="65" customFormat="1" ht="12.75">
      <c r="A288" s="245"/>
      <c r="B288" s="128"/>
      <c r="C288" s="128"/>
      <c r="D288" s="128"/>
      <c r="E288" s="273" t="s">
        <v>172</v>
      </c>
      <c r="F288" s="273"/>
      <c r="G288" s="273" t="s">
        <v>173</v>
      </c>
      <c r="H288" s="273"/>
    </row>
    <row r="289" spans="1:8" s="65" customFormat="1" ht="12.75">
      <c r="A289" s="245"/>
      <c r="B289" s="128"/>
      <c r="C289" s="128"/>
      <c r="D289" s="128"/>
      <c r="E289" s="226" t="s">
        <v>174</v>
      </c>
      <c r="F289" s="226" t="s">
        <v>175</v>
      </c>
      <c r="G289" s="226" t="s">
        <v>174</v>
      </c>
      <c r="H289" s="226" t="s">
        <v>175</v>
      </c>
    </row>
    <row r="290" spans="1:8" s="65" customFormat="1" ht="12.75">
      <c r="A290" s="245"/>
      <c r="B290" s="128"/>
      <c r="C290" s="128"/>
      <c r="D290" s="128"/>
      <c r="E290" s="226" t="s">
        <v>176</v>
      </c>
      <c r="F290" s="226" t="s">
        <v>176</v>
      </c>
      <c r="G290" s="226" t="s">
        <v>176</v>
      </c>
      <c r="H290" s="226" t="s">
        <v>176</v>
      </c>
    </row>
    <row r="291" spans="1:8" s="65" customFormat="1" ht="12.75">
      <c r="A291" s="245"/>
      <c r="B291" s="128"/>
      <c r="C291" s="128"/>
      <c r="D291" s="128"/>
      <c r="E291" s="226" t="s">
        <v>177</v>
      </c>
      <c r="F291" s="226" t="s">
        <v>177</v>
      </c>
      <c r="G291" s="226" t="s">
        <v>178</v>
      </c>
      <c r="H291" s="128" t="s">
        <v>179</v>
      </c>
    </row>
    <row r="292" spans="1:8" s="65" customFormat="1" ht="12.75">
      <c r="A292" s="245"/>
      <c r="B292" s="128"/>
      <c r="C292" s="128"/>
      <c r="D292" s="128"/>
      <c r="E292" s="226" t="s">
        <v>10</v>
      </c>
      <c r="F292" s="226" t="s">
        <v>11</v>
      </c>
      <c r="G292" s="226" t="s">
        <v>10</v>
      </c>
      <c r="H292" s="226" t="s">
        <v>11</v>
      </c>
    </row>
    <row r="293" spans="1:8" s="65" customFormat="1" ht="12.75">
      <c r="A293" s="245"/>
      <c r="B293" s="128"/>
      <c r="C293" s="128"/>
      <c r="D293" s="128"/>
      <c r="E293" s="177" t="s">
        <v>12</v>
      </c>
      <c r="F293" s="177" t="s">
        <v>12</v>
      </c>
      <c r="G293" s="177" t="s">
        <v>12</v>
      </c>
      <c r="H293" s="177" t="s">
        <v>12</v>
      </c>
    </row>
    <row r="294" spans="1:4" s="65" customFormat="1" ht="12.75">
      <c r="A294" s="245"/>
      <c r="B294" s="128"/>
      <c r="C294" s="128"/>
      <c r="D294" s="128"/>
    </row>
    <row r="295" spans="1:8" s="65" customFormat="1" ht="12.75">
      <c r="A295" s="245"/>
      <c r="B295" s="128"/>
      <c r="C295" s="128"/>
      <c r="D295" s="128"/>
      <c r="E295" s="262">
        <v>1260</v>
      </c>
      <c r="F295" s="262">
        <v>4042</v>
      </c>
      <c r="G295" s="262">
        <v>11003</v>
      </c>
      <c r="H295" s="262">
        <v>13128</v>
      </c>
    </row>
    <row r="296" spans="1:6" s="65" customFormat="1" ht="12.75">
      <c r="A296" s="245"/>
      <c r="B296" s="128"/>
      <c r="C296" s="128"/>
      <c r="D296" s="128"/>
      <c r="E296" s="262"/>
      <c r="F296" s="262"/>
    </row>
    <row r="297" spans="1:8" s="65" customFormat="1" ht="12.75">
      <c r="A297" s="245"/>
      <c r="B297" s="128"/>
      <c r="C297" s="128"/>
      <c r="D297" s="128"/>
      <c r="E297" s="262"/>
      <c r="F297" s="266"/>
      <c r="G297" s="257"/>
      <c r="H297" s="257"/>
    </row>
    <row r="298" spans="1:8" s="65" customFormat="1" ht="12.75">
      <c r="A298" s="245"/>
      <c r="B298" s="128"/>
      <c r="C298" s="128"/>
      <c r="D298" s="128"/>
      <c r="E298" s="262">
        <v>126000</v>
      </c>
      <c r="F298" s="262">
        <v>126000</v>
      </c>
      <c r="G298" s="262">
        <v>126000</v>
      </c>
      <c r="H298" s="262">
        <v>126000</v>
      </c>
    </row>
    <row r="299" spans="1:4" s="65" customFormat="1" ht="12.75">
      <c r="A299" s="245"/>
      <c r="B299" s="128"/>
      <c r="C299" s="128"/>
      <c r="D299" s="128"/>
    </row>
    <row r="300" spans="1:6" s="65" customFormat="1" ht="12.75">
      <c r="A300" s="245"/>
      <c r="B300" s="128"/>
      <c r="C300" s="128"/>
      <c r="D300" s="128"/>
      <c r="E300" s="267"/>
      <c r="F300" s="267"/>
    </row>
    <row r="301" spans="1:8" s="65" customFormat="1" ht="12.75">
      <c r="A301" s="245"/>
      <c r="B301" s="128" t="s">
        <v>209</v>
      </c>
      <c r="C301" s="128"/>
      <c r="E301" s="258">
        <f>E295/E298*100</f>
        <v>1</v>
      </c>
      <c r="F301" s="258">
        <f>F295/F298*100</f>
        <v>3.207936507936508</v>
      </c>
      <c r="G301" s="258">
        <f>G295/G298*100</f>
        <v>8.732539682539683</v>
      </c>
      <c r="H301" s="258">
        <f>H295/H298*100</f>
        <v>10.41904761904762</v>
      </c>
    </row>
    <row r="302" spans="1:8" s="65" customFormat="1" ht="12.75">
      <c r="A302" s="245"/>
      <c r="B302" s="128"/>
      <c r="C302" s="128"/>
      <c r="D302" s="128"/>
      <c r="E302" s="128"/>
      <c r="F302" s="128"/>
      <c r="G302" s="258"/>
      <c r="H302" s="258"/>
    </row>
    <row r="303" spans="1:8" s="65" customFormat="1" ht="12.75">
      <c r="A303" s="245"/>
      <c r="B303" s="128"/>
      <c r="C303" s="128"/>
      <c r="D303" s="128"/>
      <c r="E303" s="128"/>
      <c r="F303" s="128"/>
      <c r="G303" s="258"/>
      <c r="H303" s="258"/>
    </row>
    <row r="304" spans="1:8" s="65" customFormat="1" ht="12.75">
      <c r="A304" s="245"/>
      <c r="B304" s="128"/>
      <c r="C304" s="128"/>
      <c r="D304" s="128"/>
      <c r="E304" s="128"/>
      <c r="F304" s="128"/>
      <c r="G304" s="258"/>
      <c r="H304" s="258"/>
    </row>
    <row r="305" spans="1:8" s="65" customFormat="1" ht="12.75">
      <c r="A305" s="245"/>
      <c r="B305" s="128"/>
      <c r="C305" s="128"/>
      <c r="D305" s="128"/>
      <c r="E305" s="128"/>
      <c r="F305" s="128"/>
      <c r="G305" s="258"/>
      <c r="H305" s="258"/>
    </row>
    <row r="306" spans="1:8" s="65" customFormat="1" ht="12.75">
      <c r="A306" s="245"/>
      <c r="B306" s="128"/>
      <c r="C306" s="128"/>
      <c r="D306" s="128"/>
      <c r="E306" s="128"/>
      <c r="F306" s="128"/>
      <c r="G306" s="258"/>
      <c r="H306" s="258"/>
    </row>
    <row r="307" spans="1:8" s="65" customFormat="1" ht="12.75">
      <c r="A307" s="245"/>
      <c r="B307" s="128"/>
      <c r="C307" s="128"/>
      <c r="D307" s="128"/>
      <c r="E307" s="128"/>
      <c r="F307" s="128"/>
      <c r="G307" s="258"/>
      <c r="H307" s="258"/>
    </row>
    <row r="308" spans="1:8" s="65" customFormat="1" ht="12.75">
      <c r="A308" s="230" t="s">
        <v>210</v>
      </c>
      <c r="B308" s="128"/>
      <c r="C308" s="128"/>
      <c r="D308" s="128"/>
      <c r="E308" s="128"/>
      <c r="F308" s="128"/>
      <c r="G308" s="258"/>
      <c r="H308" s="258"/>
    </row>
    <row r="309" spans="1:8" s="65" customFormat="1" ht="12.75">
      <c r="A309" s="245"/>
      <c r="B309" s="128"/>
      <c r="C309" s="128"/>
      <c r="D309" s="128"/>
      <c r="E309" s="128"/>
      <c r="F309" s="128"/>
      <c r="G309" s="258"/>
      <c r="H309" s="258"/>
    </row>
    <row r="310" spans="1:8" s="65" customFormat="1" ht="12.75">
      <c r="A310" s="245"/>
      <c r="B310" s="128"/>
      <c r="C310" s="128"/>
      <c r="D310" s="128"/>
      <c r="E310" s="128"/>
      <c r="F310" s="128"/>
      <c r="G310" s="258"/>
      <c r="H310" s="258"/>
    </row>
    <row r="311" spans="1:8" s="65" customFormat="1" ht="12.75">
      <c r="A311" s="245"/>
      <c r="B311" s="128"/>
      <c r="C311" s="128"/>
      <c r="D311" s="128"/>
      <c r="E311" s="128"/>
      <c r="F311" s="128"/>
      <c r="G311" s="258"/>
      <c r="H311" s="258"/>
    </row>
    <row r="312" spans="1:8" s="65" customFormat="1" ht="12.75">
      <c r="A312" s="245"/>
      <c r="B312" s="128"/>
      <c r="C312" s="128"/>
      <c r="D312" s="128"/>
      <c r="E312" s="128"/>
      <c r="F312" s="128"/>
      <c r="G312" s="258"/>
      <c r="H312" s="258"/>
    </row>
    <row r="313" spans="1:8" s="65" customFormat="1" ht="12.75">
      <c r="A313" s="245"/>
      <c r="B313" s="128"/>
      <c r="C313" s="128"/>
      <c r="D313" s="128"/>
      <c r="E313" s="128"/>
      <c r="F313" s="128"/>
      <c r="G313" s="258"/>
      <c r="H313" s="258"/>
    </row>
    <row r="314" spans="1:8" s="65" customFormat="1" ht="12.75">
      <c r="A314" s="223" t="s">
        <v>211</v>
      </c>
      <c r="B314" s="245"/>
      <c r="C314" s="245"/>
      <c r="D314" s="128"/>
      <c r="E314" s="128"/>
      <c r="F314" s="128"/>
      <c r="G314" s="128"/>
      <c r="H314" s="128"/>
    </row>
    <row r="315" spans="1:3" ht="12.75">
      <c r="A315" s="128" t="s">
        <v>212</v>
      </c>
      <c r="B315" s="245"/>
      <c r="C315" s="245"/>
    </row>
    <row r="316" spans="1:3" ht="12.75">
      <c r="A316" s="128" t="s">
        <v>213</v>
      </c>
      <c r="B316" s="245"/>
      <c r="C316" s="245"/>
    </row>
    <row r="317" spans="2:3" ht="12.75">
      <c r="B317" s="245"/>
      <c r="C317" s="245"/>
    </row>
    <row r="318" spans="1:3" ht="12.75">
      <c r="A318" s="128" t="s">
        <v>218</v>
      </c>
      <c r="B318" s="245"/>
      <c r="C318" s="245"/>
    </row>
    <row r="319" spans="1:3" ht="12.75">
      <c r="A319" s="245"/>
      <c r="B319" s="245"/>
      <c r="C319" s="245"/>
    </row>
    <row r="320" spans="1:3" ht="12.75">
      <c r="A320" s="245"/>
      <c r="B320" s="245"/>
      <c r="C320" s="245"/>
    </row>
    <row r="321" spans="1:3" ht="12.75">
      <c r="A321" s="245"/>
      <c r="B321" s="245"/>
      <c r="C321" s="245"/>
    </row>
    <row r="322" spans="1:3" ht="12.75">
      <c r="A322" s="245"/>
      <c r="B322" s="245"/>
      <c r="C322" s="245"/>
    </row>
    <row r="323" spans="1:3" ht="12.75">
      <c r="A323" s="245"/>
      <c r="B323" s="245"/>
      <c r="C323" s="245"/>
    </row>
    <row r="324" spans="1:3" ht="12.75">
      <c r="A324" s="245"/>
      <c r="B324" s="245"/>
      <c r="C324" s="245"/>
    </row>
    <row r="325" spans="1:3" ht="12.75">
      <c r="A325" s="245"/>
      <c r="B325" s="245"/>
      <c r="C325" s="245"/>
    </row>
    <row r="326" spans="1:3" ht="12.75">
      <c r="A326" s="245"/>
      <c r="B326" s="245"/>
      <c r="C326" s="245"/>
    </row>
    <row r="327" spans="1:3" ht="12.75">
      <c r="A327" s="245"/>
      <c r="B327" s="245"/>
      <c r="C327" s="245"/>
    </row>
    <row r="328" spans="1:3" ht="12.75">
      <c r="A328" s="245"/>
      <c r="B328" s="245"/>
      <c r="C328" s="245"/>
    </row>
    <row r="329" spans="1:3" ht="12.75">
      <c r="A329" s="245"/>
      <c r="B329" s="245"/>
      <c r="C329" s="245"/>
    </row>
    <row r="330" spans="1:3" ht="12.75">
      <c r="A330" s="245"/>
      <c r="B330" s="245"/>
      <c r="C330" s="245"/>
    </row>
    <row r="331" spans="1:3" ht="12.75">
      <c r="A331" s="245"/>
      <c r="B331" s="245"/>
      <c r="C331" s="245"/>
    </row>
    <row r="332" spans="1:3" ht="12.75">
      <c r="A332" s="245"/>
      <c r="B332" s="245"/>
      <c r="C332" s="245"/>
    </row>
    <row r="333" spans="1:3" ht="12.75">
      <c r="A333" s="245"/>
      <c r="B333" s="245"/>
      <c r="C333" s="245"/>
    </row>
    <row r="334" spans="1:3" ht="12.75">
      <c r="A334" s="245"/>
      <c r="B334" s="245"/>
      <c r="C334" s="245"/>
    </row>
    <row r="335" spans="1:3" ht="12.75">
      <c r="A335" s="245"/>
      <c r="B335" s="245"/>
      <c r="C335" s="245"/>
    </row>
    <row r="336" spans="1:3" ht="12.75">
      <c r="A336" s="245"/>
      <c r="B336" s="245"/>
      <c r="C336" s="245"/>
    </row>
    <row r="337" spans="1:3" ht="12.75">
      <c r="A337" s="245"/>
      <c r="B337" s="245"/>
      <c r="C337" s="245"/>
    </row>
    <row r="338" spans="1:3" ht="12.75">
      <c r="A338" s="245"/>
      <c r="B338" s="245"/>
      <c r="C338" s="245"/>
    </row>
    <row r="339" spans="1:3" ht="12.75">
      <c r="A339" s="245"/>
      <c r="B339" s="245"/>
      <c r="C339" s="245"/>
    </row>
    <row r="340" spans="1:3" ht="12.75">
      <c r="A340" s="245"/>
      <c r="B340" s="245"/>
      <c r="C340" s="245"/>
    </row>
  </sheetData>
  <mergeCells count="5">
    <mergeCell ref="A1:H1"/>
    <mergeCell ref="E136:F136"/>
    <mergeCell ref="G136:H136"/>
    <mergeCell ref="E288:F288"/>
    <mergeCell ref="G288:H288"/>
  </mergeCells>
  <printOptions/>
  <pageMargins left="0.49" right="0.81" top="1.04" bottom="0.38" header="0.27" footer="0.34"/>
  <pageSetup horizontalDpi="600" verticalDpi="600" orientation="portrait" paperSize="9" scale="90" r:id="rId2"/>
  <headerFooter alignWithMargins="0">
    <oddHeader>&amp;L&amp;"Times New Roman,Bold"&amp;14DeGem Berhad&amp;10 (Company No 415726-T)&amp;"Times New Roman,Regular"&amp;8
&amp;"Times New Roman,Bold"&amp;10Quarterly Report On Consolidated Results 
For The Fourth Financial Quarter Ended 31 December 2004</oddHeader>
  </headerFooter>
  <rowBreaks count="6" manualBreakCount="6">
    <brk id="60" max="255" man="1"/>
    <brk id="85" max="255" man="1"/>
    <brk id="133" max="255" man="1"/>
    <brk id="190" max="255" man="1"/>
    <brk id="236" max="255" man="1"/>
    <brk id="279"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B1:N33"/>
  <sheetViews>
    <sheetView workbookViewId="0" topLeftCell="G10">
      <selection activeCell="K17" sqref="K17"/>
    </sheetView>
  </sheetViews>
  <sheetFormatPr defaultColWidth="9.140625" defaultRowHeight="12.75"/>
  <cols>
    <col min="1" max="1" width="3.8515625" style="165" customWidth="1"/>
    <col min="2" max="2" width="21.421875" style="165" customWidth="1"/>
    <col min="3" max="3" width="12.8515625" style="165" bestFit="1" customWidth="1"/>
    <col min="4" max="4" width="12.28125" style="165" bestFit="1" customWidth="1"/>
    <col min="5" max="14" width="12.00390625" style="165" bestFit="1" customWidth="1"/>
    <col min="15" max="19" width="11.28125" style="165" customWidth="1"/>
    <col min="20" max="16384" width="9.140625" style="165" customWidth="1"/>
  </cols>
  <sheetData>
    <row r="1" spans="2:14" ht="18.75">
      <c r="B1" s="206" t="s">
        <v>117</v>
      </c>
      <c r="N1" s="207" t="s">
        <v>118</v>
      </c>
    </row>
    <row r="2" spans="2:14" ht="18.75">
      <c r="B2" s="206"/>
      <c r="N2" s="207"/>
    </row>
    <row r="3" ht="12.75">
      <c r="B3" s="207" t="s">
        <v>24</v>
      </c>
    </row>
    <row r="4" ht="12.75">
      <c r="B4" s="207" t="s">
        <v>2</v>
      </c>
    </row>
    <row r="8" ht="12.75">
      <c r="B8" s="208" t="s">
        <v>119</v>
      </c>
    </row>
    <row r="9" spans="3:14" ht="12.75">
      <c r="C9" s="275"/>
      <c r="D9" s="275"/>
      <c r="E9" s="275"/>
      <c r="F9" s="275"/>
      <c r="G9" s="275"/>
      <c r="H9" s="275"/>
      <c r="I9" s="275"/>
      <c r="J9" s="275"/>
      <c r="K9" s="275"/>
      <c r="L9" s="275"/>
      <c r="M9" s="275"/>
      <c r="N9" s="275"/>
    </row>
    <row r="10" spans="2:14" s="132" customFormat="1" ht="12.75">
      <c r="B10" s="207" t="s">
        <v>120</v>
      </c>
      <c r="C10" s="274" t="s">
        <v>121</v>
      </c>
      <c r="D10" s="274"/>
      <c r="E10" s="274" t="s">
        <v>122</v>
      </c>
      <c r="F10" s="274"/>
      <c r="G10" s="274" t="s">
        <v>123</v>
      </c>
      <c r="H10" s="274"/>
      <c r="I10" s="274" t="s">
        <v>124</v>
      </c>
      <c r="J10" s="274"/>
      <c r="K10" s="274" t="s">
        <v>125</v>
      </c>
      <c r="L10" s="274"/>
      <c r="M10" s="274" t="s">
        <v>126</v>
      </c>
      <c r="N10" s="274"/>
    </row>
    <row r="11" spans="3:14" ht="12.75">
      <c r="C11" s="132" t="s">
        <v>127</v>
      </c>
      <c r="D11" s="132" t="s">
        <v>128</v>
      </c>
      <c r="E11" s="132" t="s">
        <v>127</v>
      </c>
      <c r="F11" s="132" t="s">
        <v>128</v>
      </c>
      <c r="G11" s="132" t="s">
        <v>127</v>
      </c>
      <c r="H11" s="132" t="s">
        <v>128</v>
      </c>
      <c r="I11" s="132" t="s">
        <v>127</v>
      </c>
      <c r="J11" s="132" t="s">
        <v>128</v>
      </c>
      <c r="K11" s="132" t="s">
        <v>127</v>
      </c>
      <c r="L11" s="132" t="s">
        <v>128</v>
      </c>
      <c r="M11" s="132" t="s">
        <v>127</v>
      </c>
      <c r="N11" s="132" t="s">
        <v>128</v>
      </c>
    </row>
    <row r="12" spans="3:14" s="209" customFormat="1" ht="12.75">
      <c r="C12" s="210" t="s">
        <v>129</v>
      </c>
      <c r="D12" s="210" t="s">
        <v>129</v>
      </c>
      <c r="E12" s="210" t="s">
        <v>129</v>
      </c>
      <c r="F12" s="210" t="s">
        <v>129</v>
      </c>
      <c r="G12" s="210" t="s">
        <v>129</v>
      </c>
      <c r="H12" s="210" t="s">
        <v>129</v>
      </c>
      <c r="I12" s="210" t="s">
        <v>129</v>
      </c>
      <c r="J12" s="210" t="s">
        <v>129</v>
      </c>
      <c r="K12" s="210" t="s">
        <v>129</v>
      </c>
      <c r="L12" s="210" t="s">
        <v>129</v>
      </c>
      <c r="M12" s="210" t="s">
        <v>129</v>
      </c>
      <c r="N12" s="210" t="s">
        <v>129</v>
      </c>
    </row>
    <row r="13" s="209" customFormat="1" ht="12.75">
      <c r="B13" s="211" t="s">
        <v>13</v>
      </c>
    </row>
    <row r="14" spans="2:14" s="209" customFormat="1" ht="12.75">
      <c r="B14" s="209" t="s">
        <v>130</v>
      </c>
      <c r="C14" s="212">
        <v>133307</v>
      </c>
      <c r="D14" s="212">
        <v>110738</v>
      </c>
      <c r="E14" s="212">
        <v>1915</v>
      </c>
      <c r="F14" s="212">
        <v>3185</v>
      </c>
      <c r="G14" s="213">
        <v>0</v>
      </c>
      <c r="H14" s="213">
        <v>0</v>
      </c>
      <c r="I14" s="212">
        <v>88</v>
      </c>
      <c r="J14" s="212">
        <v>84</v>
      </c>
      <c r="K14" s="213">
        <v>0</v>
      </c>
      <c r="L14" s="213">
        <v>0</v>
      </c>
      <c r="M14" s="212">
        <f>+C14+E14+G14+I14+K14</f>
        <v>135310</v>
      </c>
      <c r="N14" s="212">
        <f>+D14+F14+H14+J14+L14</f>
        <v>114007</v>
      </c>
    </row>
    <row r="15" spans="2:14" s="209" customFormat="1" ht="12.75">
      <c r="B15" s="209" t="s">
        <v>131</v>
      </c>
      <c r="C15" s="212">
        <v>27571</v>
      </c>
      <c r="D15" s="212">
        <v>15309</v>
      </c>
      <c r="E15" s="212">
        <v>90354</v>
      </c>
      <c r="F15" s="212">
        <v>86124</v>
      </c>
      <c r="G15" s="212">
        <v>2248</v>
      </c>
      <c r="H15" s="212">
        <v>4768</v>
      </c>
      <c r="I15" s="212">
        <v>1152</v>
      </c>
      <c r="J15" s="212">
        <v>972</v>
      </c>
      <c r="K15" s="214">
        <v>-121325</v>
      </c>
      <c r="L15" s="214">
        <v>-107173</v>
      </c>
      <c r="M15" s="215">
        <f>+C15+E15+G15+I15+K15</f>
        <v>0</v>
      </c>
      <c r="N15" s="215">
        <f>+D15+F15+H15+J15+L15</f>
        <v>0</v>
      </c>
    </row>
    <row r="16" spans="2:14" s="209" customFormat="1" ht="12.75">
      <c r="B16" s="216" t="s">
        <v>132</v>
      </c>
      <c r="C16" s="217">
        <f aca="true" t="shared" si="0" ref="C16:N16">SUM(C14:C15)</f>
        <v>160878</v>
      </c>
      <c r="D16" s="217">
        <f t="shared" si="0"/>
        <v>126047</v>
      </c>
      <c r="E16" s="217">
        <f t="shared" si="0"/>
        <v>92269</v>
      </c>
      <c r="F16" s="217">
        <f t="shared" si="0"/>
        <v>89309</v>
      </c>
      <c r="G16" s="217">
        <f t="shared" si="0"/>
        <v>2248</v>
      </c>
      <c r="H16" s="217">
        <f t="shared" si="0"/>
        <v>4768</v>
      </c>
      <c r="I16" s="217">
        <f t="shared" si="0"/>
        <v>1240</v>
      </c>
      <c r="J16" s="217">
        <f t="shared" si="0"/>
        <v>1056</v>
      </c>
      <c r="K16" s="276">
        <f t="shared" si="0"/>
        <v>-121325</v>
      </c>
      <c r="L16" s="276">
        <f t="shared" si="0"/>
        <v>-107173</v>
      </c>
      <c r="M16" s="217">
        <f t="shared" si="0"/>
        <v>135310</v>
      </c>
      <c r="N16" s="217">
        <f t="shared" si="0"/>
        <v>114007</v>
      </c>
    </row>
    <row r="17" spans="7:8" s="209" customFormat="1" ht="12.75">
      <c r="G17" s="212"/>
      <c r="H17" s="212"/>
    </row>
    <row r="18" s="209" customFormat="1" ht="12.75">
      <c r="B18" s="211" t="s">
        <v>133</v>
      </c>
    </row>
    <row r="19" spans="2:14" s="209" customFormat="1" ht="12.75">
      <c r="B19" s="209" t="s">
        <v>134</v>
      </c>
      <c r="C19" s="212">
        <v>10631</v>
      </c>
      <c r="D19" s="212">
        <v>10819</v>
      </c>
      <c r="E19" s="212">
        <v>9461</v>
      </c>
      <c r="F19" s="212">
        <v>12927</v>
      </c>
      <c r="G19" s="214">
        <v>2632</v>
      </c>
      <c r="H19" s="214">
        <v>3127</v>
      </c>
      <c r="I19" s="218">
        <v>542</v>
      </c>
      <c r="J19" s="212">
        <v>554</v>
      </c>
      <c r="K19" s="214">
        <v>-6590</v>
      </c>
      <c r="L19" s="214">
        <v>-8055</v>
      </c>
      <c r="M19" s="212">
        <f>+C19+E19+G19+I19+K19</f>
        <v>16676</v>
      </c>
      <c r="N19" s="212">
        <f>+D19+F19+H19+J19+L19</f>
        <v>19372</v>
      </c>
    </row>
    <row r="20" s="209" customFormat="1" ht="12.75">
      <c r="C20" s="212"/>
    </row>
    <row r="21" spans="2:14" s="209" customFormat="1" ht="12.75">
      <c r="B21" s="211" t="s">
        <v>135</v>
      </c>
      <c r="C21" s="212">
        <v>147912</v>
      </c>
      <c r="D21" s="212">
        <v>112202</v>
      </c>
      <c r="E21" s="212">
        <v>18500</v>
      </c>
      <c r="F21" s="212">
        <v>16515</v>
      </c>
      <c r="G21" s="212">
        <v>3692</v>
      </c>
      <c r="H21" s="212">
        <v>503</v>
      </c>
      <c r="I21" s="212">
        <v>12222</v>
      </c>
      <c r="J21" s="212">
        <v>12513</v>
      </c>
      <c r="K21" s="174">
        <v>-7917</v>
      </c>
      <c r="L21" s="174">
        <v>430</v>
      </c>
      <c r="M21" s="212">
        <f>+C21+E21+G21+I21+K21</f>
        <v>174409</v>
      </c>
      <c r="N21" s="212">
        <f>+D21+F21+H21+J21+L21</f>
        <v>142163</v>
      </c>
    </row>
    <row r="22" spans="2:14" s="209" customFormat="1" ht="12.75">
      <c r="B22" s="211"/>
      <c r="C22" s="212"/>
      <c r="D22" s="212"/>
      <c r="E22" s="212"/>
      <c r="F22" s="212"/>
      <c r="G22" s="212"/>
      <c r="H22" s="212"/>
      <c r="I22" s="212"/>
      <c r="J22" s="212"/>
      <c r="K22" s="174"/>
      <c r="L22" s="174"/>
      <c r="M22" s="212"/>
      <c r="N22" s="212"/>
    </row>
    <row r="23" spans="2:14" s="209" customFormat="1" ht="12.75">
      <c r="B23" s="211"/>
      <c r="C23" s="212"/>
      <c r="D23" s="212"/>
      <c r="E23" s="212"/>
      <c r="F23" s="212"/>
      <c r="G23" s="212"/>
      <c r="H23" s="212"/>
      <c r="I23" s="212"/>
      <c r="J23" s="212"/>
      <c r="K23" s="174"/>
      <c r="L23" s="174"/>
      <c r="M23" s="212"/>
      <c r="N23" s="212"/>
    </row>
    <row r="25" spans="2:10" ht="12.75">
      <c r="B25" s="219"/>
      <c r="C25" s="219"/>
      <c r="D25" s="219"/>
      <c r="E25" s="219"/>
      <c r="F25" s="219"/>
      <c r="G25" s="219"/>
      <c r="H25" s="219"/>
      <c r="I25" s="219"/>
      <c r="J25" s="219"/>
    </row>
    <row r="26" spans="2:10" ht="12.75">
      <c r="B26" s="219"/>
      <c r="C26" s="219"/>
      <c r="D26" s="219"/>
      <c r="E26" s="219"/>
      <c r="F26" s="219"/>
      <c r="G26" s="219"/>
      <c r="H26" s="219"/>
      <c r="I26" s="219"/>
      <c r="J26" s="219"/>
    </row>
    <row r="27" spans="2:10" ht="12.75">
      <c r="B27" s="219"/>
      <c r="C27" s="219"/>
      <c r="D27" s="219"/>
      <c r="E27" s="219"/>
      <c r="F27" s="219"/>
      <c r="G27" s="219"/>
      <c r="H27" s="219"/>
      <c r="J27" s="219"/>
    </row>
    <row r="28" spans="2:10" ht="12.75">
      <c r="B28" s="219"/>
      <c r="C28" s="219"/>
      <c r="D28" s="219"/>
      <c r="E28" s="219"/>
      <c r="F28" s="219"/>
      <c r="G28" s="219"/>
      <c r="H28" s="219"/>
      <c r="I28" s="219"/>
      <c r="J28" s="219"/>
    </row>
    <row r="29" spans="2:10" ht="12.75">
      <c r="B29" s="219"/>
      <c r="C29" s="219"/>
      <c r="D29" s="219"/>
      <c r="E29" s="219"/>
      <c r="F29" s="219"/>
      <c r="G29" s="219"/>
      <c r="H29" s="219"/>
      <c r="I29" s="219"/>
      <c r="J29" s="219"/>
    </row>
    <row r="30" spans="2:10" ht="12.75">
      <c r="B30" s="219"/>
      <c r="C30" s="219"/>
      <c r="D30" s="219"/>
      <c r="E30" s="219"/>
      <c r="F30" s="219"/>
      <c r="G30" s="219"/>
      <c r="H30" s="219"/>
      <c r="I30" s="219"/>
      <c r="J30" s="219"/>
    </row>
    <row r="31" spans="2:10" ht="12.75">
      <c r="B31" s="219"/>
      <c r="C31" s="219"/>
      <c r="D31" s="219"/>
      <c r="E31" s="219"/>
      <c r="F31" s="219"/>
      <c r="G31" s="219"/>
      <c r="H31" s="219"/>
      <c r="I31" s="219"/>
      <c r="J31" s="219"/>
    </row>
    <row r="32" ht="12.75">
      <c r="C32" s="219"/>
    </row>
    <row r="33" ht="12.75">
      <c r="C33" s="219"/>
    </row>
  </sheetData>
  <mergeCells count="12">
    <mergeCell ref="K9:L9"/>
    <mergeCell ref="M9:N9"/>
    <mergeCell ref="K10:L10"/>
    <mergeCell ref="M10:N10"/>
    <mergeCell ref="C9:D9"/>
    <mergeCell ref="E9:F9"/>
    <mergeCell ref="C10:D10"/>
    <mergeCell ref="E10:F10"/>
    <mergeCell ref="G10:H10"/>
    <mergeCell ref="I10:J10"/>
    <mergeCell ref="G9:H9"/>
    <mergeCell ref="I9:J9"/>
  </mergeCells>
  <printOptions/>
  <pageMargins left="0.75" right="0.75" top="1" bottom="1" header="0.5" footer="0.5"/>
  <pageSetup fitToHeight="1" fitToWidth="1"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RXAXIS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RXAXIS</dc:creator>
  <cp:keywords/>
  <dc:description/>
  <cp:lastModifiedBy>Aerospeed</cp:lastModifiedBy>
  <cp:lastPrinted>2005-02-28T10:37:35Z</cp:lastPrinted>
  <dcterms:created xsi:type="dcterms:W3CDTF">2005-02-24T12:05:43Z</dcterms:created>
  <dcterms:modified xsi:type="dcterms:W3CDTF">2005-02-28T10:37:51Z</dcterms:modified>
  <cp:category/>
  <cp:version/>
  <cp:contentType/>
  <cp:contentStatus/>
</cp:coreProperties>
</file>