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285" windowWidth="7650" windowHeight="7170" tabRatio="604" activeTab="0"/>
  </bookViews>
  <sheets>
    <sheet name="IS" sheetId="1" r:id="rId1"/>
    <sheet name="CI" sheetId="2" r:id="rId2"/>
    <sheet name="SOFP" sheetId="3" r:id="rId3"/>
    <sheet name="Equity " sheetId="4" r:id="rId4"/>
    <sheet name="Cashflow" sheetId="5" r:id="rId5"/>
    <sheet name="Notes" sheetId="6" r:id="rId6"/>
  </sheets>
  <definedNames>
    <definedName name="_xlnm.Print_Area" localSheetId="3">'Equity '!$A$1:$I$48</definedName>
    <definedName name="_xlnm.Print_Area" localSheetId="0">'IS'!$A$1:$I$44</definedName>
    <definedName name="_xlnm.Print_Area" localSheetId="2">'SOFP'!$A$1:$E$62</definedName>
  </definedNames>
  <calcPr fullCalcOnLoad="1"/>
</workbook>
</file>

<file path=xl/sharedStrings.xml><?xml version="1.0" encoding="utf-8"?>
<sst xmlns="http://schemas.openxmlformats.org/spreadsheetml/2006/main" count="383" uniqueCount="299">
  <si>
    <t>CASH FLOWS FROM/(USED IN) OPERATING ACTIVITIES</t>
  </si>
  <si>
    <t>Operating expenses</t>
  </si>
  <si>
    <t>Profit for the period</t>
  </si>
  <si>
    <t>ASSETS</t>
  </si>
  <si>
    <t>Non-current assets</t>
  </si>
  <si>
    <t>Other investments</t>
  </si>
  <si>
    <t>Inventories</t>
  </si>
  <si>
    <t>TOTAL ASSETS</t>
  </si>
  <si>
    <t>EQUITY AND LIABILITIES</t>
  </si>
  <si>
    <t>Share premium</t>
  </si>
  <si>
    <t>Revaluation reserve</t>
  </si>
  <si>
    <t>TOTAL EQUITY</t>
  </si>
  <si>
    <t>Non-current liabilities</t>
  </si>
  <si>
    <t>TOTAL LIABILITIES</t>
  </si>
  <si>
    <t>TOTAL EQUITY AND LIABILITIES</t>
  </si>
  <si>
    <t>Investment properties</t>
  </si>
  <si>
    <t>The figures have not been audited.</t>
  </si>
  <si>
    <t>(a)</t>
  </si>
  <si>
    <t>(b)</t>
  </si>
  <si>
    <t>CURRENT</t>
  </si>
  <si>
    <t xml:space="preserve">YEAR </t>
  </si>
  <si>
    <t>QUARTER</t>
  </si>
  <si>
    <t>RM'000</t>
  </si>
  <si>
    <t>PRECEDING YEAR</t>
  </si>
  <si>
    <t>CORRESPONDING</t>
  </si>
  <si>
    <t>TO DATE</t>
  </si>
  <si>
    <t>PERIOD</t>
  </si>
  <si>
    <t xml:space="preserve">AS AT </t>
  </si>
  <si>
    <t>AS AT</t>
  </si>
  <si>
    <t>QUOTED SECURITIES</t>
  </si>
  <si>
    <t>CHANGES IN THE COMPOSITION OF THE GROUP</t>
  </si>
  <si>
    <t>STATUS OF CORPORATE PROPOSALS</t>
  </si>
  <si>
    <t>SEASONAL AND CYCLICAL FACTORS</t>
  </si>
  <si>
    <t>GROUP BORROWINGS</t>
  </si>
  <si>
    <t>OFF BALANCE SHEET FINANCIAL INSTRUMENTS</t>
  </si>
  <si>
    <t>MATERIAL LITIGATION</t>
  </si>
  <si>
    <t>SEGMENTAL REPORTING - GROUP</t>
  </si>
  <si>
    <t>Manufacturing</t>
  </si>
  <si>
    <t>Trading</t>
  </si>
  <si>
    <t>Non-segment items</t>
  </si>
  <si>
    <t>Current Year</t>
  </si>
  <si>
    <t>Quarter</t>
  </si>
  <si>
    <t>To Date</t>
  </si>
  <si>
    <t>Revenue</t>
  </si>
  <si>
    <t>Property, plant and equipment</t>
  </si>
  <si>
    <t>Current assets</t>
  </si>
  <si>
    <t>Current liabilities</t>
  </si>
  <si>
    <t>Share capital</t>
  </si>
  <si>
    <t>Deferred taxation</t>
  </si>
  <si>
    <t xml:space="preserve">Deferred tax </t>
  </si>
  <si>
    <t>Goodwill on consolidation</t>
  </si>
  <si>
    <t>MATERIAL SUBSEQUENT EVENTS</t>
  </si>
  <si>
    <t>Not applicable.</t>
  </si>
  <si>
    <t xml:space="preserve"> taxation</t>
  </si>
  <si>
    <t>before</t>
  </si>
  <si>
    <t>NOTES TO THE INTERIM FINANCIAL REPORT</t>
  </si>
  <si>
    <t>A1.</t>
  </si>
  <si>
    <t>BASIS OF PREPARATION</t>
  </si>
  <si>
    <t>A2.</t>
  </si>
  <si>
    <t>AUDIT QUALIFICATION</t>
  </si>
  <si>
    <t>A3.</t>
  </si>
  <si>
    <t>A4.</t>
  </si>
  <si>
    <t>A5.</t>
  </si>
  <si>
    <t>MATERIAL CHANGES IN ESTIMATES</t>
  </si>
  <si>
    <t>A6.</t>
  </si>
  <si>
    <t>A7.</t>
  </si>
  <si>
    <t>DIVIDEND PAID</t>
  </si>
  <si>
    <t>A8.</t>
  </si>
  <si>
    <t>A9.</t>
  </si>
  <si>
    <t>A10.</t>
  </si>
  <si>
    <t>A11.</t>
  </si>
  <si>
    <t>A12.</t>
  </si>
  <si>
    <t>CONTINGENT LIABILITIES AND CONTINGENT ASSETS</t>
  </si>
  <si>
    <t>There were no contingent liabilities and assets as at the date of this report.</t>
  </si>
  <si>
    <t>B1.</t>
  </si>
  <si>
    <t>REVIEW OF PERFORMANCE OF THE COMPANY AND ITS PRINCIPAL SUBSIDIARIES</t>
  </si>
  <si>
    <t>B2.</t>
  </si>
  <si>
    <t>B4.</t>
  </si>
  <si>
    <t xml:space="preserve">VARIANCE BETWEEN FORECAST AND ACTUAL PROFIT </t>
  </si>
  <si>
    <t>B5.</t>
  </si>
  <si>
    <t>B6.</t>
  </si>
  <si>
    <t>B7.</t>
  </si>
  <si>
    <t>B8(i).</t>
  </si>
  <si>
    <t>B8(ii).</t>
  </si>
  <si>
    <t>STATUS OF UTILISATION OF PROCEEDS RAISED FROM ANY CORPORATE PROPOSAL</t>
  </si>
  <si>
    <t>B9.</t>
  </si>
  <si>
    <t>B10.</t>
  </si>
  <si>
    <t>B11.</t>
  </si>
  <si>
    <t>B12.</t>
  </si>
  <si>
    <t>B13.</t>
  </si>
  <si>
    <t>EARNINGS PER SHARE (EPS)</t>
  </si>
  <si>
    <t>Basic EPS</t>
  </si>
  <si>
    <t>Basic EPS (sen)</t>
  </si>
  <si>
    <t>Profit before tax</t>
  </si>
  <si>
    <t xml:space="preserve">Earnings per share:- </t>
  </si>
  <si>
    <t xml:space="preserve">Basic (sen)                             </t>
  </si>
  <si>
    <t xml:space="preserve">Fully diluted (sen)                             </t>
  </si>
  <si>
    <t>The preceding year's annual audited financial statements of the Group were not subject to any qualification.</t>
  </si>
  <si>
    <t>There were no material litigation involving the Group as at the date of this report.</t>
  </si>
  <si>
    <t xml:space="preserve"> There were no financial instruments with off balance sheet risk as at the date of this report.</t>
  </si>
  <si>
    <t xml:space="preserve">CONDENSED CONSOLIDATED STATEMENT OF CHANGES IN EQUITY </t>
  </si>
  <si>
    <t xml:space="preserve">Distributable </t>
  </si>
  <si>
    <t>Reserve</t>
  </si>
  <si>
    <t>Total</t>
  </si>
  <si>
    <t xml:space="preserve">Share </t>
  </si>
  <si>
    <t>Capital</t>
  </si>
  <si>
    <t>Premium</t>
  </si>
  <si>
    <t>Equity</t>
  </si>
  <si>
    <t>Profit</t>
  </si>
  <si>
    <t>Income Tax</t>
  </si>
  <si>
    <t xml:space="preserve"> - Unsecured</t>
  </si>
  <si>
    <t xml:space="preserve"> - Secured</t>
  </si>
  <si>
    <t xml:space="preserve">Long term borrowings </t>
  </si>
  <si>
    <t xml:space="preserve">Short term borrowings </t>
  </si>
  <si>
    <t>`</t>
  </si>
  <si>
    <t>PROFIT/(LOSS) ON SALE OF UNQUOTED INVESTMENTS AND/OR PROPERTIES</t>
  </si>
  <si>
    <t xml:space="preserve">                           (Company No. 265348-V)                                               </t>
  </si>
  <si>
    <t xml:space="preserve">                  (Company No. 265348-V)                                               </t>
  </si>
  <si>
    <t xml:space="preserve">      </t>
  </si>
  <si>
    <t xml:space="preserve">    </t>
  </si>
  <si>
    <t>SECURITIES</t>
  </si>
  <si>
    <t xml:space="preserve">ISSUANCES, CANCELLATIONS, REPURCHASES, RESALE AND REPAYMENTS OF DEBT AND EQUITY </t>
  </si>
  <si>
    <t>Cash and cash equivalents comprise the following:</t>
  </si>
  <si>
    <t xml:space="preserve">  Cash and bank balances</t>
  </si>
  <si>
    <t xml:space="preserve">  Bank overdrafts</t>
  </si>
  <si>
    <t xml:space="preserve">  Profit before tax</t>
  </si>
  <si>
    <t xml:space="preserve">  Adjustments</t>
  </si>
  <si>
    <t xml:space="preserve">  Operating profit before changes in working capital</t>
  </si>
  <si>
    <t xml:space="preserve">  Income tax paid</t>
  </si>
  <si>
    <t>Fully Diluted EPS (sen)</t>
  </si>
  <si>
    <t>UNUSUAL ITEMS AFFECTING ASSETS, LIABILITIES, EQUITY, NET INCOME OR CASH FLOWS</t>
  </si>
  <si>
    <t xml:space="preserve">Revaluation </t>
  </si>
  <si>
    <t>- current</t>
  </si>
  <si>
    <t xml:space="preserve">  Short term deposits </t>
  </si>
  <si>
    <t xml:space="preserve">  Tax refunded</t>
  </si>
  <si>
    <t>Retained</t>
  </si>
  <si>
    <t xml:space="preserve">Non-distributable </t>
  </si>
  <si>
    <t>Treasury shares</t>
  </si>
  <si>
    <t>Shares</t>
  </si>
  <si>
    <t>Treasury</t>
  </si>
  <si>
    <t>Other income</t>
  </si>
  <si>
    <t>Prepaid lease payments</t>
  </si>
  <si>
    <t>Number of ordinary shares in issue ('000)</t>
  </si>
  <si>
    <t>B3.</t>
  </si>
  <si>
    <t>DIVIDEND</t>
  </si>
  <si>
    <t>Trade and other receivables</t>
  </si>
  <si>
    <t>Other assets</t>
  </si>
  <si>
    <t>Current tax assets</t>
  </si>
  <si>
    <t>Short term deposits, cash on hand and at banks</t>
  </si>
  <si>
    <t>Trade and other payables</t>
  </si>
  <si>
    <t>Other liabilities</t>
  </si>
  <si>
    <t xml:space="preserve">There were no material items of an unusual nature and amount for the current quarter. </t>
  </si>
  <si>
    <t>CASH FLOWS USED IN INVESTING ACTIVITIES</t>
  </si>
  <si>
    <t xml:space="preserve">(The Condensed Consolidated Statement Of Changes In Equity should be read in conjunction with the Audited Financial </t>
  </si>
  <si>
    <t>TAX EXPENSE</t>
  </si>
  <si>
    <t>Tax expense</t>
  </si>
  <si>
    <t xml:space="preserve">Net assets per share attributable to </t>
  </si>
  <si>
    <t xml:space="preserve">Current </t>
  </si>
  <si>
    <t xml:space="preserve">B14. </t>
  </si>
  <si>
    <t>AUTHORISATION FOR ISSUE</t>
  </si>
  <si>
    <t>Net cash generated from operating activities</t>
  </si>
  <si>
    <t>Bonus Issue</t>
  </si>
  <si>
    <t>Share Issue expenses</t>
  </si>
  <si>
    <t>Current tax liabilities</t>
  </si>
  <si>
    <t>The Group did not carry out any revaluations on its property, plant and equipment in the current financial period todate. The values of property, plant and equipment have been brought forward, without amendment from the previous annual financial statements.</t>
  </si>
  <si>
    <t>(Restated)</t>
  </si>
  <si>
    <t>Borrowings</t>
  </si>
  <si>
    <t>Total comprehensive income for the period</t>
  </si>
  <si>
    <t>Dividends to owners</t>
  </si>
  <si>
    <t>Effect of adopting FRS 139</t>
  </si>
  <si>
    <t>Balance as of 1st June 2010, restated</t>
  </si>
  <si>
    <t>VALUATION OF PROPERTY, PLANT AND EQUIPMENT</t>
  </si>
  <si>
    <t>There were no purchases or disposals of quoted securities for the current quarter or financial period to date.</t>
  </si>
  <si>
    <t>Net profit attributable to owners of the company (RM'000)</t>
  </si>
  <si>
    <t>CONDENSED CONSOLIDATED STATEMENT OF COMPREHENSIVE INCOME</t>
  </si>
  <si>
    <t>Finance costs</t>
  </si>
  <si>
    <t>Profit attributable to:</t>
  </si>
  <si>
    <t>Owners of the Company</t>
  </si>
  <si>
    <t>CONDENSED CONSOLIDATED STATEMENT OF FINANCIAL POSITION</t>
  </si>
  <si>
    <t>Equity attributable to owners of the Company</t>
  </si>
  <si>
    <t xml:space="preserve">owners of the Company (RM) </t>
  </si>
  <si>
    <t>Attributable to Owners of the Company</t>
  </si>
  <si>
    <t xml:space="preserve">CONDENSED CONSOLIDATED STATEMENT OF CASH FLOWS </t>
  </si>
  <si>
    <t xml:space="preserve">  Cash generated from operations</t>
  </si>
  <si>
    <t>Total comprehensive income attributable to:</t>
  </si>
  <si>
    <t>Net value gain on available-for-sale financial asset</t>
  </si>
  <si>
    <t>CONDENSED CONSOLIDATED INCOME STATEMENT</t>
  </si>
  <si>
    <t>CASH AND CASH EQUIVALENTS AT BEGINNING OF PERIOD</t>
  </si>
  <si>
    <t>CASH AND CASH EQUIVALENTS AT END OF PERIOD</t>
  </si>
  <si>
    <r>
      <t xml:space="preserve">       </t>
    </r>
    <r>
      <rPr>
        <b/>
        <sz val="16"/>
        <rFont val="Arial"/>
        <family val="2"/>
      </rPr>
      <t xml:space="preserve">                             SPRITZER BHD.</t>
    </r>
  </si>
  <si>
    <t xml:space="preserve">                                      (Incorporated in Malaysia)</t>
  </si>
  <si>
    <t xml:space="preserve">                                      (Company No. 265348-V)</t>
  </si>
  <si>
    <t xml:space="preserve">                  SPRITZER BHD.</t>
  </si>
  <si>
    <t xml:space="preserve">                  (Incorporated in Malaysia)                                               </t>
  </si>
  <si>
    <t xml:space="preserve">                           SPRITZER BHD.</t>
  </si>
  <si>
    <t xml:space="preserve">                           (Incorporated in Malaysia)                                               </t>
  </si>
  <si>
    <t xml:space="preserve">                          SPRITZER BHD.</t>
  </si>
  <si>
    <t xml:space="preserve">                           (Incorporated in Malaysia)                                          </t>
  </si>
  <si>
    <t>(The Condensed Consolidated Statement of Comprehensive Income should be read in conjunction with the</t>
  </si>
  <si>
    <t xml:space="preserve">              CUMULATIVE QUARTER</t>
  </si>
  <si>
    <t xml:space="preserve">                INDIVIDUAL QUARTER</t>
  </si>
  <si>
    <t>(The Condensed Consolidated Income Statement should be read in conjunction with the Audited Financial</t>
  </si>
  <si>
    <t>(The Condensed Consolidated Statement of Financial Position should be read in conjunction</t>
  </si>
  <si>
    <t xml:space="preserve">(The Condensed Consolidated Statement of Cash Flows should be read in conjunction with the Audited Financial </t>
  </si>
  <si>
    <t>There were no material changes in the estimates used in the current quarter compared to those used in the previous financial year which have a material effect in the current quarter.</t>
  </si>
  <si>
    <t xml:space="preserve">                CUMULATIVE QUARTER</t>
  </si>
  <si>
    <t xml:space="preserve">                  INDIVIDUAL QUARTER</t>
  </si>
  <si>
    <t>SPRITZER BHD.</t>
  </si>
  <si>
    <t xml:space="preserve">(Company No. 265348-V)                  </t>
  </si>
  <si>
    <t xml:space="preserve">(Incorporated in Malaysia) </t>
  </si>
  <si>
    <t>MATERIAL CHANGES IN THE QUARTERLY RESULTS COMPARED TO THE RESULTS OF THE PRECEDING QUARTER</t>
  </si>
  <si>
    <t>A13</t>
  </si>
  <si>
    <t>CAPITAL CAPMMITMENTS</t>
  </si>
  <si>
    <t>contracted for</t>
  </si>
  <si>
    <t>Approved and</t>
  </si>
  <si>
    <t>ADDITIONAL INFORMATION REQUIRED BY THE MAIN MARKET LISTING REQUIREMENTS OF BURSA MALAYSIA SECURITIES BERHAD</t>
  </si>
  <si>
    <t xml:space="preserve">B15. </t>
  </si>
  <si>
    <t xml:space="preserve">DISCLOSURE OF REALISED AND UNREALISED PROFITS </t>
  </si>
  <si>
    <t>Total retained earnings of the Group:</t>
  </si>
  <si>
    <t>-</t>
  </si>
  <si>
    <t>Realised</t>
  </si>
  <si>
    <t>Unrealised</t>
  </si>
  <si>
    <t>Total retained earnings as per statement of financial position</t>
  </si>
  <si>
    <t>Preceding</t>
  </si>
  <si>
    <t>(Unaudited)</t>
  </si>
  <si>
    <t>CASH FLOWS GENERATED FROM FINANCING ACTIVITIES</t>
  </si>
  <si>
    <t>31/05/2011</t>
  </si>
  <si>
    <t xml:space="preserve">  Decreased/(Increase) in working capital</t>
  </si>
  <si>
    <t>The operations of the Group are generally not materially affected by any seasonal nor cyclical factors. However, festive periods and hot weather do affect the demand of bottled water products.</t>
  </si>
  <si>
    <t xml:space="preserve">Barring any unforeseen circumstances, the Directors expect the Group to perform satisfactorily in the financial year ending 31 May 2012. </t>
  </si>
  <si>
    <t>Current</t>
  </si>
  <si>
    <t xml:space="preserve">                                     SPRITZER BHD.</t>
  </si>
  <si>
    <t xml:space="preserve">                                     (Company No. 265348-V)</t>
  </si>
  <si>
    <t xml:space="preserve">                                     (Incorporated in Malaysia)</t>
  </si>
  <si>
    <t>Quarterly report on consolidated results for the first quarter ended 31 August 2011</t>
  </si>
  <si>
    <t>31/08/2011</t>
  </si>
  <si>
    <t>31/08/2010</t>
  </si>
  <si>
    <t xml:space="preserve"> Statements for the year ended 31 May 2011)</t>
  </si>
  <si>
    <t>Other comprehensive income</t>
  </si>
  <si>
    <t xml:space="preserve"> Audited Financial Statements for the year ended 31 May 2011)</t>
  </si>
  <si>
    <t xml:space="preserve"> with the Audited Financial Statements for the year ended 31 May 2011)</t>
  </si>
  <si>
    <t>Other investment</t>
  </si>
  <si>
    <t>FOR THE FINANCIAL PERIOD ENDED 31 AUGUST 2011</t>
  </si>
  <si>
    <t>Balance as of 1 June 2010</t>
  </si>
  <si>
    <t>Balance as of 31 August 2010</t>
  </si>
  <si>
    <t>Balance as of 1 June 2011</t>
  </si>
  <si>
    <t>Balance as of 31 August 2011</t>
  </si>
  <si>
    <t>FRS 1</t>
  </si>
  <si>
    <t>FRS 127</t>
  </si>
  <si>
    <t>Amendments to FRS 7</t>
  </si>
  <si>
    <t>IC Interpretation 4</t>
  </si>
  <si>
    <t xml:space="preserve">First-time Adoption of Financial Reporting Standards </t>
  </si>
  <si>
    <t xml:space="preserve">Business Combinations </t>
  </si>
  <si>
    <t xml:space="preserve">Consolidation and Separate Financial Statements </t>
  </si>
  <si>
    <t>Determining whether an Arrangement contains a lease</t>
  </si>
  <si>
    <t>The adoption of these FRSs, IC interpretations and Amendments do not have material impact on the financial position or performance of the Group for the current period under review.</t>
  </si>
  <si>
    <t xml:space="preserve">There were no issuance and repayment of debt and equity securities, share buy-backs, share cancellations and resale of treasury shares for the first quarter ended 31 August 2011. </t>
  </si>
  <si>
    <t xml:space="preserve">As at 31 August 2011, the total shares held as treasury shares remained at 24,000 shares as none of the treasury shares were resold or cancelled during the current quarter. </t>
  </si>
  <si>
    <t>There was no dividend paid in the current quarter.</t>
  </si>
  <si>
    <t xml:space="preserve">The analysis of the Group business segments for the current period ended 31 August 2011 is as follows:- </t>
  </si>
  <si>
    <t>There were no changes in the composition of the Group during the quarter ended 31 August 2011.</t>
  </si>
  <si>
    <t>Capital commitments for the purchase of property, plant and equipment not provided for in the interim financial statements as at 31 August 2011 were as follows:</t>
  </si>
  <si>
    <t>The Group borrowings as at 31 August 2011 are as follows:-</t>
  </si>
  <si>
    <t>No interim dividend has been declared for the current financial period to date.</t>
  </si>
  <si>
    <t>This interim financial report and explanation notes were authorised for issue by the Directors in accordance with a resolution of the Directors on 24 October 2011.</t>
  </si>
  <si>
    <t>IC Interpretation 17</t>
  </si>
  <si>
    <t>Distributions of Non-cash Assets to Owners</t>
  </si>
  <si>
    <t>The interim financial report is unaudited and has been prepared in accordance with Financial Reporting Standard (FRS) 134 "Interim Financial Reporting" and Paragraph 9.22 of the Main Market Listing Requirements of Bursa Malaysia Securites Berhad and should be read in conjunction with the audited financial statements of the Group for the financial year ended 31 May 2011. The accounting policies and methods of computation adopted by the Group in this interim financial report are consistent with those adopted in the latest audited financial statements for the financial year ended 31 May 2011 except for the adoption of the following FRSs, IC Interpretations and Amendments which are applicable for the Group's financial period beginning 1 June 2011 as disclsoed below:</t>
  </si>
  <si>
    <t>FRS 124</t>
  </si>
  <si>
    <t>Related Party Disclosures</t>
  </si>
  <si>
    <t>Amendments to FRS 2</t>
  </si>
  <si>
    <t>Share-based Payments</t>
  </si>
  <si>
    <t>Amendments to FRS 3</t>
  </si>
  <si>
    <t>Improving Disclosures about Financial Instruments</t>
  </si>
  <si>
    <t xml:space="preserve">Amendments to FRS 132 </t>
  </si>
  <si>
    <t>Financial Instruments: Presentation</t>
  </si>
  <si>
    <t>Amendments to FRS 139</t>
  </si>
  <si>
    <t>Financial Instruments: Recognition and Measurements</t>
  </si>
  <si>
    <t>IC Interpretation 18</t>
  </si>
  <si>
    <t>Transfer Assets from Customers</t>
  </si>
  <si>
    <t>IC Interpretation 19</t>
  </si>
  <si>
    <t>Extinguishing Financial Liabilities</t>
  </si>
  <si>
    <t>Improvements to FRSs (2011)</t>
  </si>
  <si>
    <t xml:space="preserve">The effective tax rate for the financial period to date is lower than the statutory income tax rate mainly due to utilisation of available reinvestment allowances in certain subsidiary companies.   </t>
  </si>
  <si>
    <t>Proposed establishment of an Employees' Share Option Scheme of up to 15% of the issued and paid-up share capital of the Company at any point in time after the Proposed Bonus Issue of Warrants.</t>
  </si>
  <si>
    <t>On 30 September 2011, the Company has made an announcement for the following corporate proposals, collectively referred as the "Proposals":</t>
  </si>
  <si>
    <t>NET INCREASE IN CASH AND CASH EQUIVALENTS</t>
  </si>
  <si>
    <t>Earnings</t>
  </si>
  <si>
    <t>Retained earnings</t>
  </si>
  <si>
    <t xml:space="preserve">The unquoted investment was stated at cost less impairment loss and accordingly is stated at fair value, as it does not have quoted market price in an active market, of which fair value cannot be reliably measured. During the current quarter, the investee company has made a capital return of 15 sen per share and the said amount received has been deducted from the value of the unquoted investment. </t>
  </si>
  <si>
    <t>CURRENT YEAR PROSPECTS</t>
  </si>
  <si>
    <t>Capital commitments for the purchase of property, plant and equipment</t>
  </si>
  <si>
    <t>There were no material events subsequent to the end of the current period ended 31 August 2011 up to the date of this report which have not been reflected in this financial statements.</t>
  </si>
  <si>
    <t>Whilst the domestic economic outlook has remained positive, the global economic outlook has turned uncertain mainly due to the unresolved European sovereign debt issues. The volatility of raw material prices and domestic inflation may pose greater challenges to our Group. We will continue to focus on improving our productivity and operational efficiency so as to remain competitive. In line with our expansion plan and higher installed capacity, the Group will further increase its product range to cater to the needs of the various market segments.  With our continuous efforts to leverage on our strong Spritzer brand, we remain confident that the volumes of our various bottled water products will continue to grow.</t>
  </si>
  <si>
    <t>The Group recorded a revenue RM41.2 million during the quarter ended 31 August 2011, an increase of RM6.4 million representing 18% higher as compared to the corresponding quarter of the preceding year. The increase in revenue was mainly contributed by higher sales of various bottled water products. However, the profit before tax has decreased from RM3.3 million recorded in the corresponding quarter of the preceding year to RM2.1 million in the current quarter, as the substantial incremental revenue was made up of the lower-margin drinking water products. The increase in operating expenses also contributed to the lower profit recorded. The Group also incurred higher finance and overhead cost attributed mainly to the Group's recent expansion plan and the setting up of the bottling plant in Shah Alam, Selangor.</t>
  </si>
  <si>
    <t xml:space="preserve">As compared to RM43.0 million reported in the preceding quarter, the revenue of the Group has decreased by about 4% to RM41.2 million in the current quarter mainly attributable to lower demand of our bottled water products which resulted in sales volume decrease. However, pre-tax profit has increased significantly from RM1.0 million in the preceding quarter to RM2.1 million in the current quarter. The increase in pre-tax profit was mainly attributed to the new products launched coupled with lower operating expenses incurred. The key raw material prices in the preceding quarter were comparatively higher. </t>
  </si>
  <si>
    <t>To date</t>
  </si>
  <si>
    <t>The application in respect of the Proposals has been submitted to Bursa Malaysia Securities Berhad on 18 October 2011. On the same date, an application in respect of the Proposed Bonus Issue of Warrants has also been submitted to the Controller of Foreign Exchange (via Bank Negara Malaysia).</t>
  </si>
  <si>
    <t>Proposed Bonus Issue of up to 32,664,667 Warrants in Spritzer on the basis of one (1) free Warrant for every four (4) existing ordinary shares of RM0.50 each in Spritzer held on an entitlement date to be determined later ("Proposed Bonus Issue of Warrants"); and</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</si>
</sst>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000_);_(* \(#,##0.0000\);_(* &quot;-&quot;????_);_(@_)"/>
    <numFmt numFmtId="171" formatCode="_(* #,##0_);_(* \(#,##0\);_(* &quot;-&quot;??_);_(@_)"/>
    <numFmt numFmtId="172" formatCode="_(* #,##0.000_);_(* \(#,##0.000\);_(* &quot;-&quot;??_);_(@_)"/>
    <numFmt numFmtId="173" formatCode="_(* #,##0.0_);_(* \(#,##0.0\);_(* &quot;-&quot;??_);_(@_)"/>
    <numFmt numFmtId="174" formatCode="#,##0.0000_);\(#,##0.0000\)"/>
    <numFmt numFmtId="175" formatCode="_(* #,##0.0000_);_(* \(#,##0.0000\);_(* &quot;-&quot;_);_(@_)"/>
    <numFmt numFmtId="176" formatCode="dd/mm/yy;@"/>
    <numFmt numFmtId="177" formatCode="[$-409]dddd\,\ mmmm\ dd\,\ yyyy"/>
    <numFmt numFmtId="178" formatCode="[$-409]h:mm:ss\ AM/PM"/>
    <numFmt numFmtId="179" formatCode="00000"/>
    <numFmt numFmtId="180" formatCode="_(* #,##0.000000_);_(* \(#,##0.000000\);_(* &quot;-&quot;??????_);_(@_)"/>
  </numFmts>
  <fonts count="56">
    <font>
      <sz val="12"/>
      <name val="Arial"/>
      <family val="0"/>
    </font>
    <font>
      <sz val="11"/>
      <color indexed="8"/>
      <name val="Calibri"/>
      <family val="2"/>
    </font>
    <font>
      <i/>
      <sz val="10"/>
      <name val="Arial"/>
      <family val="2"/>
    </font>
    <font>
      <b/>
      <sz val="12"/>
      <name val="Arial"/>
      <family val="2"/>
    </font>
    <font>
      <sz val="11"/>
      <name val="Arial"/>
      <family val="2"/>
    </font>
    <font>
      <sz val="14"/>
      <name val="Arial"/>
      <family val="2"/>
    </font>
    <font>
      <b/>
      <sz val="14"/>
      <name val="Arial"/>
      <family val="2"/>
    </font>
    <font>
      <b/>
      <sz val="18"/>
      <name val="Arial"/>
      <family val="2"/>
    </font>
    <font>
      <sz val="10"/>
      <name val="Arial"/>
      <family val="2"/>
    </font>
    <font>
      <b/>
      <sz val="10"/>
      <name val="Arial"/>
      <family val="2"/>
    </font>
    <font>
      <b/>
      <sz val="11"/>
      <name val="Arial"/>
      <family val="2"/>
    </font>
    <font>
      <b/>
      <sz val="16"/>
      <name val="Arial"/>
      <family val="2"/>
    </font>
    <font>
      <sz val="16"/>
      <name val="Arial"/>
      <family val="2"/>
    </font>
    <font>
      <b/>
      <sz val="13"/>
      <name val="Arial"/>
      <family val="2"/>
    </font>
    <font>
      <i/>
      <sz val="13"/>
      <name val="Arial"/>
      <family val="2"/>
    </font>
    <font>
      <sz val="13"/>
      <name val="Arial"/>
      <family val="2"/>
    </font>
    <font>
      <b/>
      <u val="single"/>
      <sz val="13"/>
      <name val="Arial"/>
      <family val="2"/>
    </font>
    <font>
      <b/>
      <sz val="17"/>
      <name val="Arial"/>
      <family val="2"/>
    </font>
    <font>
      <i/>
      <sz val="16"/>
      <name val="Arial"/>
      <family val="2"/>
    </font>
    <font>
      <u val="single"/>
      <sz val="13"/>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indexed="8"/>
      </top>
      <bottom/>
    </border>
    <border>
      <left/>
      <right/>
      <top style="thin">
        <color indexed="8"/>
      </top>
      <bottom/>
    </border>
    <border>
      <left/>
      <right/>
      <top style="thin"/>
      <bottom style="double"/>
    </border>
    <border>
      <left/>
      <right/>
      <top/>
      <bottom style="double"/>
    </border>
    <border>
      <left/>
      <right/>
      <top style="thin"/>
      <bottom style="thin"/>
    </border>
    <border>
      <left/>
      <right/>
      <top/>
      <bottom style="thin"/>
    </border>
    <border>
      <left/>
      <right/>
      <top/>
      <bottom style="medium"/>
    </border>
    <border>
      <left style="thin"/>
      <right style="thin"/>
      <top style="thin"/>
      <bottom/>
    </border>
    <border>
      <left style="thin"/>
      <right style="thin"/>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0" fillId="31" borderId="7" applyNumberFormat="0" applyFont="0" applyAlignment="0" applyProtection="0"/>
    <xf numFmtId="0" fontId="52" fillId="26" borderId="8" applyNumberFormat="0" applyAlignment="0" applyProtection="0"/>
    <xf numFmtId="9" fontId="8"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22">
    <xf numFmtId="0" fontId="0" fillId="0" borderId="0" xfId="0" applyAlignment="1">
      <alignment/>
    </xf>
    <xf numFmtId="0" fontId="0" fillId="0" borderId="0" xfId="0" applyNumberFormat="1" applyFont="1" applyAlignment="1">
      <alignment/>
    </xf>
    <xf numFmtId="0" fontId="4" fillId="0" borderId="0" xfId="0" applyNumberFormat="1" applyFont="1" applyAlignment="1">
      <alignment/>
    </xf>
    <xf numFmtId="0" fontId="5" fillId="0" borderId="0" xfId="0" applyNumberFormat="1" applyFont="1" applyAlignment="1">
      <alignment/>
    </xf>
    <xf numFmtId="3" fontId="5" fillId="0" borderId="0" xfId="0" applyNumberFormat="1" applyFont="1" applyAlignment="1">
      <alignment/>
    </xf>
    <xf numFmtId="0" fontId="6" fillId="0" borderId="0" xfId="0" applyNumberFormat="1" applyFont="1" applyAlignment="1">
      <alignment/>
    </xf>
    <xf numFmtId="0" fontId="7" fillId="0" borderId="0" xfId="0" applyNumberFormat="1" applyFont="1" applyAlignment="1">
      <alignment/>
    </xf>
    <xf numFmtId="0" fontId="2" fillId="0" borderId="0" xfId="0" applyNumberFormat="1" applyFont="1" applyAlignment="1">
      <alignment horizontal="left"/>
    </xf>
    <xf numFmtId="0" fontId="9" fillId="0" borderId="0" xfId="57" applyFont="1">
      <alignment/>
      <protection/>
    </xf>
    <xf numFmtId="0" fontId="8" fillId="0" borderId="0" xfId="57" applyFont="1" applyAlignment="1">
      <alignment horizontal="center"/>
      <protection/>
    </xf>
    <xf numFmtId="0" fontId="12" fillId="0" borderId="0" xfId="0" applyNumberFormat="1" applyFont="1" applyAlignment="1">
      <alignment/>
    </xf>
    <xf numFmtId="0" fontId="12" fillId="0" borderId="0" xfId="0" applyNumberFormat="1" applyFont="1" applyFill="1" applyAlignment="1">
      <alignment/>
    </xf>
    <xf numFmtId="0" fontId="11" fillId="0" borderId="0" xfId="0" applyNumberFormat="1" applyFont="1" applyAlignment="1">
      <alignment/>
    </xf>
    <xf numFmtId="41" fontId="12" fillId="0" borderId="0" xfId="0" applyNumberFormat="1" applyFont="1" applyFill="1" applyBorder="1" applyAlignment="1">
      <alignment/>
    </xf>
    <xf numFmtId="0" fontId="13" fillId="0" borderId="0" xfId="0" applyNumberFormat="1" applyFont="1" applyAlignment="1">
      <alignment horizontal="left"/>
    </xf>
    <xf numFmtId="0" fontId="13" fillId="0" borderId="0" xfId="0" applyNumberFormat="1" applyFont="1" applyAlignment="1">
      <alignment/>
    </xf>
    <xf numFmtId="0" fontId="14" fillId="0" borderId="0" xfId="0" applyNumberFormat="1" applyFont="1" applyAlignment="1">
      <alignment horizontal="left"/>
    </xf>
    <xf numFmtId="0" fontId="15" fillId="0" borderId="0" xfId="0" applyNumberFormat="1" applyFont="1" applyAlignment="1">
      <alignment/>
    </xf>
    <xf numFmtId="0" fontId="15" fillId="0" borderId="0" xfId="0" applyNumberFormat="1" applyFont="1" applyAlignment="1">
      <alignment/>
    </xf>
    <xf numFmtId="0" fontId="15" fillId="0" borderId="0" xfId="0" applyNumberFormat="1" applyFont="1" applyAlignment="1">
      <alignment horizontal="left"/>
    </xf>
    <xf numFmtId="0" fontId="13" fillId="0" borderId="0" xfId="0" applyNumberFormat="1" applyFont="1" applyAlignment="1">
      <alignment horizontal="center"/>
    </xf>
    <xf numFmtId="0" fontId="13" fillId="0" borderId="0" xfId="0" applyNumberFormat="1" applyFont="1" applyBorder="1" applyAlignment="1">
      <alignment horizontal="center"/>
    </xf>
    <xf numFmtId="0" fontId="15" fillId="0" borderId="0" xfId="0" applyNumberFormat="1" applyFont="1" applyBorder="1" applyAlignment="1">
      <alignment/>
    </xf>
    <xf numFmtId="171" fontId="15" fillId="0" borderId="0" xfId="42" applyNumberFormat="1" applyFont="1" applyAlignment="1">
      <alignment/>
    </xf>
    <xf numFmtId="37" fontId="15" fillId="0" borderId="0" xfId="0" applyNumberFormat="1" applyFont="1" applyBorder="1" applyAlignment="1">
      <alignment/>
    </xf>
    <xf numFmtId="37" fontId="15" fillId="0" borderId="0" xfId="0" applyNumberFormat="1" applyFont="1" applyAlignment="1">
      <alignment/>
    </xf>
    <xf numFmtId="41" fontId="15" fillId="0" borderId="0" xfId="0" applyNumberFormat="1" applyFont="1" applyBorder="1" applyAlignment="1">
      <alignment/>
    </xf>
    <xf numFmtId="0" fontId="15" fillId="0" borderId="0" xfId="0" applyNumberFormat="1" applyFont="1" applyFill="1" applyAlignment="1">
      <alignment/>
    </xf>
    <xf numFmtId="41" fontId="15" fillId="0" borderId="0" xfId="0" applyNumberFormat="1" applyFont="1" applyFill="1" applyBorder="1" applyAlignment="1">
      <alignment/>
    </xf>
    <xf numFmtId="0" fontId="15" fillId="0" borderId="0" xfId="0" applyNumberFormat="1" applyFont="1" applyAlignment="1">
      <alignment horizontal="center"/>
    </xf>
    <xf numFmtId="0" fontId="10" fillId="0" borderId="0" xfId="0" applyNumberFormat="1" applyFont="1" applyAlignment="1">
      <alignment/>
    </xf>
    <xf numFmtId="0" fontId="10" fillId="0" borderId="0" xfId="0" applyNumberFormat="1" applyFont="1" applyAlignment="1">
      <alignment horizontal="left"/>
    </xf>
    <xf numFmtId="0" fontId="13" fillId="0" borderId="0" xfId="0" applyNumberFormat="1" applyFont="1" applyFill="1" applyAlignment="1">
      <alignment horizontal="left"/>
    </xf>
    <xf numFmtId="0" fontId="13" fillId="0" borderId="0" xfId="0" applyNumberFormat="1" applyFont="1" applyFill="1" applyAlignment="1">
      <alignment/>
    </xf>
    <xf numFmtId="0" fontId="8" fillId="0" borderId="0" xfId="57" applyFont="1" applyAlignment="1">
      <alignment/>
      <protection/>
    </xf>
    <xf numFmtId="41" fontId="5" fillId="0" borderId="0" xfId="0" applyNumberFormat="1" applyFont="1" applyFill="1" applyBorder="1" applyAlignment="1">
      <alignment/>
    </xf>
    <xf numFmtId="41" fontId="5" fillId="0" borderId="0" xfId="0" applyNumberFormat="1" applyFont="1" applyFill="1" applyAlignment="1">
      <alignment/>
    </xf>
    <xf numFmtId="0" fontId="5" fillId="0" borderId="0" xfId="0" applyNumberFormat="1" applyFont="1" applyFill="1" applyAlignment="1">
      <alignment/>
    </xf>
    <xf numFmtId="41" fontId="5" fillId="0" borderId="0" xfId="0" applyNumberFormat="1" applyFont="1" applyFill="1" applyAlignment="1">
      <alignment horizontal="right"/>
    </xf>
    <xf numFmtId="3" fontId="5" fillId="0" borderId="0" xfId="0" applyNumberFormat="1" applyFont="1" applyFill="1" applyAlignment="1">
      <alignment/>
    </xf>
    <xf numFmtId="0" fontId="0" fillId="0" borderId="0" xfId="0" applyNumberFormat="1" applyFont="1" applyFill="1" applyAlignment="1">
      <alignment/>
    </xf>
    <xf numFmtId="0" fontId="11" fillId="0" borderId="0" xfId="0" applyNumberFormat="1" applyFont="1" applyFill="1" applyAlignment="1">
      <alignment/>
    </xf>
    <xf numFmtId="0" fontId="12" fillId="0" borderId="0" xfId="0" applyNumberFormat="1" applyFont="1" applyFill="1" applyBorder="1" applyAlignment="1">
      <alignment/>
    </xf>
    <xf numFmtId="0" fontId="11" fillId="0" borderId="0" xfId="0" applyNumberFormat="1" applyFont="1" applyFill="1" applyBorder="1" applyAlignment="1">
      <alignment horizontal="center"/>
    </xf>
    <xf numFmtId="41" fontId="12" fillId="0" borderId="0" xfId="0" applyNumberFormat="1" applyFont="1" applyFill="1" applyAlignment="1">
      <alignment/>
    </xf>
    <xf numFmtId="43" fontId="12" fillId="0" borderId="0" xfId="0" applyNumberFormat="1" applyFont="1" applyFill="1" applyAlignment="1">
      <alignment/>
    </xf>
    <xf numFmtId="41" fontId="12" fillId="0" borderId="10" xfId="0" applyNumberFormat="1" applyFont="1" applyFill="1" applyBorder="1" applyAlignment="1">
      <alignment horizontal="right"/>
    </xf>
    <xf numFmtId="41" fontId="12" fillId="0" borderId="0" xfId="0" applyNumberFormat="1" applyFont="1" applyFill="1" applyAlignment="1">
      <alignment horizontal="right"/>
    </xf>
    <xf numFmtId="0" fontId="15" fillId="0" borderId="0" xfId="0" applyNumberFormat="1" applyFont="1" applyFill="1" applyAlignment="1">
      <alignment horizontal="left"/>
    </xf>
    <xf numFmtId="0" fontId="13" fillId="0" borderId="0" xfId="0" applyNumberFormat="1" applyFont="1" applyAlignment="1">
      <alignment horizontal="left" vertical="top"/>
    </xf>
    <xf numFmtId="37" fontId="13" fillId="0" borderId="0" xfId="0" applyNumberFormat="1" applyFont="1" applyAlignment="1">
      <alignment horizontal="justify" vertical="top" wrapText="1"/>
    </xf>
    <xf numFmtId="0" fontId="15" fillId="0" borderId="0" xfId="0" applyFont="1" applyAlignment="1">
      <alignment horizontal="justify" vertical="top" wrapText="1"/>
    </xf>
    <xf numFmtId="0" fontId="15" fillId="0" borderId="0" xfId="0" applyNumberFormat="1" applyFont="1" applyAlignment="1">
      <alignment vertical="center" wrapText="1"/>
    </xf>
    <xf numFmtId="0" fontId="8" fillId="0" borderId="0" xfId="57" applyFont="1">
      <alignment/>
      <protection/>
    </xf>
    <xf numFmtId="171" fontId="8" fillId="0" borderId="0" xfId="57" applyNumberFormat="1" applyFont="1">
      <alignment/>
      <protection/>
    </xf>
    <xf numFmtId="37" fontId="15" fillId="0" borderId="0" xfId="0" applyNumberFormat="1" applyFont="1" applyAlignment="1">
      <alignment horizontal="justify" vertical="top" wrapText="1"/>
    </xf>
    <xf numFmtId="0" fontId="15" fillId="0" borderId="0" xfId="0" applyNumberFormat="1" applyFont="1" applyFill="1" applyAlignment="1">
      <alignment vertical="top"/>
    </xf>
    <xf numFmtId="0" fontId="0" fillId="0" borderId="0" xfId="0" applyNumberFormat="1" applyFont="1" applyFill="1" applyBorder="1" applyAlignment="1">
      <alignment horizontal="justify" vertical="top" wrapText="1"/>
    </xf>
    <xf numFmtId="0" fontId="0" fillId="0" borderId="0" xfId="0" applyNumberFormat="1" applyFont="1" applyFill="1" applyBorder="1" applyAlignment="1">
      <alignment horizontal="justify" wrapText="1"/>
    </xf>
    <xf numFmtId="41" fontId="0" fillId="0" borderId="0" xfId="0" applyNumberFormat="1" applyFont="1" applyFill="1" applyAlignment="1">
      <alignment/>
    </xf>
    <xf numFmtId="0" fontId="0" fillId="0" borderId="0" xfId="0" applyNumberFormat="1" applyFont="1" applyAlignment="1">
      <alignment/>
    </xf>
    <xf numFmtId="0" fontId="6" fillId="0" borderId="0" xfId="0" applyNumberFormat="1" applyFont="1" applyAlignment="1">
      <alignment horizontal="left"/>
    </xf>
    <xf numFmtId="0" fontId="0" fillId="0" borderId="0" xfId="0" applyFont="1" applyFill="1" applyBorder="1" applyAlignment="1">
      <alignment horizontal="justify" vertical="top" wrapText="1"/>
    </xf>
    <xf numFmtId="0" fontId="15" fillId="0" borderId="0" xfId="0" applyFont="1" applyAlignment="1">
      <alignment horizontal="justify" vertical="top"/>
    </xf>
    <xf numFmtId="0" fontId="15" fillId="0" borderId="0" xfId="0" applyFont="1" applyAlignment="1">
      <alignment horizontal="left" vertical="top"/>
    </xf>
    <xf numFmtId="0" fontId="3" fillId="0" borderId="0" xfId="0" applyNumberFormat="1" applyFont="1" applyAlignment="1">
      <alignment/>
    </xf>
    <xf numFmtId="3" fontId="0" fillId="0" borderId="0" xfId="0" applyNumberFormat="1" applyFont="1" applyAlignment="1">
      <alignment/>
    </xf>
    <xf numFmtId="3" fontId="0" fillId="0" borderId="0" xfId="0" applyNumberFormat="1" applyFont="1" applyFill="1" applyAlignment="1">
      <alignment/>
    </xf>
    <xf numFmtId="0" fontId="17" fillId="0" borderId="0" xfId="0" applyNumberFormat="1" applyFont="1" applyFill="1" applyAlignment="1">
      <alignment/>
    </xf>
    <xf numFmtId="0" fontId="11" fillId="0" borderId="0" xfId="0" applyNumberFormat="1" applyFont="1" applyFill="1" applyAlignment="1">
      <alignment horizontal="left"/>
    </xf>
    <xf numFmtId="0" fontId="17" fillId="0" borderId="0" xfId="0" applyNumberFormat="1" applyFont="1" applyFill="1" applyAlignment="1">
      <alignment horizontal="left"/>
    </xf>
    <xf numFmtId="0" fontId="4" fillId="0" borderId="0" xfId="0" applyNumberFormat="1" applyFont="1" applyFill="1" applyAlignment="1">
      <alignment/>
    </xf>
    <xf numFmtId="0" fontId="3" fillId="0" borderId="0" xfId="0" applyNumberFormat="1" applyFont="1" applyFill="1" applyAlignment="1">
      <alignment/>
    </xf>
    <xf numFmtId="0" fontId="18" fillId="0" borderId="0" xfId="0" applyNumberFormat="1" applyFont="1" applyFill="1" applyBorder="1" applyAlignment="1">
      <alignment horizontal="center"/>
    </xf>
    <xf numFmtId="41" fontId="12" fillId="0" borderId="11" xfId="0" applyNumberFormat="1" applyFont="1" applyFill="1" applyBorder="1" applyAlignment="1">
      <alignment/>
    </xf>
    <xf numFmtId="41" fontId="12" fillId="0" borderId="12" xfId="0" applyNumberFormat="1" applyFont="1" applyFill="1" applyBorder="1" applyAlignment="1">
      <alignment/>
    </xf>
    <xf numFmtId="41" fontId="12" fillId="0" borderId="13" xfId="0" applyNumberFormat="1" applyFont="1" applyFill="1" applyBorder="1" applyAlignment="1">
      <alignment/>
    </xf>
    <xf numFmtId="43" fontId="12" fillId="0" borderId="10" xfId="0" applyNumberFormat="1" applyFont="1" applyFill="1" applyBorder="1" applyAlignment="1">
      <alignment/>
    </xf>
    <xf numFmtId="0" fontId="12" fillId="0" borderId="0" xfId="0" applyNumberFormat="1" applyFont="1" applyFill="1" applyAlignment="1">
      <alignment horizontal="left"/>
    </xf>
    <xf numFmtId="3" fontId="12" fillId="0" borderId="0" xfId="0" applyNumberFormat="1" applyFont="1" applyFill="1" applyAlignment="1">
      <alignment/>
    </xf>
    <xf numFmtId="0" fontId="3" fillId="0" borderId="0" xfId="0" applyNumberFormat="1" applyFont="1" applyFill="1" applyAlignment="1">
      <alignment horizontal="center"/>
    </xf>
    <xf numFmtId="14" fontId="3" fillId="0" borderId="0" xfId="0" applyNumberFormat="1" applyFont="1" applyFill="1" applyAlignment="1" quotePrefix="1">
      <alignment horizontal="center"/>
    </xf>
    <xf numFmtId="41" fontId="5" fillId="0" borderId="14" xfId="0" applyNumberFormat="1" applyFont="1" applyFill="1" applyBorder="1" applyAlignment="1">
      <alignment horizontal="right"/>
    </xf>
    <xf numFmtId="41" fontId="5" fillId="0" borderId="14" xfId="0" applyNumberFormat="1" applyFont="1" applyFill="1" applyBorder="1" applyAlignment="1">
      <alignment/>
    </xf>
    <xf numFmtId="41" fontId="5" fillId="0" borderId="13" xfId="0" applyNumberFormat="1" applyFont="1" applyFill="1" applyBorder="1" applyAlignment="1">
      <alignment/>
    </xf>
    <xf numFmtId="41" fontId="5" fillId="0" borderId="15" xfId="0" applyNumberFormat="1" applyFont="1" applyFill="1" applyBorder="1" applyAlignment="1">
      <alignment/>
    </xf>
    <xf numFmtId="41" fontId="5" fillId="0" borderId="10" xfId="0" applyNumberFormat="1" applyFont="1" applyFill="1" applyBorder="1" applyAlignment="1">
      <alignment/>
    </xf>
    <xf numFmtId="170" fontId="5" fillId="0" borderId="0" xfId="0" applyNumberFormat="1" applyFont="1" applyFill="1" applyBorder="1" applyAlignment="1">
      <alignment/>
    </xf>
    <xf numFmtId="9" fontId="8" fillId="0" borderId="0" xfId="61" applyFont="1" applyAlignment="1">
      <alignment/>
    </xf>
    <xf numFmtId="171" fontId="8" fillId="0" borderId="0" xfId="42" applyNumberFormat="1" applyFont="1" applyAlignment="1">
      <alignment/>
    </xf>
    <xf numFmtId="171" fontId="8" fillId="0" borderId="12" xfId="42" applyNumberFormat="1" applyFont="1" applyBorder="1" applyAlignment="1">
      <alignment/>
    </xf>
    <xf numFmtId="0" fontId="8" fillId="0" borderId="16" xfId="57" applyFont="1" applyBorder="1">
      <alignment/>
      <protection/>
    </xf>
    <xf numFmtId="171" fontId="8" fillId="0" borderId="0" xfId="42" applyNumberFormat="1" applyFont="1" applyBorder="1" applyAlignment="1">
      <alignment/>
    </xf>
    <xf numFmtId="171" fontId="8" fillId="0" borderId="12" xfId="57" applyNumberFormat="1" applyFont="1" applyBorder="1">
      <alignment/>
      <protection/>
    </xf>
    <xf numFmtId="0" fontId="8" fillId="0" borderId="0" xfId="57" applyNumberFormat="1" applyFont="1" applyAlignment="1">
      <alignment/>
      <protection/>
    </xf>
    <xf numFmtId="171" fontId="8" fillId="0" borderId="0" xfId="42" applyNumberFormat="1" applyFont="1" applyFill="1" applyAlignment="1">
      <alignment/>
    </xf>
    <xf numFmtId="171" fontId="8" fillId="0" borderId="15" xfId="42" applyNumberFormat="1" applyFont="1" applyFill="1" applyBorder="1" applyAlignment="1">
      <alignment/>
    </xf>
    <xf numFmtId="171" fontId="8" fillId="0" borderId="0" xfId="42" applyNumberFormat="1" applyFont="1" applyFill="1" applyAlignment="1">
      <alignment/>
    </xf>
    <xf numFmtId="0" fontId="3" fillId="0" borderId="0" xfId="0" applyNumberFormat="1" applyFont="1" applyFill="1" applyAlignment="1">
      <alignment horizontal="left"/>
    </xf>
    <xf numFmtId="0" fontId="9" fillId="0" borderId="0" xfId="58" applyFont="1" applyFill="1">
      <alignment/>
      <protection/>
    </xf>
    <xf numFmtId="0" fontId="8" fillId="0" borderId="0" xfId="58" applyFont="1" applyFill="1">
      <alignment/>
      <protection/>
    </xf>
    <xf numFmtId="0" fontId="10" fillId="0" borderId="0" xfId="0" applyNumberFormat="1" applyFont="1" applyFill="1" applyAlignment="1">
      <alignment horizontal="left"/>
    </xf>
    <xf numFmtId="0" fontId="10" fillId="0" borderId="0" xfId="58" applyFont="1" applyFill="1">
      <alignment/>
      <protection/>
    </xf>
    <xf numFmtId="0" fontId="8" fillId="0" borderId="0" xfId="0" applyNumberFormat="1" applyFont="1" applyFill="1" applyAlignment="1">
      <alignment horizontal="center"/>
    </xf>
    <xf numFmtId="171" fontId="8" fillId="0" borderId="0" xfId="42" applyNumberFormat="1" applyFont="1" applyFill="1" applyAlignment="1">
      <alignment horizontal="center"/>
    </xf>
    <xf numFmtId="0" fontId="8" fillId="0" borderId="0" xfId="58" applyFont="1" applyFill="1" applyAlignment="1">
      <alignment/>
      <protection/>
    </xf>
    <xf numFmtId="14" fontId="8" fillId="0" borderId="0" xfId="0" applyNumberFormat="1" applyFont="1" applyFill="1" applyAlignment="1" quotePrefix="1">
      <alignment horizontal="center"/>
    </xf>
    <xf numFmtId="171" fontId="8" fillId="0" borderId="12" xfId="42" applyNumberFormat="1" applyFont="1" applyFill="1" applyBorder="1" applyAlignment="1">
      <alignment/>
    </xf>
    <xf numFmtId="171" fontId="8" fillId="0" borderId="0" xfId="42" applyNumberFormat="1" applyFont="1" applyFill="1" applyAlignment="1">
      <alignment horizontal="right"/>
    </xf>
    <xf numFmtId="0" fontId="8" fillId="0" borderId="0" xfId="58" applyNumberFormat="1" applyFont="1" applyFill="1" applyAlignment="1">
      <alignment/>
      <protection/>
    </xf>
    <xf numFmtId="3" fontId="8" fillId="0" borderId="0" xfId="58" applyNumberFormat="1" applyFont="1" applyFill="1" applyAlignment="1">
      <alignment/>
      <protection/>
    </xf>
    <xf numFmtId="171" fontId="8" fillId="0" borderId="15" xfId="42" applyNumberFormat="1" applyFont="1" applyFill="1" applyBorder="1" applyAlignment="1">
      <alignment horizontal="center"/>
    </xf>
    <xf numFmtId="0" fontId="8" fillId="0" borderId="15" xfId="57" applyFont="1" applyBorder="1" applyAlignment="1">
      <alignment horizontal="center"/>
      <protection/>
    </xf>
    <xf numFmtId="0" fontId="8" fillId="0" borderId="15" xfId="58" applyFont="1" applyFill="1" applyBorder="1" applyAlignment="1">
      <alignment horizontal="center"/>
      <protection/>
    </xf>
    <xf numFmtId="0" fontId="0" fillId="0" borderId="0" xfId="0" applyFont="1" applyAlignment="1">
      <alignment wrapText="1"/>
    </xf>
    <xf numFmtId="0" fontId="13" fillId="32" borderId="0" xfId="0" applyNumberFormat="1" applyFont="1" applyFill="1" applyAlignment="1">
      <alignment/>
    </xf>
    <xf numFmtId="43" fontId="15" fillId="0" borderId="0" xfId="42" applyFont="1" applyFill="1" applyAlignment="1">
      <alignment horizontal="right"/>
    </xf>
    <xf numFmtId="43" fontId="13" fillId="0" borderId="0" xfId="42" applyFont="1" applyFill="1" applyAlignment="1">
      <alignment horizontal="right"/>
    </xf>
    <xf numFmtId="43" fontId="13" fillId="0" borderId="15" xfId="42" applyFont="1" applyFill="1" applyBorder="1" applyAlignment="1">
      <alignment horizontal="right"/>
    </xf>
    <xf numFmtId="171" fontId="15" fillId="0" borderId="0" xfId="42" applyNumberFormat="1" applyFont="1" applyFill="1" applyAlignment="1">
      <alignment/>
    </xf>
    <xf numFmtId="171" fontId="15" fillId="0" borderId="0" xfId="42" applyNumberFormat="1" applyFont="1" applyFill="1" applyAlignment="1">
      <alignment horizontal="right"/>
    </xf>
    <xf numFmtId="171" fontId="15" fillId="0" borderId="12" xfId="42" applyNumberFormat="1" applyFont="1" applyFill="1" applyBorder="1" applyAlignment="1">
      <alignment/>
    </xf>
    <xf numFmtId="0" fontId="13" fillId="0" borderId="0" xfId="0" applyNumberFormat="1" applyFont="1" applyFill="1" applyAlignment="1">
      <alignment horizontal="center"/>
    </xf>
    <xf numFmtId="43" fontId="13" fillId="0" borderId="0" xfId="42" applyFont="1" applyFill="1" applyBorder="1" applyAlignment="1">
      <alignment horizontal="right"/>
    </xf>
    <xf numFmtId="43" fontId="13" fillId="0" borderId="0" xfId="42" applyFont="1" applyFill="1" applyBorder="1" applyAlignment="1" quotePrefix="1">
      <alignment horizontal="right"/>
    </xf>
    <xf numFmtId="0" fontId="15" fillId="0" borderId="0" xfId="0" applyNumberFormat="1" applyFont="1" applyFill="1" applyAlignment="1" quotePrefix="1">
      <alignment/>
    </xf>
    <xf numFmtId="3" fontId="15" fillId="0" borderId="0" xfId="0" applyNumberFormat="1" applyFont="1" applyFill="1" applyAlignment="1">
      <alignment/>
    </xf>
    <xf numFmtId="171" fontId="15" fillId="0" borderId="17" xfId="42" applyNumberFormat="1" applyFont="1" applyFill="1" applyBorder="1" applyAlignment="1">
      <alignment/>
    </xf>
    <xf numFmtId="171" fontId="15" fillId="0" borderId="18" xfId="42" applyNumberFormat="1" applyFont="1" applyFill="1" applyBorder="1" applyAlignment="1">
      <alignment/>
    </xf>
    <xf numFmtId="171" fontId="15" fillId="0" borderId="0" xfId="42" applyNumberFormat="1" applyFont="1" applyFill="1" applyBorder="1" applyAlignment="1">
      <alignment/>
    </xf>
    <xf numFmtId="0" fontId="19" fillId="0" borderId="0" xfId="0" applyNumberFormat="1" applyFont="1" applyFill="1" applyAlignment="1">
      <alignment/>
    </xf>
    <xf numFmtId="171" fontId="15" fillId="0" borderId="13" xfId="42" applyNumberFormat="1" applyFont="1" applyFill="1" applyBorder="1" applyAlignment="1">
      <alignment/>
    </xf>
    <xf numFmtId="43" fontId="15" fillId="0" borderId="13" xfId="42" applyFont="1" applyFill="1" applyBorder="1" applyAlignment="1">
      <alignment/>
    </xf>
    <xf numFmtId="43" fontId="0" fillId="0" borderId="0" xfId="42" applyFont="1" applyFill="1" applyAlignment="1">
      <alignment/>
    </xf>
    <xf numFmtId="0" fontId="16" fillId="0" borderId="0" xfId="0" applyNumberFormat="1" applyFont="1" applyFill="1" applyAlignment="1">
      <alignment/>
    </xf>
    <xf numFmtId="3" fontId="5" fillId="0" borderId="0" xfId="0" applyNumberFormat="1" applyFont="1" applyFill="1" applyAlignment="1">
      <alignment horizontal="center"/>
    </xf>
    <xf numFmtId="3" fontId="5" fillId="0" borderId="0" xfId="0" applyNumberFormat="1" applyFont="1" applyFill="1" applyBorder="1" applyAlignment="1">
      <alignment/>
    </xf>
    <xf numFmtId="43" fontId="5" fillId="0" borderId="13" xfId="0" applyNumberFormat="1" applyFont="1" applyFill="1" applyBorder="1" applyAlignment="1">
      <alignment/>
    </xf>
    <xf numFmtId="0" fontId="8" fillId="0" borderId="0" xfId="0" applyNumberFormat="1" applyFont="1" applyFill="1" applyBorder="1" applyAlignment="1">
      <alignment horizontal="center"/>
    </xf>
    <xf numFmtId="14" fontId="8" fillId="0" borderId="0" xfId="0" applyNumberFormat="1" applyFont="1" applyFill="1" applyBorder="1" applyAlignment="1" quotePrefix="1">
      <alignment horizontal="center"/>
    </xf>
    <xf numFmtId="0" fontId="8" fillId="0" borderId="0" xfId="58" applyFont="1" applyFill="1" applyBorder="1" applyAlignment="1">
      <alignment horizontal="center"/>
      <protection/>
    </xf>
    <xf numFmtId="0" fontId="9" fillId="0" borderId="0" xfId="58" applyFont="1" applyFill="1" applyBorder="1">
      <alignment/>
      <protection/>
    </xf>
    <xf numFmtId="0" fontId="8" fillId="0" borderId="0" xfId="58" applyFont="1" applyFill="1" applyBorder="1">
      <alignment/>
      <protection/>
    </xf>
    <xf numFmtId="171" fontId="8" fillId="0" borderId="0" xfId="42" applyNumberFormat="1" applyFont="1" applyFill="1" applyBorder="1" applyAlignment="1">
      <alignment/>
    </xf>
    <xf numFmtId="171" fontId="8" fillId="0" borderId="0" xfId="42" applyNumberFormat="1" applyFont="1" applyFill="1" applyBorder="1" applyAlignment="1">
      <alignment horizontal="right"/>
    </xf>
    <xf numFmtId="3" fontId="8" fillId="0" borderId="0" xfId="58" applyNumberFormat="1" applyFont="1" applyFill="1" applyBorder="1" applyAlignment="1">
      <alignment/>
      <protection/>
    </xf>
    <xf numFmtId="0" fontId="0" fillId="0" borderId="0" xfId="0" applyNumberFormat="1" applyFont="1" applyFill="1" applyBorder="1" applyAlignment="1">
      <alignment/>
    </xf>
    <xf numFmtId="43" fontId="5" fillId="0" borderId="0" xfId="0" applyNumberFormat="1" applyFont="1" applyFill="1" applyBorder="1" applyAlignment="1">
      <alignment/>
    </xf>
    <xf numFmtId="0" fontId="3" fillId="0" borderId="15" xfId="0" applyNumberFormat="1" applyFont="1" applyFill="1" applyBorder="1" applyAlignment="1">
      <alignment horizontal="center"/>
    </xf>
    <xf numFmtId="171" fontId="0" fillId="0" borderId="0" xfId="42" applyNumberFormat="1" applyFont="1" applyFill="1" applyAlignment="1">
      <alignment/>
    </xf>
    <xf numFmtId="171" fontId="8" fillId="0" borderId="15" xfId="42" applyNumberFormat="1" applyFont="1" applyFill="1" applyBorder="1" applyAlignment="1">
      <alignment/>
    </xf>
    <xf numFmtId="171" fontId="0" fillId="0" borderId="0" xfId="42" applyNumberFormat="1" applyFont="1" applyAlignment="1">
      <alignment/>
    </xf>
    <xf numFmtId="41" fontId="0" fillId="0" borderId="0" xfId="0" applyNumberFormat="1" applyFont="1" applyAlignment="1">
      <alignment/>
    </xf>
    <xf numFmtId="171" fontId="8" fillId="0" borderId="0" xfId="58" applyNumberFormat="1" applyFont="1" applyFill="1">
      <alignment/>
      <protection/>
    </xf>
    <xf numFmtId="171" fontId="0" fillId="0" borderId="0" xfId="0" applyNumberFormat="1" applyFont="1" applyAlignment="1">
      <alignment/>
    </xf>
    <xf numFmtId="0" fontId="15" fillId="0" borderId="0" xfId="0" applyNumberFormat="1" applyFont="1" applyAlignment="1">
      <alignment wrapText="1"/>
    </xf>
    <xf numFmtId="0" fontId="0" fillId="0" borderId="0" xfId="0" applyNumberFormat="1" applyFont="1" applyFill="1" applyAlignment="1">
      <alignment horizontal="center"/>
    </xf>
    <xf numFmtId="14" fontId="0" fillId="0" borderId="0" xfId="0" applyNumberFormat="1" applyFont="1" applyFill="1" applyAlignment="1" quotePrefix="1">
      <alignment horizontal="center"/>
    </xf>
    <xf numFmtId="0" fontId="0" fillId="0" borderId="15" xfId="0" applyNumberFormat="1" applyFont="1" applyFill="1" applyBorder="1" applyAlignment="1">
      <alignment horizontal="center"/>
    </xf>
    <xf numFmtId="0" fontId="13" fillId="0" borderId="0" xfId="0" applyNumberFormat="1" applyFont="1" applyFill="1" applyAlignment="1">
      <alignment horizontal="center" vertical="top"/>
    </xf>
    <xf numFmtId="0" fontId="0" fillId="0" borderId="0" xfId="0" applyNumberFormat="1" applyFont="1" applyAlignment="1">
      <alignment/>
    </xf>
    <xf numFmtId="3" fontId="15" fillId="0" borderId="0" xfId="0" applyNumberFormat="1" applyFont="1" applyBorder="1" applyAlignment="1">
      <alignment/>
    </xf>
    <xf numFmtId="0" fontId="13" fillId="0" borderId="0" xfId="0" applyNumberFormat="1" applyFont="1" applyAlignment="1">
      <alignment horizontal="right"/>
    </xf>
    <xf numFmtId="0" fontId="13" fillId="0" borderId="0" xfId="0" applyNumberFormat="1" applyFont="1" applyFill="1" applyAlignment="1">
      <alignment wrapText="1"/>
    </xf>
    <xf numFmtId="171" fontId="13" fillId="0" borderId="0" xfId="42" applyNumberFormat="1" applyFont="1" applyFill="1" applyBorder="1" applyAlignment="1">
      <alignment horizontal="right"/>
    </xf>
    <xf numFmtId="171" fontId="13" fillId="0" borderId="15" xfId="42" applyNumberFormat="1" applyFont="1" applyFill="1" applyBorder="1" applyAlignment="1" quotePrefix="1">
      <alignment horizontal="right"/>
    </xf>
    <xf numFmtId="3" fontId="15" fillId="0" borderId="0" xfId="0" applyNumberFormat="1" applyFont="1" applyFill="1" applyBorder="1" applyAlignment="1">
      <alignment/>
    </xf>
    <xf numFmtId="171" fontId="13" fillId="0" borderId="0" xfId="42" applyNumberFormat="1" applyFont="1" applyFill="1" applyBorder="1" applyAlignment="1" quotePrefix="1">
      <alignment horizontal="right"/>
    </xf>
    <xf numFmtId="171" fontId="13" fillId="0" borderId="15" xfId="42" applyNumberFormat="1" applyFont="1" applyFill="1" applyBorder="1" applyAlignment="1">
      <alignment horizontal="right"/>
    </xf>
    <xf numFmtId="1" fontId="12" fillId="0" borderId="0" xfId="0" applyNumberFormat="1" applyFont="1" applyFill="1" applyAlignment="1">
      <alignment/>
    </xf>
    <xf numFmtId="37" fontId="12" fillId="0" borderId="19" xfId="0" applyNumberFormat="1" applyFont="1" applyFill="1" applyBorder="1" applyAlignment="1" quotePrefix="1">
      <alignment/>
    </xf>
    <xf numFmtId="37" fontId="12" fillId="0" borderId="19" xfId="0" applyNumberFormat="1" applyFont="1" applyFill="1" applyBorder="1" applyAlignment="1">
      <alignment/>
    </xf>
    <xf numFmtId="0" fontId="0" fillId="0" borderId="0" xfId="0" applyBorder="1" applyAlignment="1">
      <alignment horizontal="justify" vertical="top"/>
    </xf>
    <xf numFmtId="0" fontId="0" fillId="0" borderId="0" xfId="0" applyBorder="1" applyAlignment="1">
      <alignment wrapText="1"/>
    </xf>
    <xf numFmtId="0" fontId="0" fillId="0" borderId="0" xfId="0" applyBorder="1" applyAlignment="1">
      <alignment horizontal="justify" vertical="top" wrapText="1"/>
    </xf>
    <xf numFmtId="0" fontId="0" fillId="0" borderId="0" xfId="0" applyFill="1" applyAlignment="1">
      <alignment wrapText="1"/>
    </xf>
    <xf numFmtId="0" fontId="15" fillId="0" borderId="0" xfId="0" applyNumberFormat="1" applyFont="1" applyFill="1" applyAlignment="1">
      <alignment wrapText="1"/>
    </xf>
    <xf numFmtId="0" fontId="0" fillId="0" borderId="0" xfId="0" applyNumberFormat="1" applyFont="1" applyAlignment="1">
      <alignment vertical="top"/>
    </xf>
    <xf numFmtId="180" fontId="0" fillId="0" borderId="0" xfId="0" applyNumberFormat="1" applyFont="1" applyAlignment="1">
      <alignment/>
    </xf>
    <xf numFmtId="0" fontId="13" fillId="0" borderId="0" xfId="0" applyNumberFormat="1" applyFont="1" applyBorder="1" applyAlignment="1">
      <alignment horizontal="right"/>
    </xf>
    <xf numFmtId="3" fontId="15" fillId="0" borderId="13" xfId="0" applyNumberFormat="1" applyFont="1" applyFill="1" applyBorder="1" applyAlignment="1">
      <alignment/>
    </xf>
    <xf numFmtId="0" fontId="12" fillId="0" borderId="0" xfId="0" applyNumberFormat="1" applyFont="1" applyFill="1" applyAlignment="1">
      <alignment wrapText="1"/>
    </xf>
    <xf numFmtId="0" fontId="0" fillId="0" borderId="0" xfId="0" applyAlignment="1">
      <alignment wrapText="1"/>
    </xf>
    <xf numFmtId="0" fontId="8" fillId="0" borderId="0" xfId="57" applyFont="1" applyAlignment="1">
      <alignment horizontal="center"/>
      <protection/>
    </xf>
    <xf numFmtId="0" fontId="15" fillId="0" borderId="0" xfId="0" applyNumberFormat="1" applyFont="1" applyFill="1" applyAlignment="1">
      <alignment horizontal="justify" vertical="top" wrapText="1"/>
    </xf>
    <xf numFmtId="0" fontId="0" fillId="0" borderId="0" xfId="0" applyAlignment="1">
      <alignment horizontal="justify" vertical="top" wrapText="1"/>
    </xf>
    <xf numFmtId="0" fontId="15" fillId="0" borderId="0" xfId="0" applyNumberFormat="1" applyFont="1" applyFill="1" applyAlignment="1">
      <alignment horizontal="justify" wrapText="1"/>
    </xf>
    <xf numFmtId="0" fontId="0" fillId="0" borderId="0" xfId="0" applyFill="1" applyAlignment="1">
      <alignment horizontal="justify" wrapText="1"/>
    </xf>
    <xf numFmtId="0" fontId="0" fillId="0" borderId="20" xfId="0" applyFill="1" applyBorder="1" applyAlignment="1">
      <alignment horizontal="justify" vertical="top" wrapText="1"/>
    </xf>
    <xf numFmtId="0" fontId="0" fillId="0" borderId="14" xfId="0" applyFill="1" applyBorder="1" applyAlignment="1">
      <alignment horizontal="justify" vertical="top" wrapText="1"/>
    </xf>
    <xf numFmtId="0" fontId="0" fillId="0" borderId="21" xfId="0" applyFill="1" applyBorder="1" applyAlignment="1">
      <alignment horizontal="justify" vertical="top" wrapText="1"/>
    </xf>
    <xf numFmtId="37" fontId="0" fillId="0" borderId="19" xfId="0" applyNumberFormat="1" applyFont="1" applyFill="1" applyBorder="1" applyAlignment="1">
      <alignment horizontal="justify" vertical="top" wrapText="1"/>
    </xf>
    <xf numFmtId="0" fontId="0" fillId="0" borderId="19" xfId="0" applyFont="1" applyFill="1" applyBorder="1" applyAlignment="1">
      <alignment horizontal="justify" vertical="top" wrapText="1"/>
    </xf>
    <xf numFmtId="0" fontId="0" fillId="0" borderId="20" xfId="0" applyFont="1" applyFill="1" applyBorder="1" applyAlignment="1">
      <alignment horizontal="justify" vertical="top" wrapText="1"/>
    </xf>
    <xf numFmtId="37" fontId="0" fillId="0" borderId="20" xfId="0" applyNumberFormat="1" applyFont="1" applyFill="1" applyBorder="1" applyAlignment="1">
      <alignment horizontal="justify" vertical="top" wrapText="1"/>
    </xf>
    <xf numFmtId="0" fontId="0" fillId="0" borderId="0" xfId="0" applyFill="1" applyAlignment="1">
      <alignment horizontal="justify" vertical="top" wrapText="1"/>
    </xf>
    <xf numFmtId="0" fontId="15" fillId="0" borderId="0" xfId="0" applyNumberFormat="1" applyFont="1" applyAlignment="1">
      <alignment wrapText="1"/>
    </xf>
    <xf numFmtId="0" fontId="0" fillId="0" borderId="0" xfId="0" applyAlignment="1">
      <alignment horizontal="justify" wrapText="1"/>
    </xf>
    <xf numFmtId="0" fontId="15" fillId="0" borderId="0" xfId="0" applyNumberFormat="1" applyFont="1" applyFill="1" applyAlignment="1">
      <alignment horizontal="justify"/>
    </xf>
    <xf numFmtId="0" fontId="0" fillId="0" borderId="0" xfId="0" applyAlignment="1">
      <alignment horizontal="justify"/>
    </xf>
    <xf numFmtId="0" fontId="15" fillId="0" borderId="0" xfId="0" applyNumberFormat="1" applyFont="1" applyAlignment="1">
      <alignment horizontal="justify" wrapText="1"/>
    </xf>
    <xf numFmtId="0" fontId="15" fillId="0" borderId="0" xfId="0" applyNumberFormat="1" applyFont="1" applyAlignment="1">
      <alignment horizontal="justify" vertical="center" wrapText="1"/>
    </xf>
    <xf numFmtId="0" fontId="0" fillId="0" borderId="0" xfId="0" applyAlignment="1">
      <alignment horizontal="justify" vertical="center" wrapText="1"/>
    </xf>
    <xf numFmtId="0" fontId="13" fillId="0" borderId="0" xfId="0" applyNumberFormat="1" applyFont="1" applyAlignment="1">
      <alignment wrapText="1"/>
    </xf>
    <xf numFmtId="0" fontId="15" fillId="0" borderId="0" xfId="56" applyFont="1" applyFill="1" applyAlignment="1">
      <alignment horizontal="justify" wrapText="1"/>
      <protection/>
    </xf>
    <xf numFmtId="0" fontId="15" fillId="0" borderId="0" xfId="0" applyNumberFormat="1" applyFont="1" applyFill="1" applyAlignment="1">
      <alignment horizontal="justify" vertical="center" wrapText="1"/>
    </xf>
    <xf numFmtId="0" fontId="0" fillId="0" borderId="0" xfId="0" applyFont="1" applyFill="1" applyAlignment="1">
      <alignment horizontal="justify" wrapText="1"/>
    </xf>
    <xf numFmtId="0" fontId="0" fillId="0" borderId="0" xfId="0" applyNumberFormat="1" applyFont="1" applyFill="1" applyBorder="1" applyAlignment="1">
      <alignment horizontal="justify" wrapText="1"/>
    </xf>
    <xf numFmtId="0" fontId="13" fillId="0" borderId="0" xfId="0" applyNumberFormat="1" applyFont="1" applyAlignment="1">
      <alignment/>
    </xf>
    <xf numFmtId="0" fontId="13" fillId="0" borderId="0" xfId="0" applyNumberFormat="1" applyFont="1" applyAlignment="1">
      <alignment horizontal="left" wrapText="1"/>
    </xf>
    <xf numFmtId="0" fontId="15" fillId="0" borderId="0" xfId="0" applyNumberFormat="1" applyFont="1" applyAlignment="1">
      <alignment vertical="center" wrapText="1"/>
    </xf>
    <xf numFmtId="0" fontId="0" fillId="0" borderId="0" xfId="0" applyAlignment="1">
      <alignment vertical="center" wrapText="1"/>
    </xf>
    <xf numFmtId="37" fontId="0" fillId="0" borderId="19" xfId="0" applyNumberFormat="1"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9" xfId="0" applyFill="1" applyBorder="1" applyAlignment="1">
      <alignment horizontal="justify" vertical="top" wrapText="1"/>
    </xf>
    <xf numFmtId="0" fontId="0" fillId="0" borderId="0" xfId="0" applyNumberFormat="1" applyFont="1" applyFill="1" applyBorder="1" applyAlignment="1">
      <alignment horizontal="justify" vertical="top" wrapText="1"/>
    </xf>
    <xf numFmtId="0" fontId="0" fillId="0" borderId="0" xfId="0" applyFill="1" applyAlignment="1">
      <alignment wrapText="1"/>
    </xf>
    <xf numFmtId="37" fontId="15" fillId="0" borderId="0" xfId="0" applyNumberFormat="1" applyFont="1" applyAlignment="1">
      <alignment horizontal="justify" vertical="top" wrapText="1"/>
    </xf>
    <xf numFmtId="0" fontId="0" fillId="0" borderId="0" xfId="0" applyFont="1" applyAlignment="1">
      <alignment horizontal="justify" vertical="top" wrapText="1"/>
    </xf>
    <xf numFmtId="0" fontId="13" fillId="0" borderId="0" xfId="0" applyNumberFormat="1" applyFont="1" applyFill="1" applyAlignment="1">
      <alignment wrapText="1"/>
    </xf>
    <xf numFmtId="0" fontId="15" fillId="0" borderId="0" xfId="0" applyFont="1" applyAlignment="1">
      <alignment horizontal="justify"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equitystatement" xfId="57"/>
    <cellStyle name="Normal_GpCashflow"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123825</xdr:colOff>
      <xdr:row>0</xdr:row>
      <xdr:rowOff>123825</xdr:rowOff>
    </xdr:from>
    <xdr:ext cx="2076450" cy="619125"/>
    <xdr:sp>
      <xdr:nvSpPr>
        <xdr:cNvPr id="1" name="Picture 10"/>
        <xdr:cNvSpPr>
          <a:spLocks noChangeAspect="1"/>
        </xdr:cNvSpPr>
      </xdr:nvSpPr>
      <xdr:spPr>
        <a:xfrm>
          <a:off x="533400" y="123825"/>
          <a:ext cx="2076450" cy="6191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57150</xdr:colOff>
      <xdr:row>0</xdr:row>
      <xdr:rowOff>142875</xdr:rowOff>
    </xdr:from>
    <xdr:to>
      <xdr:col>1</xdr:col>
      <xdr:colOff>2133600</xdr:colOff>
      <xdr:row>2</xdr:row>
      <xdr:rowOff>209550</xdr:rowOff>
    </xdr:to>
    <xdr:pic>
      <xdr:nvPicPr>
        <xdr:cNvPr id="2" name="Picture 10"/>
        <xdr:cNvPicPr preferRelativeResize="1">
          <a:picLocks noChangeAspect="1"/>
        </xdr:cNvPicPr>
      </xdr:nvPicPr>
      <xdr:blipFill>
        <a:blip r:embed="rId1"/>
        <a:stretch>
          <a:fillRect/>
        </a:stretch>
      </xdr:blipFill>
      <xdr:spPr>
        <a:xfrm>
          <a:off x="466725" y="142875"/>
          <a:ext cx="2076450" cy="619125"/>
        </a:xfrm>
        <a:prstGeom prst="rect">
          <a:avLst/>
        </a:prstGeom>
        <a:solidFill>
          <a:srgbClr val="FFFFFF"/>
        </a:solid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114300</xdr:rowOff>
    </xdr:from>
    <xdr:ext cx="1838325" cy="619125"/>
    <xdr:sp>
      <xdr:nvSpPr>
        <xdr:cNvPr id="1" name="Picture 10"/>
        <xdr:cNvSpPr>
          <a:spLocks noChangeAspect="1"/>
        </xdr:cNvSpPr>
      </xdr:nvSpPr>
      <xdr:spPr>
        <a:xfrm>
          <a:off x="0" y="114300"/>
          <a:ext cx="1838325" cy="6191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19050</xdr:rowOff>
    </xdr:from>
    <xdr:to>
      <xdr:col>1</xdr:col>
      <xdr:colOff>609600</xdr:colOff>
      <xdr:row>2</xdr:row>
      <xdr:rowOff>133350</xdr:rowOff>
    </xdr:to>
    <xdr:pic>
      <xdr:nvPicPr>
        <xdr:cNvPr id="2" name="Picture 10"/>
        <xdr:cNvPicPr preferRelativeResize="1">
          <a:picLocks noChangeAspect="1"/>
        </xdr:cNvPicPr>
      </xdr:nvPicPr>
      <xdr:blipFill>
        <a:blip r:embed="rId1"/>
        <a:stretch>
          <a:fillRect/>
        </a:stretch>
      </xdr:blipFill>
      <xdr:spPr>
        <a:xfrm>
          <a:off x="85725" y="19050"/>
          <a:ext cx="1876425" cy="666750"/>
        </a:xfrm>
        <a:prstGeom prst="rect">
          <a:avLst/>
        </a:prstGeom>
        <a:solidFill>
          <a:srgbClr val="FFFFFF"/>
        </a:solidFill>
        <a:ln w="9525"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85725</xdr:rowOff>
    </xdr:from>
    <xdr:to>
      <xdr:col>1</xdr:col>
      <xdr:colOff>523875</xdr:colOff>
      <xdr:row>2</xdr:row>
      <xdr:rowOff>171450</xdr:rowOff>
    </xdr:to>
    <xdr:pic>
      <xdr:nvPicPr>
        <xdr:cNvPr id="1" name="Picture 10"/>
        <xdr:cNvPicPr preferRelativeResize="1">
          <a:picLocks noChangeAspect="1"/>
        </xdr:cNvPicPr>
      </xdr:nvPicPr>
      <xdr:blipFill>
        <a:blip r:embed="rId1"/>
        <a:stretch>
          <a:fillRect/>
        </a:stretch>
      </xdr:blipFill>
      <xdr:spPr>
        <a:xfrm>
          <a:off x="28575" y="85725"/>
          <a:ext cx="2066925" cy="609600"/>
        </a:xfrm>
        <a:prstGeom prst="rect">
          <a:avLst/>
        </a:prstGeom>
        <a:solidFill>
          <a:srgbClr val="FFFFFF"/>
        </a:solidFill>
        <a:ln w="9525" cmpd="sng">
          <a:solidFill>
            <a:srgbClr val="FFFF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8</xdr:row>
      <xdr:rowOff>76200</xdr:rowOff>
    </xdr:from>
    <xdr:to>
      <xdr:col>0</xdr:col>
      <xdr:colOff>466725</xdr:colOff>
      <xdr:row>8</xdr:row>
      <xdr:rowOff>76200</xdr:rowOff>
    </xdr:to>
    <xdr:sp>
      <xdr:nvSpPr>
        <xdr:cNvPr id="1" name="Line 2"/>
        <xdr:cNvSpPr>
          <a:spLocks/>
        </xdr:cNvSpPr>
      </xdr:nvSpPr>
      <xdr:spPr>
        <a:xfrm>
          <a:off x="466725" y="1457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904875</xdr:colOff>
      <xdr:row>7</xdr:row>
      <xdr:rowOff>95250</xdr:rowOff>
    </xdr:from>
    <xdr:to>
      <xdr:col>8</xdr:col>
      <xdr:colOff>714375</xdr:colOff>
      <xdr:row>7</xdr:row>
      <xdr:rowOff>95250</xdr:rowOff>
    </xdr:to>
    <xdr:sp>
      <xdr:nvSpPr>
        <xdr:cNvPr id="2" name="Line 3"/>
        <xdr:cNvSpPr>
          <a:spLocks/>
        </xdr:cNvSpPr>
      </xdr:nvSpPr>
      <xdr:spPr>
        <a:xfrm>
          <a:off x="6867525" y="131445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7</xdr:row>
      <xdr:rowOff>104775</xdr:rowOff>
    </xdr:from>
    <xdr:to>
      <xdr:col>4</xdr:col>
      <xdr:colOff>361950</xdr:colOff>
      <xdr:row>7</xdr:row>
      <xdr:rowOff>104775</xdr:rowOff>
    </xdr:to>
    <xdr:sp>
      <xdr:nvSpPr>
        <xdr:cNvPr id="3" name="Line 4"/>
        <xdr:cNvSpPr>
          <a:spLocks/>
        </xdr:cNvSpPr>
      </xdr:nvSpPr>
      <xdr:spPr>
        <a:xfrm flipH="1">
          <a:off x="3248025" y="1323975"/>
          <a:ext cx="876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114300</xdr:rowOff>
    </xdr:from>
    <xdr:to>
      <xdr:col>7</xdr:col>
      <xdr:colOff>0</xdr:colOff>
      <xdr:row>8</xdr:row>
      <xdr:rowOff>114300</xdr:rowOff>
    </xdr:to>
    <xdr:sp>
      <xdr:nvSpPr>
        <xdr:cNvPr id="4" name="Line 5"/>
        <xdr:cNvSpPr>
          <a:spLocks/>
        </xdr:cNvSpPr>
      </xdr:nvSpPr>
      <xdr:spPr>
        <a:xfrm>
          <a:off x="5962650"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xdr:colOff>
      <xdr:row>0</xdr:row>
      <xdr:rowOff>114300</xdr:rowOff>
    </xdr:from>
    <xdr:to>
      <xdr:col>2</xdr:col>
      <xdr:colOff>9525</xdr:colOff>
      <xdr:row>2</xdr:row>
      <xdr:rowOff>171450</xdr:rowOff>
    </xdr:to>
    <xdr:pic>
      <xdr:nvPicPr>
        <xdr:cNvPr id="5" name="Picture 10"/>
        <xdr:cNvPicPr preferRelativeResize="1">
          <a:picLocks noChangeAspect="1"/>
        </xdr:cNvPicPr>
      </xdr:nvPicPr>
      <xdr:blipFill>
        <a:blip r:embed="rId1"/>
        <a:stretch>
          <a:fillRect/>
        </a:stretch>
      </xdr:blipFill>
      <xdr:spPr>
        <a:xfrm>
          <a:off x="9525" y="114300"/>
          <a:ext cx="1447800" cy="438150"/>
        </a:xfrm>
        <a:prstGeom prst="rect">
          <a:avLst/>
        </a:prstGeom>
        <a:solidFill>
          <a:srgbClr val="FFFFFF"/>
        </a:solidFill>
        <a:ln w="9525" cmpd="sng">
          <a:solidFill>
            <a:srgbClr val="FFFF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114300</xdr:rowOff>
    </xdr:from>
    <xdr:ext cx="1266825" cy="381000"/>
    <xdr:sp>
      <xdr:nvSpPr>
        <xdr:cNvPr id="1" name="Picture 4"/>
        <xdr:cNvSpPr>
          <a:spLocks noChangeAspect="1"/>
        </xdr:cNvSpPr>
      </xdr:nvSpPr>
      <xdr:spPr>
        <a:xfrm>
          <a:off x="0" y="114300"/>
          <a:ext cx="1266825" cy="3810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19050</xdr:colOff>
      <xdr:row>0</xdr:row>
      <xdr:rowOff>95250</xdr:rowOff>
    </xdr:from>
    <xdr:to>
      <xdr:col>1</xdr:col>
      <xdr:colOff>47625</xdr:colOff>
      <xdr:row>2</xdr:row>
      <xdr:rowOff>161925</xdr:rowOff>
    </xdr:to>
    <xdr:pic>
      <xdr:nvPicPr>
        <xdr:cNvPr id="2" name="Picture 10"/>
        <xdr:cNvPicPr preferRelativeResize="1">
          <a:picLocks noChangeAspect="1"/>
        </xdr:cNvPicPr>
      </xdr:nvPicPr>
      <xdr:blipFill>
        <a:blip r:embed="rId1"/>
        <a:stretch>
          <a:fillRect/>
        </a:stretch>
      </xdr:blipFill>
      <xdr:spPr>
        <a:xfrm>
          <a:off x="19050" y="95250"/>
          <a:ext cx="1381125" cy="447675"/>
        </a:xfrm>
        <a:prstGeom prst="rect">
          <a:avLst/>
        </a:prstGeom>
        <a:solidFill>
          <a:srgbClr val="FFFFFF"/>
        </a:solidFill>
        <a:ln w="9525" cmpd="sng">
          <a:solidFill>
            <a:srgbClr val="FFFF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142875</xdr:rowOff>
    </xdr:from>
    <xdr:to>
      <xdr:col>3</xdr:col>
      <xdr:colOff>781050</xdr:colOff>
      <xdr:row>2</xdr:row>
      <xdr:rowOff>180975</xdr:rowOff>
    </xdr:to>
    <xdr:pic>
      <xdr:nvPicPr>
        <xdr:cNvPr id="1" name="Picture 10"/>
        <xdr:cNvPicPr preferRelativeResize="1">
          <a:picLocks noChangeAspect="1"/>
        </xdr:cNvPicPr>
      </xdr:nvPicPr>
      <xdr:blipFill>
        <a:blip r:embed="rId1"/>
        <a:stretch>
          <a:fillRect/>
        </a:stretch>
      </xdr:blipFill>
      <xdr:spPr>
        <a:xfrm>
          <a:off x="85725" y="142875"/>
          <a:ext cx="1800225" cy="561975"/>
        </a:xfrm>
        <a:prstGeom prst="rect">
          <a:avLst/>
        </a:prstGeom>
        <a:solidFill>
          <a:srgbClr val="FFFFFF"/>
        </a:solidFill>
        <a:ln w="9525"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O83"/>
  <sheetViews>
    <sheetView showGridLines="0" tabSelected="1" showOutlineSymbols="0" zoomScale="75" zoomScaleNormal="75" zoomScalePageLayoutView="0" workbookViewId="0" topLeftCell="A1">
      <selection activeCell="A1" sqref="A1"/>
    </sheetView>
  </sheetViews>
  <sheetFormatPr defaultColWidth="10.6640625" defaultRowHeight="15"/>
  <cols>
    <col min="1" max="1" width="4.77734375" style="40" customWidth="1"/>
    <col min="2" max="2" width="38.77734375" style="40" customWidth="1"/>
    <col min="3" max="3" width="16.77734375" style="40" customWidth="1"/>
    <col min="4" max="4" width="0.88671875" style="40" customWidth="1"/>
    <col min="5" max="5" width="16.88671875" style="40" customWidth="1"/>
    <col min="6" max="6" width="1.77734375" style="40" customWidth="1"/>
    <col min="7" max="7" width="16.77734375" style="40" customWidth="1"/>
    <col min="8" max="8" width="0.88671875" style="40" customWidth="1"/>
    <col min="9" max="9" width="16.88671875" style="40" customWidth="1"/>
    <col min="10" max="35" width="10.6640625" style="40" customWidth="1"/>
    <col min="36" max="36" width="15.21484375" style="40" customWidth="1"/>
    <col min="37" max="41" width="10.6640625" style="40" customWidth="1"/>
    <col min="42" max="42" width="8.99609375" style="40" customWidth="1"/>
    <col min="43" max="65" width="10.6640625" style="40" customWidth="1"/>
    <col min="66" max="66" width="12.6640625" style="40" customWidth="1"/>
    <col min="67" max="16384" width="10.6640625" style="40" customWidth="1"/>
  </cols>
  <sheetData>
    <row r="1" spans="3:9" s="37" customFormat="1" ht="21.75">
      <c r="C1" s="68" t="s">
        <v>207</v>
      </c>
      <c r="D1" s="11"/>
      <c r="E1" s="11"/>
      <c r="F1" s="11"/>
      <c r="G1" s="11"/>
      <c r="H1" s="11"/>
      <c r="I1" s="11"/>
    </row>
    <row r="2" spans="3:249" ht="21.75">
      <c r="C2" s="70" t="s">
        <v>208</v>
      </c>
      <c r="D2" s="11"/>
      <c r="E2" s="11"/>
      <c r="F2" s="11"/>
      <c r="G2" s="11"/>
      <c r="H2" s="11"/>
      <c r="I2" s="1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row>
    <row r="3" spans="3:249" ht="21.75">
      <c r="C3" s="70" t="s">
        <v>209</v>
      </c>
      <c r="D3" s="11"/>
      <c r="E3" s="11"/>
      <c r="F3" s="11"/>
      <c r="G3" s="11"/>
      <c r="H3" s="11"/>
      <c r="I3" s="1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row>
    <row r="4" spans="1:9" ht="15.75" customHeight="1">
      <c r="A4" s="11"/>
      <c r="B4" s="11"/>
      <c r="C4" s="11"/>
      <c r="D4" s="11"/>
      <c r="E4" s="11"/>
      <c r="F4" s="11"/>
      <c r="G4" s="11"/>
      <c r="H4" s="11"/>
      <c r="I4" s="11"/>
    </row>
    <row r="5" spans="1:9" ht="20.25">
      <c r="A5" s="41" t="s">
        <v>234</v>
      </c>
      <c r="B5" s="41"/>
      <c r="C5" s="41"/>
      <c r="D5" s="41"/>
      <c r="E5" s="41"/>
      <c r="F5" s="41"/>
      <c r="G5" s="11"/>
      <c r="H5" s="11"/>
      <c r="I5" s="11"/>
    </row>
    <row r="6" spans="1:9" ht="20.25">
      <c r="A6" s="41" t="s">
        <v>16</v>
      </c>
      <c r="B6" s="41"/>
      <c r="C6" s="41"/>
      <c r="D6" s="41"/>
      <c r="E6" s="41"/>
      <c r="F6" s="41"/>
      <c r="G6" s="11"/>
      <c r="H6" s="11"/>
      <c r="I6" s="11"/>
    </row>
    <row r="7" spans="1:9" ht="14.25" customHeight="1">
      <c r="A7" s="11"/>
      <c r="B7" s="11"/>
      <c r="C7" s="11"/>
      <c r="D7" s="11"/>
      <c r="E7" s="11"/>
      <c r="F7" s="11"/>
      <c r="G7" s="11"/>
      <c r="H7" s="11"/>
      <c r="I7" s="11"/>
    </row>
    <row r="8" spans="1:9" s="72" customFormat="1" ht="20.25">
      <c r="A8" s="41" t="s">
        <v>186</v>
      </c>
      <c r="B8" s="41"/>
      <c r="C8" s="41"/>
      <c r="D8" s="41"/>
      <c r="E8" s="41"/>
      <c r="F8" s="41"/>
      <c r="G8" s="41"/>
      <c r="H8" s="41"/>
      <c r="I8" s="41"/>
    </row>
    <row r="9" spans="1:9" s="72" customFormat="1" ht="20.25">
      <c r="A9" s="41"/>
      <c r="B9" s="41"/>
      <c r="C9" s="41"/>
      <c r="D9" s="41"/>
      <c r="E9" s="41"/>
      <c r="F9" s="41"/>
      <c r="G9" s="41"/>
      <c r="H9" s="41"/>
      <c r="I9" s="41"/>
    </row>
    <row r="10" spans="1:7" ht="21.75" customHeight="1">
      <c r="A10" s="11"/>
      <c r="B10" s="11"/>
      <c r="C10" s="40" t="s">
        <v>200</v>
      </c>
      <c r="G10" s="40" t="s">
        <v>199</v>
      </c>
    </row>
    <row r="11" spans="1:9" ht="20.25" customHeight="1">
      <c r="A11" s="11"/>
      <c r="B11" s="11"/>
      <c r="C11" s="156" t="s">
        <v>19</v>
      </c>
      <c r="D11" s="156"/>
      <c r="E11" s="156" t="s">
        <v>23</v>
      </c>
      <c r="F11" s="156"/>
      <c r="G11" s="156" t="s">
        <v>19</v>
      </c>
      <c r="H11" s="156"/>
      <c r="I11" s="156" t="s">
        <v>23</v>
      </c>
    </row>
    <row r="12" spans="1:9" ht="21" customHeight="1">
      <c r="A12" s="11"/>
      <c r="B12" s="11"/>
      <c r="C12" s="156" t="s">
        <v>20</v>
      </c>
      <c r="D12" s="156"/>
      <c r="E12" s="156" t="s">
        <v>24</v>
      </c>
      <c r="F12" s="156"/>
      <c r="G12" s="156" t="s">
        <v>20</v>
      </c>
      <c r="H12" s="156"/>
      <c r="I12" s="156" t="s">
        <v>24</v>
      </c>
    </row>
    <row r="13" spans="1:9" ht="20.25" customHeight="1">
      <c r="A13" s="11"/>
      <c r="B13" s="11"/>
      <c r="C13" s="156" t="s">
        <v>21</v>
      </c>
      <c r="D13" s="156"/>
      <c r="E13" s="156" t="s">
        <v>21</v>
      </c>
      <c r="F13" s="156"/>
      <c r="G13" s="156" t="s">
        <v>25</v>
      </c>
      <c r="H13" s="156"/>
      <c r="I13" s="156" t="s">
        <v>26</v>
      </c>
    </row>
    <row r="14" spans="1:9" ht="17.25" customHeight="1">
      <c r="A14" s="11"/>
      <c r="B14" s="11"/>
      <c r="C14" s="157" t="s">
        <v>235</v>
      </c>
      <c r="D14" s="157"/>
      <c r="E14" s="157" t="s">
        <v>236</v>
      </c>
      <c r="F14" s="157"/>
      <c r="G14" s="157" t="s">
        <v>235</v>
      </c>
      <c r="H14" s="157"/>
      <c r="I14" s="157" t="s">
        <v>236</v>
      </c>
    </row>
    <row r="15" spans="1:9" ht="17.25" customHeight="1">
      <c r="A15" s="11"/>
      <c r="B15" s="11"/>
      <c r="C15" s="158" t="s">
        <v>22</v>
      </c>
      <c r="D15" s="156"/>
      <c r="E15" s="158" t="s">
        <v>22</v>
      </c>
      <c r="G15" s="158" t="s">
        <v>22</v>
      </c>
      <c r="I15" s="158" t="s">
        <v>22</v>
      </c>
    </row>
    <row r="16" spans="1:9" ht="16.5" customHeight="1">
      <c r="A16" s="11"/>
      <c r="B16" s="11"/>
      <c r="C16" s="43"/>
      <c r="D16" s="43"/>
      <c r="E16" s="73"/>
      <c r="F16" s="42"/>
      <c r="G16" s="43"/>
      <c r="H16" s="42"/>
      <c r="I16" s="73"/>
    </row>
    <row r="17" spans="1:9" ht="20.25">
      <c r="A17" s="11" t="s">
        <v>43</v>
      </c>
      <c r="B17" s="11"/>
      <c r="C17" s="13">
        <v>41235</v>
      </c>
      <c r="D17" s="13"/>
      <c r="E17" s="13">
        <v>34811</v>
      </c>
      <c r="F17" s="13"/>
      <c r="G17" s="13">
        <v>41235</v>
      </c>
      <c r="H17" s="13"/>
      <c r="I17" s="13">
        <v>34811</v>
      </c>
    </row>
    <row r="18" spans="1:9" ht="16.5" customHeight="1">
      <c r="A18" s="11"/>
      <c r="B18" s="11"/>
      <c r="C18" s="13"/>
      <c r="D18" s="44"/>
      <c r="E18" s="13"/>
      <c r="F18" s="44"/>
      <c r="G18" s="13"/>
      <c r="H18" s="44"/>
      <c r="I18" s="13"/>
    </row>
    <row r="19" spans="1:9" ht="20.25">
      <c r="A19" s="11" t="s">
        <v>140</v>
      </c>
      <c r="B19" s="11"/>
      <c r="C19" s="44">
        <v>287</v>
      </c>
      <c r="D19" s="44"/>
      <c r="E19" s="44">
        <v>94</v>
      </c>
      <c r="F19" s="44"/>
      <c r="G19" s="44">
        <v>287</v>
      </c>
      <c r="H19" s="44"/>
      <c r="I19" s="44">
        <v>94</v>
      </c>
    </row>
    <row r="20" spans="1:9" ht="20.25">
      <c r="A20" s="11"/>
      <c r="B20" s="11"/>
      <c r="C20" s="44"/>
      <c r="D20" s="44"/>
      <c r="E20" s="44"/>
      <c r="F20" s="44"/>
      <c r="G20" s="44"/>
      <c r="H20" s="44"/>
      <c r="I20" s="44"/>
    </row>
    <row r="21" spans="1:9" ht="20.25">
      <c r="A21" s="11" t="s">
        <v>1</v>
      </c>
      <c r="B21" s="11"/>
      <c r="C21" s="44">
        <f>-(C17+C19+C23-C25)</f>
        <v>-38277</v>
      </c>
      <c r="D21" s="44"/>
      <c r="E21" s="44">
        <v>-30693</v>
      </c>
      <c r="F21" s="44"/>
      <c r="G21" s="44">
        <f>-(G17+G19+G23-G25)</f>
        <v>-38277</v>
      </c>
      <c r="H21" s="44"/>
      <c r="I21" s="44">
        <v>-30693</v>
      </c>
    </row>
    <row r="22" spans="1:9" ht="16.5" customHeight="1">
      <c r="A22" s="11"/>
      <c r="B22" s="11"/>
      <c r="C22" s="44"/>
      <c r="D22" s="44"/>
      <c r="E22" s="44"/>
      <c r="F22" s="44"/>
      <c r="G22" s="44"/>
      <c r="H22" s="44"/>
      <c r="I22" s="44"/>
    </row>
    <row r="23" spans="1:9" ht="20.25" customHeight="1">
      <c r="A23" s="11" t="s">
        <v>175</v>
      </c>
      <c r="B23" s="11"/>
      <c r="C23" s="44">
        <v>-1182</v>
      </c>
      <c r="D23" s="44"/>
      <c r="E23" s="44">
        <v>-934</v>
      </c>
      <c r="F23" s="44"/>
      <c r="G23" s="44">
        <v>-1182</v>
      </c>
      <c r="H23" s="44"/>
      <c r="I23" s="44">
        <v>-934</v>
      </c>
    </row>
    <row r="24" spans="1:9" ht="15.75" customHeight="1">
      <c r="A24" s="11"/>
      <c r="B24" s="11"/>
      <c r="C24" s="44"/>
      <c r="D24" s="13"/>
      <c r="E24" s="44"/>
      <c r="F24" s="44"/>
      <c r="G24" s="44"/>
      <c r="H24" s="44"/>
      <c r="I24" s="44"/>
    </row>
    <row r="25" spans="1:9" ht="20.25">
      <c r="A25" s="11" t="s">
        <v>93</v>
      </c>
      <c r="B25" s="11"/>
      <c r="C25" s="74">
        <v>2063</v>
      </c>
      <c r="D25" s="13"/>
      <c r="E25" s="74">
        <f>E17+E19+E21+E23</f>
        <v>3278</v>
      </c>
      <c r="F25" s="44"/>
      <c r="G25" s="74">
        <v>2063</v>
      </c>
      <c r="H25" s="44"/>
      <c r="I25" s="74">
        <f>I17+I19+I21+I23</f>
        <v>3278</v>
      </c>
    </row>
    <row r="26" spans="1:9" ht="20.25">
      <c r="A26" s="11"/>
      <c r="B26" s="11"/>
      <c r="C26" s="44"/>
      <c r="D26" s="13"/>
      <c r="E26" s="44"/>
      <c r="F26" s="44"/>
      <c r="G26" s="44"/>
      <c r="H26" s="44"/>
      <c r="I26" s="44"/>
    </row>
    <row r="27" spans="1:9" ht="20.25">
      <c r="A27" s="11" t="s">
        <v>155</v>
      </c>
      <c r="B27" s="11"/>
      <c r="C27" s="44">
        <v>-504</v>
      </c>
      <c r="D27" s="13"/>
      <c r="E27" s="44">
        <v>-517</v>
      </c>
      <c r="F27" s="44"/>
      <c r="G27" s="44">
        <v>-504</v>
      </c>
      <c r="H27" s="44"/>
      <c r="I27" s="44">
        <v>-517</v>
      </c>
    </row>
    <row r="28" spans="1:9" ht="15.75" customHeight="1">
      <c r="A28" s="11"/>
      <c r="B28" s="11"/>
      <c r="C28" s="44"/>
      <c r="D28" s="13"/>
      <c r="E28" s="44"/>
      <c r="F28" s="13"/>
      <c r="G28" s="44"/>
      <c r="H28" s="13"/>
      <c r="I28" s="44"/>
    </row>
    <row r="29" spans="1:9" ht="21" thickBot="1">
      <c r="A29" s="11" t="s">
        <v>2</v>
      </c>
      <c r="B29" s="11"/>
      <c r="C29" s="75">
        <f>SUM(C25:C28)</f>
        <v>1559</v>
      </c>
      <c r="D29" s="13"/>
      <c r="E29" s="75">
        <f>SUM(E25:E28)</f>
        <v>2761</v>
      </c>
      <c r="F29" s="13"/>
      <c r="G29" s="75">
        <f>SUM(G25:G28)</f>
        <v>1559</v>
      </c>
      <c r="H29" s="13">
        <f>SUM(H25:H28)</f>
        <v>0</v>
      </c>
      <c r="I29" s="75">
        <f>SUM(I25:I28)</f>
        <v>2761</v>
      </c>
    </row>
    <row r="30" spans="1:9" ht="21" thickTop="1">
      <c r="A30" s="11"/>
      <c r="B30" s="11"/>
      <c r="C30" s="13"/>
      <c r="D30" s="13"/>
      <c r="E30" s="13"/>
      <c r="F30" s="13"/>
      <c r="G30" s="13"/>
      <c r="H30" s="13"/>
      <c r="I30" s="13"/>
    </row>
    <row r="31" spans="1:9" ht="20.25">
      <c r="A31" s="11" t="s">
        <v>176</v>
      </c>
      <c r="B31" s="11"/>
      <c r="C31" s="13"/>
      <c r="D31" s="13"/>
      <c r="E31" s="13"/>
      <c r="F31" s="13"/>
      <c r="G31" s="13"/>
      <c r="H31" s="13"/>
      <c r="I31" s="13"/>
    </row>
    <row r="32" spans="1:9" ht="21" customHeight="1" thickBot="1">
      <c r="A32" s="11" t="s">
        <v>177</v>
      </c>
      <c r="B32" s="11"/>
      <c r="C32" s="76">
        <f>C29</f>
        <v>1559</v>
      </c>
      <c r="D32" s="13"/>
      <c r="E32" s="76">
        <f>E29</f>
        <v>2761</v>
      </c>
      <c r="F32" s="13"/>
      <c r="G32" s="76">
        <f>G29</f>
        <v>1559</v>
      </c>
      <c r="H32" s="13"/>
      <c r="I32" s="76">
        <f>I29</f>
        <v>2761</v>
      </c>
    </row>
    <row r="33" spans="1:9" ht="20.25" customHeight="1" thickTop="1">
      <c r="A33" s="11"/>
      <c r="B33" s="11"/>
      <c r="C33" s="13"/>
      <c r="D33" s="44"/>
      <c r="E33" s="13"/>
      <c r="F33" s="44"/>
      <c r="G33" s="13"/>
      <c r="H33" s="44"/>
      <c r="I33" s="13"/>
    </row>
    <row r="34" spans="1:9" ht="20.25">
      <c r="A34" s="11" t="s">
        <v>94</v>
      </c>
      <c r="B34" s="11"/>
      <c r="C34" s="11"/>
      <c r="D34" s="44"/>
      <c r="E34" s="11"/>
      <c r="F34" s="44"/>
      <c r="G34" s="11"/>
      <c r="H34" s="44"/>
      <c r="I34" s="11"/>
    </row>
    <row r="35" spans="1:9" ht="20.25">
      <c r="A35" s="11"/>
      <c r="B35" s="11"/>
      <c r="C35" s="11"/>
      <c r="D35" s="44"/>
      <c r="E35" s="11"/>
      <c r="F35" s="44"/>
      <c r="G35" s="11"/>
      <c r="H35" s="44"/>
      <c r="I35" s="11"/>
    </row>
    <row r="36" spans="1:9" ht="21" thickBot="1">
      <c r="A36" s="11" t="s">
        <v>17</v>
      </c>
      <c r="B36" s="11" t="s">
        <v>95</v>
      </c>
      <c r="C36" s="45">
        <f>C29/130634.666*100</f>
        <v>1.1934045133165494</v>
      </c>
      <c r="D36" s="45"/>
      <c r="E36" s="45">
        <f>E29/130634.666*100</f>
        <v>2.1135278135131452</v>
      </c>
      <c r="F36" s="45"/>
      <c r="G36" s="45">
        <f>G29/130634.666*100</f>
        <v>1.1934045133165494</v>
      </c>
      <c r="H36" s="45"/>
      <c r="I36" s="45">
        <f>I29/130634.666*100</f>
        <v>2.1135278135131452</v>
      </c>
    </row>
    <row r="37" spans="1:9" ht="21" thickTop="1">
      <c r="A37" s="11"/>
      <c r="B37" s="11"/>
      <c r="C37" s="77"/>
      <c r="D37" s="45"/>
      <c r="E37" s="77"/>
      <c r="F37" s="45"/>
      <c r="G37" s="77"/>
      <c r="H37" s="45"/>
      <c r="I37" s="77"/>
    </row>
    <row r="38" spans="1:9" ht="21" thickBot="1">
      <c r="A38" s="11" t="s">
        <v>18</v>
      </c>
      <c r="B38" s="11" t="s">
        <v>96</v>
      </c>
      <c r="C38" s="45">
        <f>C36</f>
        <v>1.1934045133165494</v>
      </c>
      <c r="D38" s="45"/>
      <c r="E38" s="45">
        <f>E36</f>
        <v>2.1135278135131452</v>
      </c>
      <c r="F38" s="45"/>
      <c r="G38" s="45">
        <f>G36</f>
        <v>1.1934045133165494</v>
      </c>
      <c r="H38" s="45"/>
      <c r="I38" s="45">
        <f>I36</f>
        <v>2.1135278135131452</v>
      </c>
    </row>
    <row r="39" spans="1:9" ht="21" thickTop="1">
      <c r="A39" s="78"/>
      <c r="B39" s="11"/>
      <c r="C39" s="46"/>
      <c r="D39" s="47"/>
      <c r="E39" s="46"/>
      <c r="F39" s="47"/>
      <c r="G39" s="46"/>
      <c r="H39" s="47"/>
      <c r="I39" s="46"/>
    </row>
    <row r="40" spans="1:9" ht="20.25">
      <c r="A40" s="11"/>
      <c r="B40" s="11"/>
      <c r="C40" s="11"/>
      <c r="D40" s="11"/>
      <c r="E40" s="11"/>
      <c r="F40" s="11"/>
      <c r="G40" s="11"/>
      <c r="H40" s="11"/>
      <c r="I40" s="11"/>
    </row>
    <row r="41" spans="1:9" ht="18">
      <c r="A41" s="37"/>
      <c r="B41" s="37"/>
      <c r="C41" s="39"/>
      <c r="D41" s="37"/>
      <c r="E41" s="39"/>
      <c r="F41" s="37"/>
      <c r="G41" s="39"/>
      <c r="H41" s="37"/>
      <c r="I41" s="39"/>
    </row>
    <row r="42" spans="1:9" ht="20.25">
      <c r="A42" s="11" t="s">
        <v>201</v>
      </c>
      <c r="B42" s="79"/>
      <c r="C42" s="39"/>
      <c r="D42" s="37"/>
      <c r="E42" s="39"/>
      <c r="F42" s="37"/>
      <c r="G42" s="39"/>
      <c r="H42" s="37"/>
      <c r="I42" s="39"/>
    </row>
    <row r="43" spans="1:9" ht="20.25">
      <c r="A43" s="11" t="s">
        <v>237</v>
      </c>
      <c r="B43" s="11"/>
      <c r="C43" s="39"/>
      <c r="E43" s="39"/>
      <c r="G43" s="39"/>
      <c r="I43" s="39"/>
    </row>
    <row r="44" spans="1:9" ht="18">
      <c r="A44" s="37"/>
      <c r="B44" s="37"/>
      <c r="C44" s="39"/>
      <c r="E44" s="39"/>
      <c r="G44" s="39"/>
      <c r="I44" s="39"/>
    </row>
    <row r="45" spans="3:9" ht="15">
      <c r="C45" s="67"/>
      <c r="E45" s="67"/>
      <c r="G45" s="67"/>
      <c r="I45" s="67"/>
    </row>
    <row r="46" spans="3:9" ht="15">
      <c r="C46" s="67"/>
      <c r="E46" s="67"/>
      <c r="G46" s="67"/>
      <c r="I46" s="67"/>
    </row>
    <row r="47" spans="3:9" ht="15">
      <c r="C47" s="67"/>
      <c r="E47" s="67"/>
      <c r="G47" s="67"/>
      <c r="I47" s="67"/>
    </row>
    <row r="48" spans="3:9" ht="15">
      <c r="C48" s="67"/>
      <c r="E48" s="67"/>
      <c r="G48" s="67"/>
      <c r="I48" s="67"/>
    </row>
    <row r="49" spans="3:9" ht="15">
      <c r="C49" s="67"/>
      <c r="E49" s="67"/>
      <c r="G49" s="67"/>
      <c r="I49" s="67"/>
    </row>
    <row r="50" spans="3:9" ht="15">
      <c r="C50" s="67"/>
      <c r="E50" s="67"/>
      <c r="G50" s="67"/>
      <c r="I50" s="67"/>
    </row>
    <row r="51" spans="3:9" ht="15">
      <c r="C51" s="67"/>
      <c r="E51" s="67"/>
      <c r="G51" s="67"/>
      <c r="I51" s="67"/>
    </row>
    <row r="52" spans="3:9" ht="15">
      <c r="C52" s="67"/>
      <c r="E52" s="67"/>
      <c r="G52" s="67"/>
      <c r="I52" s="67"/>
    </row>
    <row r="53" spans="3:9" ht="15">
      <c r="C53" s="67"/>
      <c r="E53" s="67"/>
      <c r="G53" s="67"/>
      <c r="I53" s="67"/>
    </row>
    <row r="54" spans="3:9" ht="15">
      <c r="C54" s="67"/>
      <c r="E54" s="67"/>
      <c r="G54" s="67"/>
      <c r="I54" s="67"/>
    </row>
    <row r="55" spans="3:9" ht="15">
      <c r="C55" s="67"/>
      <c r="E55" s="67"/>
      <c r="G55" s="67"/>
      <c r="I55" s="67"/>
    </row>
    <row r="56" spans="3:9" ht="15">
      <c r="C56" s="67"/>
      <c r="E56" s="67"/>
      <c r="G56" s="67"/>
      <c r="I56" s="67"/>
    </row>
    <row r="57" spans="3:9" ht="15">
      <c r="C57" s="67"/>
      <c r="E57" s="67"/>
      <c r="G57" s="67"/>
      <c r="I57" s="67"/>
    </row>
    <row r="58" spans="3:9" ht="15">
      <c r="C58" s="67"/>
      <c r="E58" s="67"/>
      <c r="G58" s="67"/>
      <c r="I58" s="67"/>
    </row>
    <row r="59" spans="3:9" ht="15">
      <c r="C59" s="67"/>
      <c r="E59" s="67"/>
      <c r="G59" s="67"/>
      <c r="I59" s="67"/>
    </row>
    <row r="60" spans="3:9" ht="15">
      <c r="C60" s="67"/>
      <c r="E60" s="67"/>
      <c r="G60" s="67"/>
      <c r="I60" s="67"/>
    </row>
    <row r="61" spans="3:9" ht="15">
      <c r="C61" s="67"/>
      <c r="E61" s="67"/>
      <c r="G61" s="67"/>
      <c r="I61" s="67"/>
    </row>
    <row r="62" spans="3:9" ht="15">
      <c r="C62" s="67"/>
      <c r="E62" s="67"/>
      <c r="G62" s="67"/>
      <c r="I62" s="67"/>
    </row>
    <row r="63" spans="3:9" ht="15">
      <c r="C63" s="67"/>
      <c r="E63" s="67"/>
      <c r="G63" s="67"/>
      <c r="I63" s="67"/>
    </row>
    <row r="64" spans="3:9" ht="15">
      <c r="C64" s="67"/>
      <c r="E64" s="67"/>
      <c r="G64" s="67"/>
      <c r="I64" s="67"/>
    </row>
    <row r="65" spans="3:9" ht="15">
      <c r="C65" s="67"/>
      <c r="E65" s="67"/>
      <c r="G65" s="67"/>
      <c r="I65" s="67"/>
    </row>
    <row r="66" spans="3:9" ht="15">
      <c r="C66" s="67"/>
      <c r="E66" s="67"/>
      <c r="G66" s="67"/>
      <c r="I66" s="67"/>
    </row>
    <row r="67" spans="3:9" ht="15">
      <c r="C67" s="67"/>
      <c r="E67" s="67"/>
      <c r="G67" s="67"/>
      <c r="I67" s="67"/>
    </row>
    <row r="68" spans="3:9" ht="15">
      <c r="C68" s="67"/>
      <c r="E68" s="67"/>
      <c r="G68" s="67"/>
      <c r="I68" s="67"/>
    </row>
    <row r="69" spans="3:9" ht="15">
      <c r="C69" s="67"/>
      <c r="E69" s="67"/>
      <c r="G69" s="67"/>
      <c r="I69" s="67"/>
    </row>
    <row r="70" spans="3:9" ht="15">
      <c r="C70" s="67"/>
      <c r="E70" s="67"/>
      <c r="G70" s="67"/>
      <c r="I70" s="67"/>
    </row>
    <row r="71" spans="3:9" ht="15">
      <c r="C71" s="67"/>
      <c r="E71" s="67"/>
      <c r="G71" s="67"/>
      <c r="I71" s="67"/>
    </row>
    <row r="72" spans="3:9" ht="15">
      <c r="C72" s="67"/>
      <c r="E72" s="67"/>
      <c r="G72" s="67"/>
      <c r="I72" s="67"/>
    </row>
    <row r="73" spans="3:9" ht="15">
      <c r="C73" s="67"/>
      <c r="E73" s="67"/>
      <c r="G73" s="67"/>
      <c r="I73" s="67"/>
    </row>
    <row r="74" spans="3:9" ht="15">
      <c r="C74" s="67"/>
      <c r="E74" s="67"/>
      <c r="G74" s="67"/>
      <c r="I74" s="67"/>
    </row>
    <row r="75" spans="3:9" ht="15">
      <c r="C75" s="67"/>
      <c r="E75" s="67"/>
      <c r="G75" s="67"/>
      <c r="I75" s="67"/>
    </row>
    <row r="76" spans="3:9" ht="15">
      <c r="C76" s="67"/>
      <c r="E76" s="67"/>
      <c r="G76" s="67"/>
      <c r="I76" s="67"/>
    </row>
    <row r="77" spans="3:9" ht="15">
      <c r="C77" s="67"/>
      <c r="E77" s="67"/>
      <c r="G77" s="67"/>
      <c r="I77" s="67"/>
    </row>
    <row r="78" spans="3:9" ht="15">
      <c r="C78" s="67"/>
      <c r="E78" s="67"/>
      <c r="G78" s="67"/>
      <c r="I78" s="67"/>
    </row>
    <row r="79" spans="3:9" ht="15">
      <c r="C79" s="67"/>
      <c r="E79" s="67"/>
      <c r="G79" s="67"/>
      <c r="I79" s="67"/>
    </row>
    <row r="80" spans="3:9" ht="15">
      <c r="C80" s="67"/>
      <c r="E80" s="67"/>
      <c r="G80" s="67"/>
      <c r="I80" s="67"/>
    </row>
    <row r="81" spans="3:9" ht="15">
      <c r="C81" s="67"/>
      <c r="E81" s="67"/>
      <c r="G81" s="67"/>
      <c r="I81" s="67"/>
    </row>
    <row r="82" spans="3:9" ht="15">
      <c r="C82" s="67"/>
      <c r="E82" s="67"/>
      <c r="G82" s="67"/>
      <c r="I82" s="67"/>
    </row>
    <row r="83" spans="3:9" ht="15">
      <c r="C83" s="67"/>
      <c r="E83" s="67"/>
      <c r="G83" s="67"/>
      <c r="I83" s="67"/>
    </row>
  </sheetData>
  <sheetProtection/>
  <printOptions/>
  <pageMargins left="0.9448818897637796" right="0.7480314960629921" top="0.984251968503937" bottom="0.5118110236220472" header="0.35433070866141736" footer="0"/>
  <pageSetup fitToHeight="1" fitToWidth="1" horizontalDpi="1200" verticalDpi="1200" orientation="portrait" paperSize="9"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N70"/>
  <sheetViews>
    <sheetView showGridLines="0" zoomScale="70" zoomScaleNormal="70" zoomScalePageLayoutView="0" workbookViewId="0" topLeftCell="A1">
      <selection activeCell="A1" sqref="A1"/>
    </sheetView>
  </sheetViews>
  <sheetFormatPr defaultColWidth="8.88671875" defaultRowHeight="15"/>
  <cols>
    <col min="1" max="1" width="15.77734375" style="40" customWidth="1"/>
    <col min="2" max="2" width="33.77734375" style="40" customWidth="1"/>
    <col min="3" max="3" width="16.77734375" style="40" customWidth="1"/>
    <col min="4" max="4" width="0.88671875" style="40" customWidth="1"/>
    <col min="5" max="5" width="16.88671875" style="40" customWidth="1"/>
    <col min="6" max="6" width="1.77734375" style="40" customWidth="1"/>
    <col min="7" max="7" width="16.77734375" style="40" customWidth="1"/>
    <col min="8" max="8" width="0.88671875" style="40" customWidth="1"/>
    <col min="9" max="9" width="16.88671875" style="40" customWidth="1"/>
    <col min="10" max="34" width="10.6640625" style="40" customWidth="1"/>
    <col min="35" max="35" width="15.21484375" style="40" customWidth="1"/>
    <col min="36" max="40" width="10.6640625" style="40" customWidth="1"/>
    <col min="41" max="41" width="8.99609375" style="40" customWidth="1"/>
    <col min="42" max="64" width="10.6640625" style="40" customWidth="1"/>
    <col min="65" max="65" width="12.6640625" style="40" customWidth="1"/>
    <col min="66" max="16384" width="8.88671875" style="40" customWidth="1"/>
  </cols>
  <sheetData>
    <row r="1" spans="2:9" s="37" customFormat="1" ht="21.75">
      <c r="B1" s="68" t="s">
        <v>194</v>
      </c>
      <c r="C1" s="69"/>
      <c r="D1" s="11"/>
      <c r="E1" s="11"/>
      <c r="F1" s="11"/>
      <c r="G1" s="11"/>
      <c r="H1" s="11"/>
      <c r="I1" s="11"/>
    </row>
    <row r="2" spans="2:248" ht="21.75">
      <c r="B2" s="70" t="s">
        <v>116</v>
      </c>
      <c r="D2" s="11"/>
      <c r="E2" s="11"/>
      <c r="F2" s="11"/>
      <c r="G2" s="11"/>
      <c r="H2" s="11"/>
      <c r="I2" s="1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row>
    <row r="3" spans="2:248" ht="21.75">
      <c r="B3" s="70" t="s">
        <v>197</v>
      </c>
      <c r="D3" s="11"/>
      <c r="E3" s="11"/>
      <c r="F3" s="11"/>
      <c r="G3" s="11"/>
      <c r="H3" s="11"/>
      <c r="I3" s="1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row>
    <row r="4" spans="1:9" ht="15.75" customHeight="1">
      <c r="A4" s="11"/>
      <c r="B4" s="11"/>
      <c r="C4" s="11"/>
      <c r="D4" s="11"/>
      <c r="E4" s="11"/>
      <c r="F4" s="11"/>
      <c r="G4" s="11"/>
      <c r="H4" s="11"/>
      <c r="I4" s="11"/>
    </row>
    <row r="5" spans="1:9" ht="20.25">
      <c r="A5" s="41" t="s">
        <v>234</v>
      </c>
      <c r="B5" s="41"/>
      <c r="C5" s="41"/>
      <c r="D5" s="41"/>
      <c r="E5" s="41"/>
      <c r="F5" s="41"/>
      <c r="G5" s="11"/>
      <c r="H5" s="11"/>
      <c r="I5" s="11"/>
    </row>
    <row r="6" spans="1:9" ht="20.25">
      <c r="A6" s="41" t="s">
        <v>16</v>
      </c>
      <c r="B6" s="41"/>
      <c r="C6" s="41"/>
      <c r="D6" s="41"/>
      <c r="E6" s="41"/>
      <c r="F6" s="41"/>
      <c r="G6" s="11"/>
      <c r="H6" s="11"/>
      <c r="I6" s="11"/>
    </row>
    <row r="7" spans="1:9" ht="14.25" customHeight="1">
      <c r="A7" s="11"/>
      <c r="B7" s="11"/>
      <c r="C7" s="11"/>
      <c r="D7" s="11"/>
      <c r="E7" s="11"/>
      <c r="F7" s="11"/>
      <c r="G7" s="11"/>
      <c r="H7" s="11"/>
      <c r="I7" s="11"/>
    </row>
    <row r="8" spans="1:9" s="72" customFormat="1" ht="20.25">
      <c r="A8" s="41" t="s">
        <v>174</v>
      </c>
      <c r="B8" s="41"/>
      <c r="C8" s="41"/>
      <c r="D8" s="41"/>
      <c r="E8" s="41"/>
      <c r="F8" s="41"/>
      <c r="G8" s="41"/>
      <c r="H8" s="41"/>
      <c r="I8" s="41"/>
    </row>
    <row r="9" spans="1:9" s="72" customFormat="1" ht="20.25">
      <c r="A9" s="41"/>
      <c r="B9" s="41"/>
      <c r="C9" s="41"/>
      <c r="D9" s="41"/>
      <c r="E9" s="41"/>
      <c r="F9" s="41"/>
      <c r="G9" s="41"/>
      <c r="H9" s="41"/>
      <c r="I9" s="41"/>
    </row>
    <row r="10" spans="1:7" ht="21.75" customHeight="1">
      <c r="A10" s="11"/>
      <c r="B10" s="11"/>
      <c r="C10" s="40" t="s">
        <v>206</v>
      </c>
      <c r="G10" s="40" t="s">
        <v>205</v>
      </c>
    </row>
    <row r="11" spans="1:9" ht="20.25" customHeight="1">
      <c r="A11" s="11"/>
      <c r="B11" s="11"/>
      <c r="C11" s="156" t="s">
        <v>19</v>
      </c>
      <c r="D11" s="156"/>
      <c r="E11" s="156" t="s">
        <v>23</v>
      </c>
      <c r="F11" s="156"/>
      <c r="G11" s="156" t="s">
        <v>19</v>
      </c>
      <c r="H11" s="156"/>
      <c r="I11" s="156" t="s">
        <v>23</v>
      </c>
    </row>
    <row r="12" spans="1:9" ht="21" customHeight="1">
      <c r="A12" s="11"/>
      <c r="B12" s="11"/>
      <c r="C12" s="156" t="s">
        <v>20</v>
      </c>
      <c r="D12" s="156"/>
      <c r="E12" s="156" t="s">
        <v>24</v>
      </c>
      <c r="F12" s="156"/>
      <c r="G12" s="156" t="s">
        <v>20</v>
      </c>
      <c r="H12" s="156"/>
      <c r="I12" s="156" t="s">
        <v>24</v>
      </c>
    </row>
    <row r="13" spans="1:9" ht="20.25" customHeight="1">
      <c r="A13" s="11"/>
      <c r="B13" s="11"/>
      <c r="C13" s="156" t="s">
        <v>21</v>
      </c>
      <c r="D13" s="156"/>
      <c r="E13" s="156" t="s">
        <v>21</v>
      </c>
      <c r="F13" s="156"/>
      <c r="G13" s="156" t="s">
        <v>25</v>
      </c>
      <c r="H13" s="156"/>
      <c r="I13" s="156" t="s">
        <v>26</v>
      </c>
    </row>
    <row r="14" spans="1:9" ht="17.25" customHeight="1">
      <c r="A14" s="11"/>
      <c r="B14" s="11"/>
      <c r="C14" s="157" t="str">
        <f>'IS'!C14</f>
        <v>31/08/2011</v>
      </c>
      <c r="D14" s="157"/>
      <c r="E14" s="157" t="str">
        <f>'IS'!E14</f>
        <v>31/08/2010</v>
      </c>
      <c r="F14" s="157"/>
      <c r="G14" s="157" t="str">
        <f>'IS'!G14</f>
        <v>31/08/2011</v>
      </c>
      <c r="H14" s="157"/>
      <c r="I14" s="157" t="str">
        <f>'IS'!I14</f>
        <v>31/08/2010</v>
      </c>
    </row>
    <row r="15" spans="1:9" ht="17.25" customHeight="1">
      <c r="A15" s="11"/>
      <c r="B15" s="11"/>
      <c r="C15" s="158" t="s">
        <v>22</v>
      </c>
      <c r="D15" s="156"/>
      <c r="E15" s="158" t="s">
        <v>22</v>
      </c>
      <c r="G15" s="158" t="s">
        <v>22</v>
      </c>
      <c r="I15" s="158" t="s">
        <v>22</v>
      </c>
    </row>
    <row r="16" spans="1:9" ht="16.5" customHeight="1">
      <c r="A16" s="11"/>
      <c r="B16" s="11"/>
      <c r="C16" s="43"/>
      <c r="D16" s="43"/>
      <c r="E16" s="73"/>
      <c r="F16" s="42"/>
      <c r="G16" s="43"/>
      <c r="H16" s="42"/>
      <c r="I16" s="73"/>
    </row>
    <row r="17" spans="1:9" ht="20.25">
      <c r="A17" s="11" t="s">
        <v>2</v>
      </c>
      <c r="B17" s="11"/>
      <c r="C17" s="13">
        <f>'IS'!C29</f>
        <v>1559</v>
      </c>
      <c r="D17" s="13"/>
      <c r="E17" s="13">
        <f>'IS'!E29</f>
        <v>2761</v>
      </c>
      <c r="F17" s="13"/>
      <c r="G17" s="13">
        <f>'IS'!G29</f>
        <v>1559</v>
      </c>
      <c r="H17" s="13"/>
      <c r="I17" s="13">
        <f>'IS'!I29</f>
        <v>2761</v>
      </c>
    </row>
    <row r="18" spans="1:9" ht="16.5" customHeight="1">
      <c r="A18" s="11"/>
      <c r="B18" s="11"/>
      <c r="C18" s="13"/>
      <c r="D18" s="44"/>
      <c r="E18" s="13"/>
      <c r="F18" s="44"/>
      <c r="G18" s="13"/>
      <c r="H18" s="44"/>
      <c r="I18" s="13"/>
    </row>
    <row r="19" spans="1:9" ht="20.25">
      <c r="A19" s="11" t="s">
        <v>238</v>
      </c>
      <c r="B19" s="11"/>
      <c r="C19" s="44">
        <v>0</v>
      </c>
      <c r="D19" s="44"/>
      <c r="E19" s="44">
        <v>0</v>
      </c>
      <c r="F19" s="44"/>
      <c r="G19" s="44">
        <v>0</v>
      </c>
      <c r="H19" s="44"/>
      <c r="I19" s="44">
        <v>0</v>
      </c>
    </row>
    <row r="20" spans="1:9" ht="45.75" customHeight="1" hidden="1">
      <c r="A20" s="181" t="s">
        <v>185</v>
      </c>
      <c r="B20" s="182"/>
      <c r="C20" s="170">
        <v>0</v>
      </c>
      <c r="D20" s="169"/>
      <c r="E20" s="171">
        <v>0</v>
      </c>
      <c r="F20" s="169"/>
      <c r="G20" s="171">
        <v>0</v>
      </c>
      <c r="H20" s="169"/>
      <c r="I20" s="171">
        <v>0</v>
      </c>
    </row>
    <row r="21" spans="1:9" ht="20.25">
      <c r="A21" s="11"/>
      <c r="B21" s="11"/>
      <c r="C21" s="44"/>
      <c r="D21" s="44"/>
      <c r="E21" s="44"/>
      <c r="F21" s="44"/>
      <c r="G21" s="44"/>
      <c r="H21" s="44"/>
      <c r="I21" s="44"/>
    </row>
    <row r="22" spans="1:9" ht="21" thickBot="1">
      <c r="A22" s="181" t="s">
        <v>167</v>
      </c>
      <c r="B22" s="181"/>
      <c r="C22" s="75">
        <f>C17+C20</f>
        <v>1559</v>
      </c>
      <c r="D22" s="13"/>
      <c r="E22" s="75">
        <f>E17+E20</f>
        <v>2761</v>
      </c>
      <c r="F22" s="13"/>
      <c r="G22" s="75">
        <f>G17+G20</f>
        <v>1559</v>
      </c>
      <c r="H22" s="13"/>
      <c r="I22" s="75">
        <f>I17+I20</f>
        <v>2761</v>
      </c>
    </row>
    <row r="23" spans="1:9" ht="21" thickTop="1">
      <c r="A23" s="11"/>
      <c r="B23" s="11"/>
      <c r="C23" s="13"/>
      <c r="D23" s="13"/>
      <c r="E23" s="13"/>
      <c r="F23" s="13"/>
      <c r="G23" s="13"/>
      <c r="H23" s="13"/>
      <c r="I23" s="13"/>
    </row>
    <row r="24" spans="1:9" ht="43.5" customHeight="1">
      <c r="A24" s="181" t="s">
        <v>184</v>
      </c>
      <c r="B24" s="181"/>
      <c r="C24" s="13"/>
      <c r="D24" s="13"/>
      <c r="E24" s="13"/>
      <c r="F24" s="13"/>
      <c r="G24" s="13"/>
      <c r="H24" s="13"/>
      <c r="I24" s="13"/>
    </row>
    <row r="25" spans="1:9" ht="21" customHeight="1" thickBot="1">
      <c r="A25" s="11" t="s">
        <v>177</v>
      </c>
      <c r="B25" s="11"/>
      <c r="C25" s="76">
        <f>C22</f>
        <v>1559</v>
      </c>
      <c r="D25" s="13"/>
      <c r="E25" s="76">
        <f>E22</f>
        <v>2761</v>
      </c>
      <c r="F25" s="13"/>
      <c r="G25" s="76">
        <f>G22</f>
        <v>1559</v>
      </c>
      <c r="H25" s="13"/>
      <c r="I25" s="76">
        <f>I22</f>
        <v>2761</v>
      </c>
    </row>
    <row r="26" spans="1:9" ht="20.25" customHeight="1" thickTop="1">
      <c r="A26" s="11"/>
      <c r="B26" s="11"/>
      <c r="C26" s="13"/>
      <c r="D26" s="44"/>
      <c r="E26" s="13"/>
      <c r="F26" s="44"/>
      <c r="G26" s="13"/>
      <c r="H26" s="44"/>
      <c r="I26" s="13"/>
    </row>
    <row r="27" spans="1:9" ht="20.25">
      <c r="A27" s="11"/>
      <c r="B27" s="11"/>
      <c r="C27" s="11"/>
      <c r="D27" s="11"/>
      <c r="E27" s="11"/>
      <c r="F27" s="11"/>
      <c r="G27" s="11"/>
      <c r="H27" s="11"/>
      <c r="I27" s="11"/>
    </row>
    <row r="28" spans="1:9" ht="18">
      <c r="A28" s="37"/>
      <c r="B28" s="37"/>
      <c r="C28" s="39"/>
      <c r="D28" s="37"/>
      <c r="E28" s="39"/>
      <c r="F28" s="37"/>
      <c r="G28" s="39"/>
      <c r="H28" s="37"/>
      <c r="I28" s="39"/>
    </row>
    <row r="29" spans="1:9" ht="21" customHeight="1">
      <c r="A29" s="11" t="s">
        <v>198</v>
      </c>
      <c r="B29" s="79"/>
      <c r="C29" s="39"/>
      <c r="D29" s="37"/>
      <c r="E29" s="39"/>
      <c r="F29" s="37"/>
      <c r="G29" s="39"/>
      <c r="H29" s="37"/>
      <c r="I29" s="39"/>
    </row>
    <row r="30" spans="1:9" ht="20.25">
      <c r="A30" s="11" t="s">
        <v>239</v>
      </c>
      <c r="B30" s="11"/>
      <c r="C30" s="39"/>
      <c r="E30" s="39"/>
      <c r="G30" s="39"/>
      <c r="I30" s="39"/>
    </row>
    <row r="31" spans="1:9" ht="18">
      <c r="A31" s="37"/>
      <c r="B31" s="37"/>
      <c r="C31" s="39"/>
      <c r="E31" s="39"/>
      <c r="G31" s="39"/>
      <c r="I31" s="39"/>
    </row>
    <row r="32" spans="3:9" ht="15">
      <c r="C32" s="67"/>
      <c r="E32" s="67"/>
      <c r="G32" s="67"/>
      <c r="I32" s="67"/>
    </row>
    <row r="33" spans="3:9" ht="15">
      <c r="C33" s="67"/>
      <c r="E33" s="67"/>
      <c r="G33" s="67"/>
      <c r="I33" s="67"/>
    </row>
    <row r="34" spans="3:9" ht="15">
      <c r="C34" s="67"/>
      <c r="E34" s="67"/>
      <c r="G34" s="67"/>
      <c r="I34" s="67"/>
    </row>
    <row r="35" spans="3:9" ht="15">
      <c r="C35" s="67"/>
      <c r="E35" s="67"/>
      <c r="G35" s="67"/>
      <c r="I35" s="67"/>
    </row>
    <row r="36" spans="3:9" ht="15">
      <c r="C36" s="67"/>
      <c r="E36" s="67"/>
      <c r="G36" s="67"/>
      <c r="I36" s="67"/>
    </row>
    <row r="37" spans="3:9" ht="15">
      <c r="C37" s="67"/>
      <c r="E37" s="67"/>
      <c r="G37" s="67"/>
      <c r="I37" s="67"/>
    </row>
    <row r="38" spans="3:9" ht="15">
      <c r="C38" s="67"/>
      <c r="E38" s="67"/>
      <c r="G38" s="67"/>
      <c r="I38" s="67"/>
    </row>
    <row r="39" spans="3:9" ht="15">
      <c r="C39" s="67"/>
      <c r="E39" s="67"/>
      <c r="G39" s="67"/>
      <c r="I39" s="67"/>
    </row>
    <row r="40" spans="3:9" ht="15">
      <c r="C40" s="67"/>
      <c r="E40" s="67"/>
      <c r="G40" s="67"/>
      <c r="I40" s="67"/>
    </row>
    <row r="41" spans="3:9" ht="15">
      <c r="C41" s="67"/>
      <c r="E41" s="67"/>
      <c r="G41" s="67"/>
      <c r="I41" s="67"/>
    </row>
    <row r="42" spans="3:9" ht="15">
      <c r="C42" s="67"/>
      <c r="E42" s="67"/>
      <c r="G42" s="67"/>
      <c r="I42" s="67"/>
    </row>
    <row r="43" spans="3:9" ht="15">
      <c r="C43" s="67"/>
      <c r="E43" s="67"/>
      <c r="G43" s="67"/>
      <c r="I43" s="67"/>
    </row>
    <row r="44" spans="3:9" ht="15">
      <c r="C44" s="67"/>
      <c r="E44" s="67"/>
      <c r="G44" s="67"/>
      <c r="I44" s="67"/>
    </row>
    <row r="45" spans="3:9" ht="15">
      <c r="C45" s="67"/>
      <c r="E45" s="67"/>
      <c r="G45" s="67"/>
      <c r="I45" s="67"/>
    </row>
    <row r="46" spans="3:9" ht="15">
      <c r="C46" s="67"/>
      <c r="E46" s="67"/>
      <c r="G46" s="67"/>
      <c r="I46" s="67"/>
    </row>
    <row r="47" spans="3:9" ht="15">
      <c r="C47" s="67"/>
      <c r="E47" s="67"/>
      <c r="G47" s="67"/>
      <c r="I47" s="67"/>
    </row>
    <row r="48" spans="3:9" ht="15">
      <c r="C48" s="67"/>
      <c r="E48" s="67"/>
      <c r="G48" s="67"/>
      <c r="I48" s="67"/>
    </row>
    <row r="49" spans="3:9" ht="15">
      <c r="C49" s="67"/>
      <c r="E49" s="67"/>
      <c r="G49" s="67"/>
      <c r="I49" s="67"/>
    </row>
    <row r="50" spans="3:9" ht="15">
      <c r="C50" s="67"/>
      <c r="E50" s="67"/>
      <c r="G50" s="67"/>
      <c r="I50" s="67"/>
    </row>
    <row r="51" spans="3:9" ht="15">
      <c r="C51" s="67"/>
      <c r="E51" s="67"/>
      <c r="G51" s="67"/>
      <c r="I51" s="67"/>
    </row>
    <row r="52" spans="3:9" ht="15">
      <c r="C52" s="67"/>
      <c r="E52" s="67"/>
      <c r="G52" s="67"/>
      <c r="I52" s="67"/>
    </row>
    <row r="53" spans="3:9" ht="15">
      <c r="C53" s="67"/>
      <c r="E53" s="67"/>
      <c r="G53" s="67"/>
      <c r="I53" s="67"/>
    </row>
    <row r="54" spans="3:9" ht="15">
      <c r="C54" s="67"/>
      <c r="E54" s="67"/>
      <c r="G54" s="67"/>
      <c r="I54" s="67"/>
    </row>
    <row r="55" spans="3:9" ht="15">
      <c r="C55" s="67"/>
      <c r="E55" s="67"/>
      <c r="G55" s="67"/>
      <c r="I55" s="67"/>
    </row>
    <row r="56" spans="3:9" ht="15">
      <c r="C56" s="67"/>
      <c r="E56" s="67"/>
      <c r="G56" s="67"/>
      <c r="I56" s="67"/>
    </row>
    <row r="57" spans="3:9" ht="15">
      <c r="C57" s="67"/>
      <c r="E57" s="67"/>
      <c r="G57" s="67"/>
      <c r="I57" s="67"/>
    </row>
    <row r="58" spans="3:9" ht="15">
      <c r="C58" s="67"/>
      <c r="E58" s="67"/>
      <c r="G58" s="67"/>
      <c r="I58" s="67"/>
    </row>
    <row r="59" spans="3:9" ht="15">
      <c r="C59" s="67"/>
      <c r="E59" s="67"/>
      <c r="G59" s="67"/>
      <c r="I59" s="67"/>
    </row>
    <row r="60" spans="3:9" ht="15">
      <c r="C60" s="67"/>
      <c r="E60" s="67"/>
      <c r="G60" s="67"/>
      <c r="I60" s="67"/>
    </row>
    <row r="61" spans="3:9" ht="15">
      <c r="C61" s="67"/>
      <c r="E61" s="67"/>
      <c r="G61" s="67"/>
      <c r="I61" s="67"/>
    </row>
    <row r="62" spans="3:9" ht="15">
      <c r="C62" s="67"/>
      <c r="E62" s="67"/>
      <c r="G62" s="67"/>
      <c r="I62" s="67"/>
    </row>
    <row r="63" spans="3:9" ht="15">
      <c r="C63" s="67"/>
      <c r="E63" s="67"/>
      <c r="G63" s="67"/>
      <c r="I63" s="67"/>
    </row>
    <row r="64" spans="3:9" ht="15">
      <c r="C64" s="67"/>
      <c r="E64" s="67"/>
      <c r="G64" s="67"/>
      <c r="I64" s="67"/>
    </row>
    <row r="65" spans="3:9" ht="15">
      <c r="C65" s="67"/>
      <c r="E65" s="67"/>
      <c r="G65" s="67"/>
      <c r="I65" s="67"/>
    </row>
    <row r="66" spans="3:9" ht="15">
      <c r="C66" s="67"/>
      <c r="E66" s="67"/>
      <c r="G66" s="67"/>
      <c r="I66" s="67"/>
    </row>
    <row r="67" spans="3:9" ht="15">
      <c r="C67" s="67"/>
      <c r="E67" s="67"/>
      <c r="G67" s="67"/>
      <c r="I67" s="67"/>
    </row>
    <row r="68" spans="3:9" ht="15">
      <c r="C68" s="67"/>
      <c r="E68" s="67"/>
      <c r="G68" s="67"/>
      <c r="I68" s="67"/>
    </row>
    <row r="69" spans="3:9" ht="15">
      <c r="C69" s="67"/>
      <c r="E69" s="67"/>
      <c r="G69" s="67"/>
      <c r="I69" s="67"/>
    </row>
    <row r="70" spans="3:9" ht="15">
      <c r="C70" s="67"/>
      <c r="E70" s="67"/>
      <c r="G70" s="67"/>
      <c r="I70" s="67"/>
    </row>
  </sheetData>
  <sheetProtection/>
  <mergeCells count="3">
    <mergeCell ref="A24:B24"/>
    <mergeCell ref="A20:B20"/>
    <mergeCell ref="A22:B22"/>
  </mergeCells>
  <printOptions horizontalCentered="1"/>
  <pageMargins left="0.984251968503937" right="0.7874015748031497" top="0.984251968503937" bottom="0.7874015748031497" header="0.31496062992125984" footer="0.31496062992125984"/>
  <pageSetup fitToHeight="1" fitToWidth="1" horizontalDpi="600" verticalDpi="600" orientation="portrait" paperSize="9" scale="5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Q65"/>
  <sheetViews>
    <sheetView showGridLines="0" showOutlineSymbols="0" zoomScale="75" zoomScaleNormal="75" zoomScalePageLayoutView="0" workbookViewId="0" topLeftCell="A1">
      <selection activeCell="A1" sqref="A1"/>
    </sheetView>
  </sheetViews>
  <sheetFormatPr defaultColWidth="10.6640625" defaultRowHeight="15"/>
  <cols>
    <col min="1" max="1" width="18.3359375" style="1" customWidth="1"/>
    <col min="2" max="2" width="40.77734375" style="1" customWidth="1"/>
    <col min="3" max="3" width="15.77734375" style="1" customWidth="1"/>
    <col min="4" max="4" width="2.5546875" style="1" customWidth="1"/>
    <col min="5" max="5" width="15.77734375" style="1" customWidth="1"/>
    <col min="6" max="7" width="10.6640625" style="1" customWidth="1"/>
    <col min="8" max="8" width="11.3359375" style="1" bestFit="1" customWidth="1"/>
    <col min="9" max="16384" width="10.6640625" style="1" customWidth="1"/>
  </cols>
  <sheetData>
    <row r="1" spans="1:6" s="3" customFormat="1" ht="21" customHeight="1">
      <c r="A1" s="3" t="s">
        <v>119</v>
      </c>
      <c r="B1" s="12" t="s">
        <v>196</v>
      </c>
      <c r="C1" s="61"/>
      <c r="D1" s="10"/>
      <c r="E1" s="11"/>
      <c r="F1" s="11"/>
    </row>
    <row r="2" spans="2:251" ht="20.25">
      <c r="B2" s="61" t="s">
        <v>116</v>
      </c>
      <c r="C2" s="3"/>
      <c r="D2" s="10"/>
      <c r="E2" s="11"/>
      <c r="F2" s="11"/>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row>
    <row r="3" spans="2:251" ht="20.25">
      <c r="B3" s="61" t="s">
        <v>195</v>
      </c>
      <c r="C3" s="3"/>
      <c r="D3" s="10"/>
      <c r="E3" s="11"/>
      <c r="F3" s="11"/>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row>
    <row r="4" spans="1:6" ht="15.75" customHeight="1">
      <c r="A4" s="10"/>
      <c r="B4" s="10"/>
      <c r="C4" s="10"/>
      <c r="D4" s="10"/>
      <c r="E4" s="11"/>
      <c r="F4" s="11"/>
    </row>
    <row r="5" spans="1:5" ht="18">
      <c r="A5" s="5" t="s">
        <v>178</v>
      </c>
      <c r="B5" s="3"/>
      <c r="C5" s="3"/>
      <c r="D5" s="3"/>
      <c r="E5" s="3"/>
    </row>
    <row r="6" spans="1:5" ht="18">
      <c r="A6" s="5"/>
      <c r="B6" s="3"/>
      <c r="C6" s="3"/>
      <c r="D6" s="3"/>
      <c r="E6" s="3"/>
    </row>
    <row r="7" spans="1:5" ht="18" hidden="1">
      <c r="A7" s="5"/>
      <c r="B7" s="3"/>
      <c r="C7" s="80" t="s">
        <v>224</v>
      </c>
      <c r="D7" s="37"/>
      <c r="E7" s="80" t="s">
        <v>165</v>
      </c>
    </row>
    <row r="8" spans="3:5" ht="15.75">
      <c r="C8" s="80" t="s">
        <v>27</v>
      </c>
      <c r="D8" s="80"/>
      <c r="E8" s="80" t="s">
        <v>28</v>
      </c>
    </row>
    <row r="9" spans="3:5" ht="15.75">
      <c r="C9" s="81" t="s">
        <v>235</v>
      </c>
      <c r="D9" s="81"/>
      <c r="E9" s="81" t="s">
        <v>226</v>
      </c>
    </row>
    <row r="10" spans="3:5" ht="15.75">
      <c r="C10" s="148" t="s">
        <v>22</v>
      </c>
      <c r="D10" s="80"/>
      <c r="E10" s="148" t="s">
        <v>22</v>
      </c>
    </row>
    <row r="11" spans="1:5" ht="15.75" customHeight="1">
      <c r="A11" s="5" t="s">
        <v>3</v>
      </c>
      <c r="B11" s="3"/>
      <c r="C11" s="37"/>
      <c r="D11" s="37"/>
      <c r="E11" s="37"/>
    </row>
    <row r="12" spans="1:5" ht="15.75" customHeight="1">
      <c r="A12" s="5" t="s">
        <v>4</v>
      </c>
      <c r="B12" s="3"/>
      <c r="C12" s="37"/>
      <c r="D12" s="37"/>
      <c r="E12" s="37"/>
    </row>
    <row r="13" spans="1:9" ht="18">
      <c r="A13" s="3" t="s">
        <v>44</v>
      </c>
      <c r="B13" s="3"/>
      <c r="C13" s="36">
        <v>182839</v>
      </c>
      <c r="D13" s="39"/>
      <c r="E13" s="36">
        <v>183087</v>
      </c>
      <c r="H13" s="151"/>
      <c r="I13" s="152"/>
    </row>
    <row r="14" spans="1:9" s="40" customFormat="1" ht="18">
      <c r="A14" s="37" t="s">
        <v>15</v>
      </c>
      <c r="B14" s="37"/>
      <c r="C14" s="38">
        <v>3594</v>
      </c>
      <c r="D14" s="39"/>
      <c r="E14" s="38">
        <v>3594</v>
      </c>
      <c r="H14" s="149"/>
      <c r="I14" s="59"/>
    </row>
    <row r="15" spans="1:9" s="40" customFormat="1" ht="18" hidden="1">
      <c r="A15" s="37" t="s">
        <v>141</v>
      </c>
      <c r="B15" s="37"/>
      <c r="C15" s="38">
        <v>0</v>
      </c>
      <c r="D15" s="39"/>
      <c r="E15" s="38">
        <v>0</v>
      </c>
      <c r="H15" s="149"/>
      <c r="I15" s="59"/>
    </row>
    <row r="16" spans="1:9" ht="18" hidden="1">
      <c r="A16" s="37" t="s">
        <v>5</v>
      </c>
      <c r="B16" s="37"/>
      <c r="C16" s="38">
        <f>150-150</f>
        <v>0</v>
      </c>
      <c r="D16" s="135"/>
      <c r="E16" s="38">
        <f>150-150</f>
        <v>0</v>
      </c>
      <c r="H16" s="151"/>
      <c r="I16" s="59"/>
    </row>
    <row r="17" spans="1:9" ht="18">
      <c r="A17" s="3" t="s">
        <v>50</v>
      </c>
      <c r="B17" s="3"/>
      <c r="C17" s="38">
        <v>40</v>
      </c>
      <c r="D17" s="135"/>
      <c r="E17" s="38">
        <v>40</v>
      </c>
      <c r="H17" s="151"/>
      <c r="I17" s="59"/>
    </row>
    <row r="18" spans="1:9" ht="18">
      <c r="A18" s="3"/>
      <c r="B18" s="3"/>
      <c r="C18" s="82">
        <f>SUM(C13:C17)</f>
        <v>186473</v>
      </c>
      <c r="D18" s="135"/>
      <c r="E18" s="82">
        <f>SUM(E13:E17)</f>
        <v>186721</v>
      </c>
      <c r="H18" s="151"/>
      <c r="I18" s="59"/>
    </row>
    <row r="19" spans="1:9" ht="18">
      <c r="A19" s="3"/>
      <c r="B19" s="3"/>
      <c r="C19" s="36"/>
      <c r="D19" s="39"/>
      <c r="E19" s="36"/>
      <c r="H19" s="151"/>
      <c r="I19" s="59"/>
    </row>
    <row r="20" spans="1:9" ht="18">
      <c r="A20" s="5" t="s">
        <v>45</v>
      </c>
      <c r="B20" s="3"/>
      <c r="C20" s="36"/>
      <c r="D20" s="39"/>
      <c r="E20" s="36"/>
      <c r="H20" s="151"/>
      <c r="I20" s="59"/>
    </row>
    <row r="21" spans="1:10" ht="18">
      <c r="A21" s="3" t="s">
        <v>6</v>
      </c>
      <c r="C21" s="35">
        <v>20002</v>
      </c>
      <c r="D21" s="136"/>
      <c r="E21" s="35">
        <v>19158</v>
      </c>
      <c r="H21" s="151"/>
      <c r="I21" s="59"/>
      <c r="J21" s="154"/>
    </row>
    <row r="22" spans="1:10" ht="18">
      <c r="A22" s="3" t="s">
        <v>145</v>
      </c>
      <c r="C22" s="35">
        <v>48511</v>
      </c>
      <c r="D22" s="136"/>
      <c r="E22" s="35">
        <v>44717</v>
      </c>
      <c r="H22" s="151"/>
      <c r="I22" s="59"/>
      <c r="J22" s="152"/>
    </row>
    <row r="23" spans="1:10" ht="18">
      <c r="A23" s="3" t="s">
        <v>146</v>
      </c>
      <c r="C23" s="35">
        <v>4582</v>
      </c>
      <c r="D23" s="136"/>
      <c r="E23" s="35">
        <v>4173</v>
      </c>
      <c r="H23" s="151"/>
      <c r="I23" s="59"/>
      <c r="J23" s="154"/>
    </row>
    <row r="24" spans="1:9" ht="18">
      <c r="A24" s="3" t="s">
        <v>147</v>
      </c>
      <c r="C24" s="35">
        <v>677</v>
      </c>
      <c r="D24" s="136"/>
      <c r="E24" s="35">
        <v>700</v>
      </c>
      <c r="H24" s="151"/>
      <c r="I24" s="59"/>
    </row>
    <row r="25" spans="1:9" ht="18">
      <c r="A25" s="37" t="s">
        <v>241</v>
      </c>
      <c r="B25" s="40"/>
      <c r="C25" s="35">
        <v>68</v>
      </c>
      <c r="D25" s="136"/>
      <c r="E25" s="35">
        <v>90</v>
      </c>
      <c r="I25" s="59"/>
    </row>
    <row r="26" spans="1:9" ht="18">
      <c r="A26" s="3" t="s">
        <v>148</v>
      </c>
      <c r="C26" s="35">
        <v>9817</v>
      </c>
      <c r="D26" s="136"/>
      <c r="E26" s="35">
        <v>9371</v>
      </c>
      <c r="H26" s="151"/>
      <c r="I26" s="59"/>
    </row>
    <row r="27" spans="1:9" ht="18">
      <c r="A27" s="3"/>
      <c r="C27" s="83">
        <f>SUM(C21:C26)</f>
        <v>83657</v>
      </c>
      <c r="D27" s="35">
        <f>SUM(D21:D26)</f>
        <v>0</v>
      </c>
      <c r="E27" s="83">
        <f>SUM(E21:E26)</f>
        <v>78209</v>
      </c>
      <c r="H27" s="151"/>
      <c r="I27" s="59"/>
    </row>
    <row r="28" spans="1:9" ht="18">
      <c r="A28" s="3"/>
      <c r="C28" s="35"/>
      <c r="D28" s="136"/>
      <c r="E28" s="35"/>
      <c r="I28" s="59"/>
    </row>
    <row r="29" spans="1:9" ht="18.75" thickBot="1">
      <c r="A29" s="5" t="s">
        <v>7</v>
      </c>
      <c r="B29" s="3"/>
      <c r="C29" s="84">
        <f>C18+C27</f>
        <v>270130</v>
      </c>
      <c r="D29" s="136"/>
      <c r="E29" s="84">
        <f>E27+E18</f>
        <v>264930</v>
      </c>
      <c r="H29" s="151"/>
      <c r="I29" s="59"/>
    </row>
    <row r="30" spans="1:9" ht="18.75" thickTop="1">
      <c r="A30" s="3"/>
      <c r="B30" s="3"/>
      <c r="C30" s="35"/>
      <c r="D30" s="136"/>
      <c r="E30" s="35"/>
      <c r="H30" s="151"/>
      <c r="I30" s="59"/>
    </row>
    <row r="31" spans="1:9" ht="18">
      <c r="A31" s="5" t="s">
        <v>8</v>
      </c>
      <c r="B31" s="3"/>
      <c r="C31" s="35"/>
      <c r="D31" s="136"/>
      <c r="E31" s="35"/>
      <c r="H31" s="151"/>
      <c r="I31" s="59"/>
    </row>
    <row r="32" spans="1:9" ht="18">
      <c r="A32" s="5" t="s">
        <v>179</v>
      </c>
      <c r="B32" s="3"/>
      <c r="C32" s="35"/>
      <c r="D32" s="136"/>
      <c r="E32" s="35"/>
      <c r="H32" s="151"/>
      <c r="I32" s="59"/>
    </row>
    <row r="33" spans="1:9" ht="18">
      <c r="A33" s="3" t="s">
        <v>47</v>
      </c>
      <c r="B33" s="3"/>
      <c r="C33" s="36">
        <v>65329</v>
      </c>
      <c r="D33" s="39"/>
      <c r="E33" s="36">
        <v>65329</v>
      </c>
      <c r="H33" s="151"/>
      <c r="I33" s="59"/>
    </row>
    <row r="34" spans="1:9" ht="18">
      <c r="A34" s="3" t="s">
        <v>137</v>
      </c>
      <c r="C34" s="38">
        <v>-14</v>
      </c>
      <c r="D34" s="39"/>
      <c r="E34" s="38">
        <v>-14</v>
      </c>
      <c r="H34" s="151"/>
      <c r="I34" s="59"/>
    </row>
    <row r="35" spans="1:9" ht="18">
      <c r="A35" s="3" t="s">
        <v>9</v>
      </c>
      <c r="C35" s="36">
        <v>16549</v>
      </c>
      <c r="D35" s="39"/>
      <c r="E35" s="36">
        <v>16549</v>
      </c>
      <c r="H35" s="151"/>
      <c r="I35" s="59"/>
    </row>
    <row r="36" spans="1:9" ht="18">
      <c r="A36" s="3" t="s">
        <v>10</v>
      </c>
      <c r="C36" s="38">
        <v>5732</v>
      </c>
      <c r="D36" s="39"/>
      <c r="E36" s="38">
        <v>5732</v>
      </c>
      <c r="H36" s="151"/>
      <c r="I36" s="59"/>
    </row>
    <row r="37" spans="1:9" ht="18">
      <c r="A37" s="3" t="s">
        <v>288</v>
      </c>
      <c r="C37" s="36">
        <v>56014</v>
      </c>
      <c r="D37" s="39"/>
      <c r="E37" s="36">
        <v>54455</v>
      </c>
      <c r="H37" s="151"/>
      <c r="I37" s="59"/>
    </row>
    <row r="38" spans="1:9" ht="18">
      <c r="A38" s="5" t="s">
        <v>11</v>
      </c>
      <c r="B38" s="3"/>
      <c r="C38" s="83">
        <f>SUM(C33:C37)</f>
        <v>143610</v>
      </c>
      <c r="D38" s="136"/>
      <c r="E38" s="83">
        <f>SUM(E33:E37)</f>
        <v>142051</v>
      </c>
      <c r="H38" s="151"/>
      <c r="I38" s="59"/>
    </row>
    <row r="39" spans="1:9" ht="18">
      <c r="A39" s="3"/>
      <c r="B39" s="3"/>
      <c r="C39" s="35"/>
      <c r="D39" s="136"/>
      <c r="E39" s="35"/>
      <c r="H39" s="151"/>
      <c r="I39" s="59"/>
    </row>
    <row r="40" spans="1:9" ht="18">
      <c r="A40" s="5" t="s">
        <v>12</v>
      </c>
      <c r="B40" s="3"/>
      <c r="C40" s="35"/>
      <c r="D40" s="136"/>
      <c r="E40" s="35"/>
      <c r="I40" s="59"/>
    </row>
    <row r="41" spans="1:9" ht="18">
      <c r="A41" s="3" t="s">
        <v>166</v>
      </c>
      <c r="B41" s="3"/>
      <c r="C41" s="38">
        <v>45226</v>
      </c>
      <c r="D41" s="39"/>
      <c r="E41" s="38">
        <v>46500</v>
      </c>
      <c r="G41" s="40"/>
      <c r="H41" s="151"/>
      <c r="I41" s="59"/>
    </row>
    <row r="42" spans="1:9" ht="18">
      <c r="A42" s="3" t="s">
        <v>48</v>
      </c>
      <c r="C42" s="36">
        <v>11747</v>
      </c>
      <c r="D42" s="39"/>
      <c r="E42" s="36">
        <v>11659</v>
      </c>
      <c r="G42" s="40"/>
      <c r="H42" s="149"/>
      <c r="I42" s="59"/>
    </row>
    <row r="43" spans="1:9" ht="18">
      <c r="A43" s="3"/>
      <c r="C43" s="83">
        <f>SUM(C41:C42)</f>
        <v>56973</v>
      </c>
      <c r="D43" s="39"/>
      <c r="E43" s="83">
        <f>SUM(E41:E42)</f>
        <v>58159</v>
      </c>
      <c r="G43" s="40"/>
      <c r="H43" s="149"/>
      <c r="I43" s="59"/>
    </row>
    <row r="44" spans="1:9" ht="18">
      <c r="A44" s="3"/>
      <c r="B44" s="3"/>
      <c r="C44" s="35"/>
      <c r="D44" s="136"/>
      <c r="E44" s="35"/>
      <c r="G44" s="40"/>
      <c r="H44" s="149"/>
      <c r="I44" s="59"/>
    </row>
    <row r="45" spans="1:9" ht="18">
      <c r="A45" s="5" t="s">
        <v>46</v>
      </c>
      <c r="B45" s="3"/>
      <c r="C45" s="35"/>
      <c r="D45" s="136"/>
      <c r="E45" s="35"/>
      <c r="G45" s="40"/>
      <c r="H45" s="149"/>
      <c r="I45" s="59"/>
    </row>
    <row r="46" spans="1:9" ht="18">
      <c r="A46" s="3" t="s">
        <v>149</v>
      </c>
      <c r="C46" s="35">
        <v>12643</v>
      </c>
      <c r="D46" s="136"/>
      <c r="E46" s="35">
        <v>13703</v>
      </c>
      <c r="G46" s="40"/>
      <c r="H46" s="149"/>
      <c r="I46" s="59"/>
    </row>
    <row r="47" spans="1:9" ht="18">
      <c r="A47" s="3" t="s">
        <v>150</v>
      </c>
      <c r="C47" s="35">
        <v>4744</v>
      </c>
      <c r="D47" s="136"/>
      <c r="E47" s="35">
        <v>3921</v>
      </c>
      <c r="G47" s="40"/>
      <c r="H47" s="149"/>
      <c r="I47" s="59"/>
    </row>
    <row r="48" spans="1:9" ht="18">
      <c r="A48" s="3" t="s">
        <v>166</v>
      </c>
      <c r="C48" s="35">
        <v>52160</v>
      </c>
      <c r="D48" s="136"/>
      <c r="E48" s="35">
        <v>47090</v>
      </c>
      <c r="G48" s="40"/>
      <c r="H48" s="149"/>
      <c r="I48" s="59"/>
    </row>
    <row r="49" spans="1:9" ht="18">
      <c r="A49" s="3" t="s">
        <v>163</v>
      </c>
      <c r="C49" s="35">
        <v>0</v>
      </c>
      <c r="D49" s="136"/>
      <c r="E49" s="35">
        <v>6</v>
      </c>
      <c r="G49" s="40"/>
      <c r="H49" s="149"/>
      <c r="I49" s="59"/>
    </row>
    <row r="50" spans="1:9" ht="18">
      <c r="A50" s="3"/>
      <c r="C50" s="83">
        <f>SUM(C46:C49)</f>
        <v>69547</v>
      </c>
      <c r="D50" s="136"/>
      <c r="E50" s="83">
        <f>SUM(E46:E49)</f>
        <v>64720</v>
      </c>
      <c r="G50" s="40"/>
      <c r="H50" s="149"/>
      <c r="I50" s="59"/>
    </row>
    <row r="51" spans="1:9" ht="18">
      <c r="A51" s="3"/>
      <c r="B51" s="3"/>
      <c r="C51" s="35"/>
      <c r="D51" s="136"/>
      <c r="E51" s="35"/>
      <c r="H51" s="149"/>
      <c r="I51" s="59"/>
    </row>
    <row r="52" spans="1:9" ht="18" customHeight="1">
      <c r="A52" s="5" t="s">
        <v>13</v>
      </c>
      <c r="C52" s="85">
        <f>C43+C50</f>
        <v>126520</v>
      </c>
      <c r="D52" s="85">
        <f>D43+D50</f>
        <v>0</v>
      </c>
      <c r="E52" s="85">
        <f>E43+E50</f>
        <v>122879</v>
      </c>
      <c r="H52" s="151"/>
      <c r="I52" s="59"/>
    </row>
    <row r="53" spans="1:9" ht="18" customHeight="1">
      <c r="A53" s="3"/>
      <c r="B53" s="3"/>
      <c r="C53" s="36"/>
      <c r="D53" s="39"/>
      <c r="E53" s="36"/>
      <c r="H53" s="151"/>
      <c r="I53" s="59"/>
    </row>
    <row r="54" spans="1:9" ht="18" customHeight="1" thickBot="1">
      <c r="A54" s="5" t="s">
        <v>14</v>
      </c>
      <c r="C54" s="36">
        <f>C38+C52</f>
        <v>270130</v>
      </c>
      <c r="D54" s="146"/>
      <c r="E54" s="36">
        <f>E52+E38</f>
        <v>264930</v>
      </c>
      <c r="H54" s="151"/>
      <c r="I54" s="59"/>
    </row>
    <row r="55" spans="1:9" ht="18.75" thickTop="1">
      <c r="A55" s="3"/>
      <c r="B55" s="3"/>
      <c r="C55" s="86"/>
      <c r="D55" s="136"/>
      <c r="E55" s="86"/>
      <c r="H55" s="151"/>
      <c r="I55" s="59"/>
    </row>
    <row r="56" spans="1:9" ht="18">
      <c r="A56" s="3" t="s">
        <v>156</v>
      </c>
      <c r="B56" s="3"/>
      <c r="C56" s="40"/>
      <c r="D56" s="146"/>
      <c r="E56" s="40"/>
      <c r="H56" s="151"/>
      <c r="I56" s="59"/>
    </row>
    <row r="57" spans="1:9" ht="18.75" thickBot="1">
      <c r="A57" s="3" t="s">
        <v>180</v>
      </c>
      <c r="B57" s="3"/>
      <c r="C57" s="137">
        <f>(C29-C52)/130634.666</f>
        <v>1.0993253505926215</v>
      </c>
      <c r="D57" s="147">
        <f>(D29-D52)/130634.666</f>
        <v>0</v>
      </c>
      <c r="E57" s="137">
        <f>(E29-E52)/130634.666</f>
        <v>1.087391305459456</v>
      </c>
      <c r="H57" s="151"/>
      <c r="I57" s="59"/>
    </row>
    <row r="58" spans="1:5" ht="18.75" thickTop="1">
      <c r="A58" s="3"/>
      <c r="B58" s="3"/>
      <c r="C58" s="87"/>
      <c r="D58" s="87"/>
      <c r="E58" s="87"/>
    </row>
    <row r="59" spans="2:8" ht="18">
      <c r="B59" s="4"/>
      <c r="C59" s="37"/>
      <c r="D59" s="39"/>
      <c r="E59" s="3"/>
      <c r="F59" s="66"/>
      <c r="G59" s="66"/>
      <c r="H59" s="66"/>
    </row>
    <row r="60" spans="1:8" ht="18">
      <c r="A60" s="3" t="s">
        <v>202</v>
      </c>
      <c r="B60" s="3"/>
      <c r="C60" s="39"/>
      <c r="D60" s="37"/>
      <c r="E60" s="4"/>
      <c r="F60" s="4"/>
      <c r="G60" s="66"/>
      <c r="H60" s="66"/>
    </row>
    <row r="61" spans="1:5" ht="18">
      <c r="A61" s="3" t="s">
        <v>240</v>
      </c>
      <c r="B61" s="3"/>
      <c r="C61" s="39"/>
      <c r="D61" s="39"/>
      <c r="E61" s="4"/>
    </row>
    <row r="62" spans="1:5" ht="18">
      <c r="A62" s="3"/>
      <c r="B62" s="3"/>
      <c r="C62" s="39"/>
      <c r="D62" s="39"/>
      <c r="E62" s="4"/>
    </row>
    <row r="63" spans="1:5" ht="18">
      <c r="A63" s="3"/>
      <c r="B63" s="3"/>
      <c r="C63" s="39"/>
      <c r="D63" s="39"/>
      <c r="E63" s="4"/>
    </row>
    <row r="64" spans="3:4" ht="15">
      <c r="C64" s="40"/>
      <c r="D64" s="40"/>
    </row>
    <row r="65" ht="15">
      <c r="C65" s="178"/>
    </row>
  </sheetData>
  <sheetProtection/>
  <printOptions/>
  <pageMargins left="1.10236220472441" right="0.75" top="0.722440945" bottom="0.5" header="0" footer="0"/>
  <pageSetup fitToHeight="1" fitToWidth="1" horizontalDpi="600" verticalDpi="600" orientation="portrait" paperSize="9" scale="7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U43"/>
  <sheetViews>
    <sheetView showGridLines="0" zoomScalePageLayoutView="0" workbookViewId="0" topLeftCell="A1">
      <selection activeCell="A1" sqref="A1"/>
    </sheetView>
  </sheetViews>
  <sheetFormatPr defaultColWidth="7.10546875" defaultRowHeight="15"/>
  <cols>
    <col min="1" max="1" width="9.77734375" style="53" customWidth="1"/>
    <col min="2" max="2" width="7.10546875" style="53" customWidth="1"/>
    <col min="3" max="3" width="20.21484375" style="53" customWidth="1"/>
    <col min="4" max="4" width="6.77734375" style="53" customWidth="1"/>
    <col min="5" max="5" width="6.99609375" style="53" customWidth="1"/>
    <col min="6" max="6" width="9.10546875" style="53" customWidth="1"/>
    <col min="7" max="7" width="9.5546875" style="53" customWidth="1"/>
    <col min="8" max="8" width="10.77734375" style="53" customWidth="1"/>
    <col min="9" max="9" width="9.88671875" style="53" customWidth="1"/>
    <col min="10" max="16384" width="7.10546875" style="53" customWidth="1"/>
  </cols>
  <sheetData>
    <row r="1" spans="2:10" s="3" customFormat="1" ht="15" customHeight="1">
      <c r="B1" s="30" t="s">
        <v>192</v>
      </c>
      <c r="G1" s="10"/>
      <c r="H1" s="10"/>
      <c r="I1" s="10"/>
      <c r="J1" s="11"/>
    </row>
    <row r="2" spans="2:255" s="1" customFormat="1" ht="15" customHeight="1">
      <c r="B2" s="31" t="s">
        <v>117</v>
      </c>
      <c r="G2" s="10"/>
      <c r="H2" s="10"/>
      <c r="I2" s="10"/>
      <c r="J2" s="11"/>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row>
    <row r="3" spans="2:255" s="1" customFormat="1" ht="15.75" customHeight="1">
      <c r="B3" s="31" t="s">
        <v>193</v>
      </c>
      <c r="G3" s="10"/>
      <c r="H3" s="10"/>
      <c r="I3" s="10"/>
      <c r="J3" s="1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pans="1:10" s="1" customFormat="1" ht="9.75" customHeight="1">
      <c r="A4" s="10"/>
      <c r="B4" s="10"/>
      <c r="C4" s="10"/>
      <c r="D4" s="10"/>
      <c r="E4" s="11"/>
      <c r="F4" s="11"/>
      <c r="G4" s="10"/>
      <c r="H4" s="10"/>
      <c r="I4" s="10"/>
      <c r="J4" s="11"/>
    </row>
    <row r="5" s="8" customFormat="1" ht="12.75">
      <c r="A5" s="8" t="s">
        <v>100</v>
      </c>
    </row>
    <row r="6" s="8" customFormat="1" ht="12.75">
      <c r="A6" s="8" t="s">
        <v>242</v>
      </c>
    </row>
    <row r="8" spans="4:9" ht="12.75">
      <c r="D8" s="183" t="s">
        <v>181</v>
      </c>
      <c r="E8" s="183"/>
      <c r="F8" s="183"/>
      <c r="G8" s="183"/>
      <c r="H8" s="183"/>
      <c r="I8" s="183"/>
    </row>
    <row r="9" spans="6:8" ht="12.75">
      <c r="F9" s="183" t="s">
        <v>136</v>
      </c>
      <c r="G9" s="183"/>
      <c r="H9" s="9" t="s">
        <v>101</v>
      </c>
    </row>
    <row r="10" spans="4:9" ht="12.75">
      <c r="D10" s="9" t="s">
        <v>104</v>
      </c>
      <c r="E10" s="9" t="s">
        <v>139</v>
      </c>
      <c r="F10" s="9" t="s">
        <v>104</v>
      </c>
      <c r="G10" s="9" t="s">
        <v>131</v>
      </c>
      <c r="H10" s="9" t="s">
        <v>135</v>
      </c>
      <c r="I10" s="9" t="s">
        <v>103</v>
      </c>
    </row>
    <row r="11" spans="4:9" ht="12.75">
      <c r="D11" s="9" t="s">
        <v>105</v>
      </c>
      <c r="E11" s="9" t="s">
        <v>138</v>
      </c>
      <c r="F11" s="9" t="s">
        <v>106</v>
      </c>
      <c r="G11" s="9" t="s">
        <v>102</v>
      </c>
      <c r="H11" s="9" t="s">
        <v>287</v>
      </c>
      <c r="I11" s="9" t="s">
        <v>107</v>
      </c>
    </row>
    <row r="12" spans="4:11" ht="12.75">
      <c r="D12" s="112" t="s">
        <v>22</v>
      </c>
      <c r="E12" s="112" t="s">
        <v>22</v>
      </c>
      <c r="F12" s="112" t="s">
        <v>22</v>
      </c>
      <c r="G12" s="112" t="s">
        <v>22</v>
      </c>
      <c r="H12" s="112" t="s">
        <v>22</v>
      </c>
      <c r="I12" s="112" t="s">
        <v>22</v>
      </c>
      <c r="K12" s="88"/>
    </row>
    <row r="14" spans="1:9" ht="12.75">
      <c r="A14" s="34" t="s">
        <v>245</v>
      </c>
      <c r="D14" s="89">
        <v>65329</v>
      </c>
      <c r="E14" s="89">
        <v>-14</v>
      </c>
      <c r="F14" s="89">
        <v>16549</v>
      </c>
      <c r="G14" s="89">
        <v>5732</v>
      </c>
      <c r="H14" s="89">
        <v>54455</v>
      </c>
      <c r="I14" s="89">
        <f>SUM(D14:H14)</f>
        <v>142051</v>
      </c>
    </row>
    <row r="15" spans="1:9" ht="12.75" hidden="1">
      <c r="A15" s="34"/>
      <c r="D15" s="89"/>
      <c r="E15" s="89"/>
      <c r="F15" s="89"/>
      <c r="G15" s="89"/>
      <c r="H15" s="89"/>
      <c r="I15" s="89"/>
    </row>
    <row r="16" spans="1:9" ht="12.75" hidden="1">
      <c r="A16" s="34" t="s">
        <v>169</v>
      </c>
      <c r="D16" s="89"/>
      <c r="E16" s="89"/>
      <c r="F16" s="89"/>
      <c r="G16" s="89"/>
      <c r="H16" s="89"/>
      <c r="I16" s="89"/>
    </row>
    <row r="17" spans="1:9" ht="12.75" hidden="1">
      <c r="A17" s="34"/>
      <c r="D17" s="89"/>
      <c r="E17" s="89"/>
      <c r="F17" s="89"/>
      <c r="G17" s="89"/>
      <c r="H17" s="89"/>
      <c r="I17" s="89"/>
    </row>
    <row r="18" spans="1:9" ht="12.75" hidden="1">
      <c r="A18" s="34" t="s">
        <v>170</v>
      </c>
      <c r="D18" s="89"/>
      <c r="E18" s="89"/>
      <c r="F18" s="89"/>
      <c r="G18" s="89"/>
      <c r="H18" s="89"/>
      <c r="I18" s="89"/>
    </row>
    <row r="19" spans="1:9" ht="12.75">
      <c r="A19" s="34"/>
      <c r="D19" s="89"/>
      <c r="E19" s="89"/>
      <c r="F19" s="89"/>
      <c r="G19" s="89"/>
      <c r="H19" s="89"/>
      <c r="I19" s="89"/>
    </row>
    <row r="20" spans="1:9" ht="12.75">
      <c r="A20" s="34" t="s">
        <v>167</v>
      </c>
      <c r="D20" s="89">
        <v>0</v>
      </c>
      <c r="E20" s="89">
        <v>0</v>
      </c>
      <c r="F20" s="89">
        <v>0</v>
      </c>
      <c r="G20" s="89">
        <v>0</v>
      </c>
      <c r="H20" s="89">
        <f>'IS'!G29</f>
        <v>1559</v>
      </c>
      <c r="I20" s="89">
        <f>SUM(D20:H20)</f>
        <v>1559</v>
      </c>
    </row>
    <row r="21" spans="1:9" ht="12.75" hidden="1">
      <c r="A21" s="34"/>
      <c r="D21" s="89"/>
      <c r="E21" s="89"/>
      <c r="F21" s="89"/>
      <c r="G21" s="89"/>
      <c r="H21" s="89"/>
      <c r="I21" s="89"/>
    </row>
    <row r="22" spans="1:9" ht="12.75" hidden="1">
      <c r="A22" s="34" t="s">
        <v>168</v>
      </c>
      <c r="D22" s="89">
        <v>0</v>
      </c>
      <c r="E22" s="89">
        <v>0</v>
      </c>
      <c r="F22" s="89">
        <v>0</v>
      </c>
      <c r="G22" s="89">
        <v>0</v>
      </c>
      <c r="H22" s="89">
        <v>0</v>
      </c>
      <c r="I22" s="89">
        <f>SUM(H22)</f>
        <v>0</v>
      </c>
    </row>
    <row r="23" spans="4:9" ht="12.75">
      <c r="D23" s="89"/>
      <c r="E23" s="89"/>
      <c r="F23" s="89"/>
      <c r="G23" s="89"/>
      <c r="H23" s="89"/>
      <c r="I23" s="89"/>
    </row>
    <row r="24" spans="1:9" ht="13.5" thickBot="1">
      <c r="A24" s="34" t="s">
        <v>246</v>
      </c>
      <c r="D24" s="90">
        <f aca="true" t="shared" si="0" ref="D24:I24">SUM(D14:D23)</f>
        <v>65329</v>
      </c>
      <c r="E24" s="90">
        <f t="shared" si="0"/>
        <v>-14</v>
      </c>
      <c r="F24" s="90">
        <f t="shared" si="0"/>
        <v>16549</v>
      </c>
      <c r="G24" s="90">
        <f t="shared" si="0"/>
        <v>5732</v>
      </c>
      <c r="H24" s="90">
        <f t="shared" si="0"/>
        <v>56014</v>
      </c>
      <c r="I24" s="90">
        <f t="shared" si="0"/>
        <v>143610</v>
      </c>
    </row>
    <row r="25" ht="13.5" thickTop="1"/>
    <row r="26" spans="1:9" ht="13.5" thickBot="1">
      <c r="A26" s="91"/>
      <c r="B26" s="91"/>
      <c r="C26" s="91"/>
      <c r="D26" s="91"/>
      <c r="E26" s="91"/>
      <c r="F26" s="91"/>
      <c r="G26" s="91"/>
      <c r="H26" s="91"/>
      <c r="I26" s="91"/>
    </row>
    <row r="29" spans="1:9" ht="12.75">
      <c r="A29" s="34" t="s">
        <v>243</v>
      </c>
      <c r="D29" s="89">
        <v>65329</v>
      </c>
      <c r="E29" s="89">
        <v>-14</v>
      </c>
      <c r="F29" s="89">
        <v>16549</v>
      </c>
      <c r="G29" s="89">
        <v>5732</v>
      </c>
      <c r="H29" s="89">
        <v>49623</v>
      </c>
      <c r="I29" s="54">
        <f>SUM(D29:H29)</f>
        <v>137219</v>
      </c>
    </row>
    <row r="30" spans="1:9" ht="12.75" hidden="1">
      <c r="A30" s="34"/>
      <c r="D30" s="89"/>
      <c r="E30" s="89"/>
      <c r="F30" s="89"/>
      <c r="G30" s="89"/>
      <c r="H30" s="89"/>
      <c r="I30" s="54"/>
    </row>
    <row r="31" spans="1:9" ht="12.75" hidden="1">
      <c r="A31" s="34" t="s">
        <v>161</v>
      </c>
      <c r="D31" s="89">
        <v>0</v>
      </c>
      <c r="E31" s="89">
        <v>0</v>
      </c>
      <c r="F31" s="89">
        <v>0</v>
      </c>
      <c r="G31" s="89">
        <v>0</v>
      </c>
      <c r="H31" s="89">
        <v>0</v>
      </c>
      <c r="I31" s="54">
        <v>0</v>
      </c>
    </row>
    <row r="32" spans="1:9" ht="12.75" hidden="1">
      <c r="A32" s="34"/>
      <c r="D32" s="89"/>
      <c r="E32" s="89"/>
      <c r="F32" s="89"/>
      <c r="G32" s="89"/>
      <c r="H32" s="89"/>
      <c r="I32" s="54"/>
    </row>
    <row r="33" spans="1:9" ht="12.75" hidden="1">
      <c r="A33" s="53" t="s">
        <v>162</v>
      </c>
      <c r="D33" s="89">
        <v>0</v>
      </c>
      <c r="E33" s="89">
        <v>0</v>
      </c>
      <c r="F33" s="89">
        <v>0</v>
      </c>
      <c r="G33" s="89">
        <v>0</v>
      </c>
      <c r="H33" s="89">
        <v>0</v>
      </c>
      <c r="I33" s="54">
        <f>SUM(D33:H33)</f>
        <v>0</v>
      </c>
    </row>
    <row r="34" spans="1:9" ht="12.75">
      <c r="A34" s="34"/>
      <c r="D34" s="92"/>
      <c r="E34" s="92"/>
      <c r="F34" s="92"/>
      <c r="G34" s="92"/>
      <c r="H34" s="92"/>
      <c r="I34" s="54"/>
    </row>
    <row r="35" spans="1:9" ht="12.75">
      <c r="A35" s="34" t="s">
        <v>167</v>
      </c>
      <c r="D35" s="89">
        <v>0</v>
      </c>
      <c r="E35" s="89">
        <v>0</v>
      </c>
      <c r="F35" s="89">
        <v>0</v>
      </c>
      <c r="G35" s="89">
        <v>0</v>
      </c>
      <c r="H35" s="89">
        <v>2761</v>
      </c>
      <c r="I35" s="54">
        <f>SUM(D35:H35)</f>
        <v>2761</v>
      </c>
    </row>
    <row r="36" ht="12.75" hidden="1">
      <c r="I36" s="54"/>
    </row>
    <row r="37" spans="1:9" ht="12.75" hidden="1">
      <c r="A37" s="34" t="s">
        <v>168</v>
      </c>
      <c r="D37" s="54">
        <v>0</v>
      </c>
      <c r="E37" s="54">
        <v>0</v>
      </c>
      <c r="F37" s="54">
        <v>0</v>
      </c>
      <c r="G37" s="54">
        <v>0</v>
      </c>
      <c r="H37" s="89">
        <v>0</v>
      </c>
      <c r="I37" s="54">
        <f>SUM(D37:H37)</f>
        <v>0</v>
      </c>
    </row>
    <row r="38" spans="4:9" ht="12.75">
      <c r="D38" s="54"/>
      <c r="E38" s="54"/>
      <c r="F38" s="54"/>
      <c r="G38" s="54"/>
      <c r="H38" s="54"/>
      <c r="I38" s="54"/>
    </row>
    <row r="39" spans="1:9" ht="13.5" thickBot="1">
      <c r="A39" s="34" t="s">
        <v>244</v>
      </c>
      <c r="D39" s="93">
        <v>65329</v>
      </c>
      <c r="E39" s="93">
        <v>-14</v>
      </c>
      <c r="F39" s="93">
        <f>SUM(F29:F38)</f>
        <v>16549</v>
      </c>
      <c r="G39" s="93">
        <v>5732</v>
      </c>
      <c r="H39" s="93">
        <f>SUM(H29:H38)</f>
        <v>52384</v>
      </c>
      <c r="I39" s="93">
        <f>SUM(I29:I38)</f>
        <v>139980</v>
      </c>
    </row>
    <row r="40" ht="13.5" thickTop="1"/>
    <row r="42" ht="12.75">
      <c r="A42" s="94" t="s">
        <v>153</v>
      </c>
    </row>
    <row r="43" ht="12.75">
      <c r="A43" s="94" t="s">
        <v>237</v>
      </c>
    </row>
  </sheetData>
  <sheetProtection/>
  <mergeCells count="2">
    <mergeCell ref="D8:I8"/>
    <mergeCell ref="F9:G9"/>
  </mergeCells>
  <printOptions/>
  <pageMargins left="0.866141732283465" right="0.70551181" top="0.984251968503937" bottom="0.984251968503937" header="0.511811023622047" footer="0.511811023622047"/>
  <pageSetup fitToHeight="1" fitToWidth="1" horizontalDpi="360" verticalDpi="360" orientation="portrait" paperSize="9" scale="7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M45"/>
  <sheetViews>
    <sheetView showGridLines="0" zoomScalePageLayoutView="0" workbookViewId="0" topLeftCell="A1">
      <selection activeCell="A1" sqref="A1"/>
    </sheetView>
  </sheetViews>
  <sheetFormatPr defaultColWidth="7.10546875" defaultRowHeight="15"/>
  <cols>
    <col min="1" max="1" width="15.77734375" style="100" customWidth="1"/>
    <col min="2" max="2" width="10.77734375" style="100" customWidth="1"/>
    <col min="3" max="5" width="7.10546875" style="100" customWidth="1"/>
    <col min="6" max="6" width="8.4453125" style="100" customWidth="1"/>
    <col min="7" max="7" width="11.77734375" style="100" customWidth="1"/>
    <col min="8" max="8" width="0.88671875" style="100" customWidth="1"/>
    <col min="9" max="9" width="11.77734375" style="95" customWidth="1"/>
    <col min="10" max="11" width="8.4453125" style="100" bestFit="1" customWidth="1"/>
    <col min="12" max="16384" width="7.10546875" style="100" customWidth="1"/>
  </cols>
  <sheetData>
    <row r="1" spans="1:10" ht="15.75" customHeight="1">
      <c r="A1" s="98" t="s">
        <v>231</v>
      </c>
      <c r="B1" s="37"/>
      <c r="C1" s="99"/>
      <c r="D1" s="99"/>
      <c r="E1" s="99"/>
      <c r="J1" s="99"/>
    </row>
    <row r="2" spans="1:10" ht="14.25" customHeight="1">
      <c r="A2" s="101" t="s">
        <v>232</v>
      </c>
      <c r="B2" s="71"/>
      <c r="C2" s="102"/>
      <c r="D2" s="99"/>
      <c r="E2" s="99"/>
      <c r="J2" s="99"/>
    </row>
    <row r="3" spans="1:10" ht="13.5" customHeight="1">
      <c r="A3" s="101" t="s">
        <v>233</v>
      </c>
      <c r="B3" s="71"/>
      <c r="C3" s="102"/>
      <c r="D3" s="99"/>
      <c r="E3" s="99"/>
      <c r="J3" s="99"/>
    </row>
    <row r="4" spans="1:10" ht="15.75" customHeight="1">
      <c r="A4" s="99" t="s">
        <v>118</v>
      </c>
      <c r="B4" s="99"/>
      <c r="C4" s="99"/>
      <c r="D4" s="99"/>
      <c r="E4" s="99"/>
      <c r="J4" s="99"/>
    </row>
    <row r="5" spans="1:10" ht="12.75">
      <c r="A5" s="99" t="s">
        <v>182</v>
      </c>
      <c r="B5" s="99"/>
      <c r="C5" s="99"/>
      <c r="D5" s="99"/>
      <c r="E5" s="99"/>
      <c r="J5" s="99"/>
    </row>
    <row r="6" ht="12.75">
      <c r="A6" s="99" t="s">
        <v>242</v>
      </c>
    </row>
    <row r="7" spans="1:11" ht="12.75">
      <c r="A7" s="99"/>
      <c r="G7" s="103" t="s">
        <v>19</v>
      </c>
      <c r="H7" s="103"/>
      <c r="I7" s="104" t="s">
        <v>23</v>
      </c>
      <c r="K7" s="105"/>
    </row>
    <row r="8" spans="1:11" ht="12.75">
      <c r="A8" s="99"/>
      <c r="G8" s="103" t="s">
        <v>20</v>
      </c>
      <c r="H8" s="138"/>
      <c r="I8" s="104" t="s">
        <v>24</v>
      </c>
      <c r="K8" s="105"/>
    </row>
    <row r="9" spans="1:11" ht="12.75">
      <c r="A9" s="99"/>
      <c r="G9" s="103" t="s">
        <v>25</v>
      </c>
      <c r="H9" s="138"/>
      <c r="I9" s="104" t="s">
        <v>26</v>
      </c>
      <c r="K9" s="105"/>
    </row>
    <row r="10" spans="7:11" ht="12.75">
      <c r="G10" s="106" t="s">
        <v>235</v>
      </c>
      <c r="H10" s="139"/>
      <c r="I10" s="106" t="s">
        <v>236</v>
      </c>
      <c r="K10" s="105"/>
    </row>
    <row r="11" spans="7:9" ht="12.75">
      <c r="G11" s="113" t="s">
        <v>22</v>
      </c>
      <c r="H11" s="140"/>
      <c r="I11" s="111" t="s">
        <v>22</v>
      </c>
    </row>
    <row r="12" spans="1:8" ht="12.75">
      <c r="A12" s="99" t="s">
        <v>0</v>
      </c>
      <c r="B12" s="99"/>
      <c r="C12" s="99"/>
      <c r="D12" s="99"/>
      <c r="E12" s="99"/>
      <c r="G12" s="99"/>
      <c r="H12" s="141"/>
    </row>
    <row r="13" ht="12.75">
      <c r="H13" s="142"/>
    </row>
    <row r="14" spans="1:13" ht="12.75">
      <c r="A14" s="100" t="s">
        <v>125</v>
      </c>
      <c r="G14" s="95">
        <f>'IS'!G25</f>
        <v>2063</v>
      </c>
      <c r="H14" s="143"/>
      <c r="I14" s="95">
        <v>3278</v>
      </c>
      <c r="M14" s="153"/>
    </row>
    <row r="15" spans="1:13" ht="12.75">
      <c r="A15" s="100" t="s">
        <v>126</v>
      </c>
      <c r="G15" s="96">
        <v>3662</v>
      </c>
      <c r="H15" s="143"/>
      <c r="I15" s="96">
        <v>2461</v>
      </c>
      <c r="M15" s="153"/>
    </row>
    <row r="16" spans="1:13" ht="12.75">
      <c r="A16" s="100" t="s">
        <v>127</v>
      </c>
      <c r="G16" s="95">
        <f>SUM(G14:G15)</f>
        <v>5725</v>
      </c>
      <c r="H16" s="143"/>
      <c r="I16" s="95">
        <f>SUM(I14:I15)</f>
        <v>5739</v>
      </c>
      <c r="K16" s="95"/>
      <c r="M16" s="153"/>
    </row>
    <row r="17" spans="1:13" ht="12.75">
      <c r="A17" s="100" t="s">
        <v>227</v>
      </c>
      <c r="G17" s="96">
        <v>-4410</v>
      </c>
      <c r="H17" s="143"/>
      <c r="I17" s="150">
        <v>1975</v>
      </c>
      <c r="L17" s="95"/>
      <c r="M17" s="153"/>
    </row>
    <row r="18" spans="1:13" ht="12.75">
      <c r="A18" s="100" t="s">
        <v>183</v>
      </c>
      <c r="G18" s="95">
        <f>SUM(G16:G17)</f>
        <v>1315</v>
      </c>
      <c r="H18" s="143"/>
      <c r="I18" s="95">
        <f>SUM(I16:I17)</f>
        <v>7714</v>
      </c>
      <c r="K18" s="95"/>
      <c r="M18" s="153"/>
    </row>
    <row r="19" spans="1:13" ht="12.75">
      <c r="A19" s="100" t="s">
        <v>134</v>
      </c>
      <c r="G19" s="95">
        <v>0</v>
      </c>
      <c r="H19" s="143"/>
      <c r="I19" s="95">
        <v>5</v>
      </c>
      <c r="M19" s="153"/>
    </row>
    <row r="20" spans="1:13" ht="12.75">
      <c r="A20" s="100" t="s">
        <v>128</v>
      </c>
      <c r="G20" s="96">
        <v>-397</v>
      </c>
      <c r="H20" s="143"/>
      <c r="I20" s="96">
        <v>-404</v>
      </c>
      <c r="M20" s="153"/>
    </row>
    <row r="21" spans="1:13" ht="12.75">
      <c r="A21" s="100" t="s">
        <v>160</v>
      </c>
      <c r="G21" s="95">
        <f>SUM(G18:G20)</f>
        <v>918</v>
      </c>
      <c r="H21" s="143"/>
      <c r="I21" s="95">
        <f>SUM(I18:I20)</f>
        <v>7315</v>
      </c>
      <c r="K21" s="95"/>
      <c r="M21" s="153"/>
    </row>
    <row r="22" spans="7:13" ht="12.75">
      <c r="G22" s="95"/>
      <c r="H22" s="143"/>
      <c r="K22" s="95"/>
      <c r="M22" s="153"/>
    </row>
    <row r="23" spans="1:13" ht="12.75">
      <c r="A23" s="99" t="s">
        <v>152</v>
      </c>
      <c r="B23" s="99"/>
      <c r="C23" s="99"/>
      <c r="D23" s="99"/>
      <c r="E23" s="99"/>
      <c r="G23" s="95">
        <v>-2310</v>
      </c>
      <c r="H23" s="143"/>
      <c r="I23" s="95">
        <v>-6257</v>
      </c>
      <c r="M23" s="153"/>
    </row>
    <row r="24" spans="7:13" ht="12.75">
      <c r="G24" s="95"/>
      <c r="H24" s="143"/>
      <c r="K24" s="95"/>
      <c r="M24" s="153"/>
    </row>
    <row r="25" spans="1:13" ht="12.75">
      <c r="A25" s="99" t="s">
        <v>225</v>
      </c>
      <c r="G25" s="95">
        <v>2730</v>
      </c>
      <c r="H25" s="143"/>
      <c r="I25" s="97">
        <v>4818</v>
      </c>
      <c r="L25" s="95"/>
      <c r="M25" s="153"/>
    </row>
    <row r="26" spans="2:13" ht="12.75">
      <c r="B26" s="99"/>
      <c r="C26" s="99"/>
      <c r="D26" s="99"/>
      <c r="E26" s="99"/>
      <c r="G26" s="96"/>
      <c r="H26" s="143"/>
      <c r="I26" s="96"/>
      <c r="K26" s="95"/>
      <c r="M26" s="153"/>
    </row>
    <row r="27" spans="1:13" ht="12.75">
      <c r="A27" s="99" t="s">
        <v>286</v>
      </c>
      <c r="B27" s="99"/>
      <c r="C27" s="99"/>
      <c r="D27" s="99"/>
      <c r="E27" s="99"/>
      <c r="G27" s="95">
        <f>SUM(G21:G26)</f>
        <v>1338</v>
      </c>
      <c r="H27" s="143"/>
      <c r="I27" s="95">
        <f>SUM(I21:I26)</f>
        <v>5876</v>
      </c>
      <c r="K27" s="95"/>
      <c r="M27" s="153"/>
    </row>
    <row r="28" spans="1:13" ht="12.75">
      <c r="A28" s="99"/>
      <c r="B28" s="99"/>
      <c r="C28" s="99"/>
      <c r="D28" s="99"/>
      <c r="E28" s="99"/>
      <c r="G28" s="95"/>
      <c r="H28" s="143"/>
      <c r="K28" s="95"/>
      <c r="M28" s="153"/>
    </row>
    <row r="29" spans="1:13" ht="12.75">
      <c r="A29" s="99" t="s">
        <v>187</v>
      </c>
      <c r="B29" s="99"/>
      <c r="C29" s="99"/>
      <c r="D29" s="99"/>
      <c r="E29" s="99"/>
      <c r="G29" s="95">
        <v>8479</v>
      </c>
      <c r="H29" s="143"/>
      <c r="I29" s="95">
        <v>8096</v>
      </c>
      <c r="K29" s="95"/>
      <c r="M29" s="153"/>
    </row>
    <row r="30" spans="1:13" ht="12.75">
      <c r="A30" s="99"/>
      <c r="B30" s="99"/>
      <c r="C30" s="99"/>
      <c r="D30" s="99"/>
      <c r="E30" s="99"/>
      <c r="G30" s="95"/>
      <c r="H30" s="143"/>
      <c r="K30" s="95"/>
      <c r="M30" s="153"/>
    </row>
    <row r="31" spans="1:13" ht="13.5" thickBot="1">
      <c r="A31" s="99" t="s">
        <v>188</v>
      </c>
      <c r="B31" s="99"/>
      <c r="C31" s="99"/>
      <c r="D31" s="99"/>
      <c r="E31" s="99"/>
      <c r="G31" s="107">
        <f>SUM(G27:G29)</f>
        <v>9817</v>
      </c>
      <c r="H31" s="143"/>
      <c r="I31" s="107">
        <f>SUM(I27:I29)</f>
        <v>13972</v>
      </c>
      <c r="K31" s="95"/>
      <c r="M31" s="153"/>
    </row>
    <row r="32" spans="1:13" ht="13.5" thickTop="1">
      <c r="A32" s="99"/>
      <c r="H32" s="142"/>
      <c r="J32" s="95"/>
      <c r="M32" s="153"/>
    </row>
    <row r="33" spans="1:13" ht="12.75">
      <c r="A33" s="99"/>
      <c r="H33" s="142"/>
      <c r="J33" s="95"/>
      <c r="M33" s="153"/>
    </row>
    <row r="34" spans="1:13" ht="12.75">
      <c r="A34" s="100" t="s">
        <v>122</v>
      </c>
      <c r="H34" s="142"/>
      <c r="J34" s="95"/>
      <c r="M34" s="153"/>
    </row>
    <row r="35" spans="8:13" ht="12.75">
      <c r="H35" s="142"/>
      <c r="J35" s="95"/>
      <c r="M35" s="153"/>
    </row>
    <row r="36" spans="1:13" ht="12.75">
      <c r="A36" s="100" t="s">
        <v>133</v>
      </c>
      <c r="G36" s="95">
        <v>1500</v>
      </c>
      <c r="H36" s="143"/>
      <c r="I36" s="95">
        <v>2500</v>
      </c>
      <c r="J36" s="95"/>
      <c r="M36" s="153"/>
    </row>
    <row r="37" spans="1:13" ht="12.75">
      <c r="A37" s="100" t="s">
        <v>123</v>
      </c>
      <c r="G37" s="95">
        <v>8317</v>
      </c>
      <c r="H37" s="143"/>
      <c r="I37" s="95">
        <v>11472</v>
      </c>
      <c r="J37" s="95"/>
      <c r="M37" s="153"/>
    </row>
    <row r="38" spans="1:13" ht="12.75" hidden="1">
      <c r="A38" s="100" t="s">
        <v>124</v>
      </c>
      <c r="G38" s="108">
        <v>0</v>
      </c>
      <c r="H38" s="144"/>
      <c r="I38" s="108">
        <v>0</v>
      </c>
      <c r="J38" s="95"/>
      <c r="M38" s="153"/>
    </row>
    <row r="39" spans="7:13" ht="13.5" thickBot="1">
      <c r="G39" s="107">
        <f>SUM(G36:G38)</f>
        <v>9817</v>
      </c>
      <c r="H39" s="143"/>
      <c r="I39" s="107">
        <f>SUM(I36:I38)</f>
        <v>13972</v>
      </c>
      <c r="J39" s="95"/>
      <c r="M39" s="153"/>
    </row>
    <row r="40" ht="13.5" thickTop="1">
      <c r="H40" s="142"/>
    </row>
    <row r="41" spans="2:10" s="109" customFormat="1" ht="12.75">
      <c r="B41" s="110"/>
      <c r="D41" s="110"/>
      <c r="F41" s="110"/>
      <c r="G41" s="110"/>
      <c r="H41" s="145"/>
      <c r="I41" s="97"/>
      <c r="J41" s="110"/>
    </row>
    <row r="42" spans="1:10" s="109" customFormat="1" ht="12.75">
      <c r="A42" s="109" t="s">
        <v>203</v>
      </c>
      <c r="C42" s="110"/>
      <c r="E42" s="110"/>
      <c r="G42" s="110"/>
      <c r="H42" s="145"/>
      <c r="I42" s="97"/>
      <c r="J42" s="110"/>
    </row>
    <row r="43" ht="12.75">
      <c r="A43" s="109" t="s">
        <v>237</v>
      </c>
    </row>
    <row r="45" ht="12.75">
      <c r="A45" s="100" t="s">
        <v>114</v>
      </c>
    </row>
  </sheetData>
  <sheetProtection/>
  <printOptions/>
  <pageMargins left="1.116141732" right="0.47244094488189" top="0.984251968503937" bottom="0.984251968503937" header="0.511811023622047" footer="0.511811023622047"/>
  <pageSetup fitToHeight="1" fitToWidth="1" horizontalDpi="360" verticalDpi="360" orientation="portrait" paperSize="9" scale="80" r:id="rId2"/>
  <drawing r:id="rId1"/>
</worksheet>
</file>

<file path=xl/worksheets/sheet6.xml><?xml version="1.0" encoding="utf-8"?>
<worksheet xmlns="http://schemas.openxmlformats.org/spreadsheetml/2006/main" xmlns:r="http://schemas.openxmlformats.org/officeDocument/2006/relationships">
  <dimension ref="A1:K205"/>
  <sheetViews>
    <sheetView showGridLines="0" showOutlineSymbols="0" zoomScale="75" zoomScaleNormal="75" zoomScalePageLayoutView="0" workbookViewId="0" topLeftCell="A1">
      <selection activeCell="A1" sqref="A1"/>
    </sheetView>
  </sheetViews>
  <sheetFormatPr defaultColWidth="10.6640625" defaultRowHeight="15"/>
  <cols>
    <col min="1" max="1" width="5.88671875" style="1" customWidth="1"/>
    <col min="2" max="2" width="3.3359375" style="1" customWidth="1"/>
    <col min="3" max="3" width="3.6640625" style="1" customWidth="1"/>
    <col min="4" max="4" width="17.4453125" style="1" customWidth="1"/>
    <col min="5" max="5" width="32.5546875" style="1" customWidth="1"/>
    <col min="6" max="6" width="13.10546875" style="1" bestFit="1" customWidth="1"/>
    <col min="7" max="7" width="14.3359375" style="1" bestFit="1" customWidth="1"/>
    <col min="8" max="8" width="11.77734375" style="1" customWidth="1"/>
    <col min="9" max="9" width="9.77734375" style="1" customWidth="1"/>
    <col min="10" max="16384" width="10.6640625" style="1" customWidth="1"/>
  </cols>
  <sheetData>
    <row r="1" spans="1:9" ht="23.25">
      <c r="A1" s="6" t="s">
        <v>189</v>
      </c>
      <c r="B1" s="60"/>
      <c r="C1" s="60"/>
      <c r="D1" s="60"/>
      <c r="E1" s="60"/>
      <c r="F1" s="60"/>
      <c r="G1" s="60"/>
      <c r="H1" s="7"/>
      <c r="I1" s="60"/>
    </row>
    <row r="2" spans="1:9" ht="18">
      <c r="A2" s="61" t="s">
        <v>191</v>
      </c>
      <c r="B2" s="15"/>
      <c r="C2" s="15"/>
      <c r="D2" s="15"/>
      <c r="E2" s="15"/>
      <c r="F2" s="16"/>
      <c r="G2" s="17"/>
      <c r="H2" s="16"/>
      <c r="I2" s="17"/>
    </row>
    <row r="3" spans="1:9" ht="18">
      <c r="A3" s="5" t="s">
        <v>190</v>
      </c>
      <c r="B3" s="15"/>
      <c r="C3" s="15"/>
      <c r="D3" s="15"/>
      <c r="E3" s="15"/>
      <c r="F3" s="17"/>
      <c r="G3" s="17"/>
      <c r="H3" s="17"/>
      <c r="I3" s="17"/>
    </row>
    <row r="4" spans="1:9" ht="16.5">
      <c r="A4" s="18"/>
      <c r="B4" s="17"/>
      <c r="C4" s="17"/>
      <c r="D4" s="17"/>
      <c r="E4" s="17"/>
      <c r="F4" s="17"/>
      <c r="G4" s="17"/>
      <c r="H4" s="17"/>
      <c r="I4" s="17"/>
    </row>
    <row r="5" spans="1:9" s="3" customFormat="1" ht="18">
      <c r="A5" s="15" t="s">
        <v>55</v>
      </c>
      <c r="B5" s="17"/>
      <c r="C5" s="17"/>
      <c r="D5" s="17"/>
      <c r="E5" s="17"/>
      <c r="F5" s="17"/>
      <c r="G5" s="17"/>
      <c r="H5" s="17"/>
      <c r="I5" s="17"/>
    </row>
    <row r="6" spans="1:9" s="3" customFormat="1" ht="9.75" customHeight="1">
      <c r="A6" s="15"/>
      <c r="B6" s="17"/>
      <c r="C6" s="17"/>
      <c r="D6" s="17"/>
      <c r="E6" s="17"/>
      <c r="F6" s="17"/>
      <c r="G6" s="17"/>
      <c r="H6" s="17"/>
      <c r="I6" s="17"/>
    </row>
    <row r="7" spans="1:9" ht="16.5">
      <c r="A7" s="15"/>
      <c r="B7" s="17"/>
      <c r="C7" s="17"/>
      <c r="D7" s="17"/>
      <c r="E7" s="17"/>
      <c r="F7" s="17"/>
      <c r="G7" s="17"/>
      <c r="H7" s="17"/>
      <c r="I7" s="17"/>
    </row>
    <row r="8" spans="1:9" ht="16.5">
      <c r="A8" s="14" t="s">
        <v>56</v>
      </c>
      <c r="B8" s="15" t="s">
        <v>57</v>
      </c>
      <c r="C8" s="15"/>
      <c r="D8" s="15"/>
      <c r="E8" s="15"/>
      <c r="F8" s="17"/>
      <c r="G8" s="17"/>
      <c r="H8" s="17"/>
      <c r="I8" s="17"/>
    </row>
    <row r="9" spans="1:9" ht="16.5">
      <c r="A9" s="14"/>
      <c r="B9" s="208"/>
      <c r="C9" s="208"/>
      <c r="D9" s="208"/>
      <c r="E9" s="208"/>
      <c r="F9" s="208"/>
      <c r="G9" s="208"/>
      <c r="H9" s="208"/>
      <c r="I9" s="208"/>
    </row>
    <row r="10" spans="1:9" ht="120" customHeight="1">
      <c r="A10" s="19"/>
      <c r="B10" s="186" t="s">
        <v>267</v>
      </c>
      <c r="C10" s="186"/>
      <c r="D10" s="186"/>
      <c r="E10" s="186"/>
      <c r="F10" s="186"/>
      <c r="G10" s="186"/>
      <c r="H10" s="186"/>
      <c r="I10" s="186"/>
    </row>
    <row r="11" spans="1:9" ht="16.5">
      <c r="A11" s="14"/>
      <c r="B11" s="27"/>
      <c r="C11" s="27"/>
      <c r="D11" s="27"/>
      <c r="E11" s="27"/>
      <c r="F11" s="27"/>
      <c r="G11" s="27"/>
      <c r="H11" s="27"/>
      <c r="I11" s="27"/>
    </row>
    <row r="12" spans="1:11" ht="16.5" customHeight="1">
      <c r="A12" s="14"/>
      <c r="B12" s="191" t="s">
        <v>247</v>
      </c>
      <c r="C12" s="215"/>
      <c r="D12" s="188"/>
      <c r="E12" s="188" t="s">
        <v>251</v>
      </c>
      <c r="F12" s="189"/>
      <c r="G12" s="189"/>
      <c r="H12" s="189"/>
      <c r="I12" s="190"/>
      <c r="J12" s="172"/>
      <c r="K12" s="172"/>
    </row>
    <row r="13" spans="1:11" ht="16.5" customHeight="1">
      <c r="A13" s="14"/>
      <c r="B13" s="191" t="s">
        <v>268</v>
      </c>
      <c r="C13" s="192"/>
      <c r="D13" s="193"/>
      <c r="E13" s="188" t="s">
        <v>269</v>
      </c>
      <c r="F13" s="189"/>
      <c r="G13" s="189"/>
      <c r="H13" s="189"/>
      <c r="I13" s="190"/>
      <c r="J13" s="172"/>
      <c r="K13" s="172"/>
    </row>
    <row r="14" spans="1:11" ht="16.5" customHeight="1">
      <c r="A14" s="14"/>
      <c r="B14" s="191" t="s">
        <v>248</v>
      </c>
      <c r="C14" s="192"/>
      <c r="D14" s="193"/>
      <c r="E14" s="188" t="s">
        <v>253</v>
      </c>
      <c r="F14" s="189"/>
      <c r="G14" s="189"/>
      <c r="H14" s="189"/>
      <c r="I14" s="190"/>
      <c r="J14" s="172"/>
      <c r="K14" s="172"/>
    </row>
    <row r="15" spans="1:11" ht="16.5" customHeight="1">
      <c r="A15" s="14"/>
      <c r="B15" s="191" t="s">
        <v>250</v>
      </c>
      <c r="C15" s="192"/>
      <c r="D15" s="193"/>
      <c r="E15" s="188" t="s">
        <v>254</v>
      </c>
      <c r="F15" s="189"/>
      <c r="G15" s="189"/>
      <c r="H15" s="189"/>
      <c r="I15" s="190"/>
      <c r="J15" s="172"/>
      <c r="K15" s="172"/>
    </row>
    <row r="16" spans="1:11" ht="16.5" customHeight="1">
      <c r="A16" s="14"/>
      <c r="B16" s="191" t="s">
        <v>265</v>
      </c>
      <c r="C16" s="192"/>
      <c r="D16" s="193"/>
      <c r="E16" s="188" t="s">
        <v>266</v>
      </c>
      <c r="F16" s="189"/>
      <c r="G16" s="189"/>
      <c r="H16" s="189"/>
      <c r="I16" s="190"/>
      <c r="J16" s="172"/>
      <c r="K16" s="172"/>
    </row>
    <row r="17" spans="1:11" ht="16.5" customHeight="1">
      <c r="A17" s="14"/>
      <c r="B17" s="191" t="s">
        <v>278</v>
      </c>
      <c r="C17" s="192"/>
      <c r="D17" s="193"/>
      <c r="E17" s="188" t="s">
        <v>279</v>
      </c>
      <c r="F17" s="189"/>
      <c r="G17" s="189"/>
      <c r="H17" s="189"/>
      <c r="I17" s="190"/>
      <c r="J17" s="172"/>
      <c r="K17" s="172"/>
    </row>
    <row r="18" spans="1:11" ht="16.5" customHeight="1">
      <c r="A18" s="14"/>
      <c r="B18" s="191" t="s">
        <v>280</v>
      </c>
      <c r="C18" s="192"/>
      <c r="D18" s="193"/>
      <c r="E18" s="188" t="s">
        <v>281</v>
      </c>
      <c r="F18" s="189"/>
      <c r="G18" s="189"/>
      <c r="H18" s="189"/>
      <c r="I18" s="190"/>
      <c r="J18" s="172"/>
      <c r="K18" s="172"/>
    </row>
    <row r="19" spans="1:11" ht="16.5" customHeight="1">
      <c r="A19" s="14"/>
      <c r="B19" s="191" t="s">
        <v>270</v>
      </c>
      <c r="C19" s="192"/>
      <c r="D19" s="193"/>
      <c r="E19" s="188" t="s">
        <v>271</v>
      </c>
      <c r="F19" s="189"/>
      <c r="G19" s="189"/>
      <c r="H19" s="189"/>
      <c r="I19" s="190"/>
      <c r="J19" s="172"/>
      <c r="K19" s="172"/>
    </row>
    <row r="20" spans="1:11" ht="16.5" customHeight="1">
      <c r="A20" s="14"/>
      <c r="B20" s="191" t="s">
        <v>272</v>
      </c>
      <c r="C20" s="192"/>
      <c r="D20" s="193"/>
      <c r="E20" s="188" t="s">
        <v>252</v>
      </c>
      <c r="F20" s="189"/>
      <c r="G20" s="189"/>
      <c r="H20" s="189"/>
      <c r="I20" s="190"/>
      <c r="J20" s="172"/>
      <c r="K20" s="172"/>
    </row>
    <row r="21" spans="1:11" ht="16.5" customHeight="1">
      <c r="A21" s="14"/>
      <c r="B21" s="191" t="s">
        <v>249</v>
      </c>
      <c r="C21" s="192"/>
      <c r="D21" s="193"/>
      <c r="E21" s="188" t="s">
        <v>273</v>
      </c>
      <c r="F21" s="189"/>
      <c r="G21" s="189"/>
      <c r="H21" s="189"/>
      <c r="I21" s="190"/>
      <c r="J21" s="172"/>
      <c r="K21" s="172"/>
    </row>
    <row r="22" spans="1:11" ht="16.5" customHeight="1">
      <c r="A22" s="14"/>
      <c r="B22" s="212" t="s">
        <v>274</v>
      </c>
      <c r="C22" s="213"/>
      <c r="D22" s="214"/>
      <c r="E22" s="188" t="s">
        <v>275</v>
      </c>
      <c r="F22" s="189"/>
      <c r="G22" s="189"/>
      <c r="H22" s="189"/>
      <c r="I22" s="190"/>
      <c r="J22" s="172"/>
      <c r="K22" s="172"/>
    </row>
    <row r="23" spans="1:11" ht="16.5" customHeight="1">
      <c r="A23" s="14"/>
      <c r="B23" s="212" t="s">
        <v>276</v>
      </c>
      <c r="C23" s="213"/>
      <c r="D23" s="214"/>
      <c r="E23" s="188" t="s">
        <v>277</v>
      </c>
      <c r="F23" s="189"/>
      <c r="G23" s="189"/>
      <c r="H23" s="189"/>
      <c r="I23" s="190"/>
      <c r="J23" s="172"/>
      <c r="K23" s="172"/>
    </row>
    <row r="24" spans="1:11" ht="16.5" customHeight="1">
      <c r="A24" s="14"/>
      <c r="B24" s="194" t="s">
        <v>282</v>
      </c>
      <c r="C24" s="189"/>
      <c r="D24" s="189"/>
      <c r="E24" s="189"/>
      <c r="F24" s="189"/>
      <c r="G24" s="189"/>
      <c r="H24" s="189"/>
      <c r="I24" s="190"/>
      <c r="J24" s="174"/>
      <c r="K24" s="174"/>
    </row>
    <row r="25" spans="1:9" ht="16.5">
      <c r="A25" s="14"/>
      <c r="B25" s="27"/>
      <c r="C25" s="27"/>
      <c r="D25" s="27"/>
      <c r="E25" s="27"/>
      <c r="F25" s="27"/>
      <c r="G25" s="27"/>
      <c r="H25" s="27"/>
      <c r="I25" s="27"/>
    </row>
    <row r="26" spans="1:11" ht="32.25" customHeight="1">
      <c r="A26" s="14"/>
      <c r="B26" s="216" t="s">
        <v>255</v>
      </c>
      <c r="C26" s="217"/>
      <c r="D26" s="217"/>
      <c r="E26" s="217"/>
      <c r="F26" s="217"/>
      <c r="G26" s="217"/>
      <c r="H26" s="217"/>
      <c r="I26" s="217"/>
      <c r="J26" s="173"/>
      <c r="K26" s="173"/>
    </row>
    <row r="27" spans="1:9" ht="16.5">
      <c r="A27" s="14"/>
      <c r="B27" s="56"/>
      <c r="C27" s="57"/>
      <c r="D27" s="62"/>
      <c r="E27" s="62"/>
      <c r="F27" s="62"/>
      <c r="G27" s="62"/>
      <c r="H27" s="62"/>
      <c r="I27" s="62"/>
    </row>
    <row r="28" spans="1:9" ht="16.5">
      <c r="A28" s="14" t="s">
        <v>58</v>
      </c>
      <c r="B28" s="15" t="s">
        <v>59</v>
      </c>
      <c r="C28" s="15"/>
      <c r="D28" s="15"/>
      <c r="E28" s="15"/>
      <c r="F28" s="17"/>
      <c r="G28" s="17"/>
      <c r="H28" s="17"/>
      <c r="I28" s="17"/>
    </row>
    <row r="29" spans="1:9" ht="16.5">
      <c r="A29" s="14"/>
      <c r="B29" s="17"/>
      <c r="C29" s="17"/>
      <c r="D29" s="17"/>
      <c r="E29" s="17"/>
      <c r="F29" s="17"/>
      <c r="G29" s="17"/>
      <c r="H29" s="17"/>
      <c r="I29" s="17"/>
    </row>
    <row r="30" spans="1:9" ht="16.5">
      <c r="A30" s="14"/>
      <c r="B30" s="17" t="s">
        <v>97</v>
      </c>
      <c r="C30" s="17"/>
      <c r="D30" s="17"/>
      <c r="E30" s="17"/>
      <c r="F30" s="17"/>
      <c r="G30" s="17"/>
      <c r="H30" s="17"/>
      <c r="I30" s="17"/>
    </row>
    <row r="31" spans="1:9" ht="16.5">
      <c r="A31" s="14"/>
      <c r="B31" s="17"/>
      <c r="C31" s="17"/>
      <c r="D31" s="17"/>
      <c r="E31" s="17"/>
      <c r="F31" s="17"/>
      <c r="G31" s="17"/>
      <c r="H31" s="17"/>
      <c r="I31" s="17"/>
    </row>
    <row r="32" spans="1:9" ht="16.5">
      <c r="A32" s="14" t="s">
        <v>60</v>
      </c>
      <c r="B32" s="15" t="s">
        <v>32</v>
      </c>
      <c r="C32" s="15"/>
      <c r="D32" s="15"/>
      <c r="E32" s="17"/>
      <c r="F32" s="17"/>
      <c r="G32" s="17"/>
      <c r="H32" s="17"/>
      <c r="I32" s="17"/>
    </row>
    <row r="33" spans="1:9" ht="16.5">
      <c r="A33" s="14"/>
      <c r="B33" s="15"/>
      <c r="C33" s="15"/>
      <c r="D33" s="15"/>
      <c r="E33" s="17"/>
      <c r="F33" s="17"/>
      <c r="G33" s="17"/>
      <c r="H33" s="17"/>
      <c r="I33" s="17"/>
    </row>
    <row r="34" spans="1:9" ht="36.75" customHeight="1">
      <c r="A34" s="19"/>
      <c r="B34" s="200" t="s">
        <v>228</v>
      </c>
      <c r="C34" s="197"/>
      <c r="D34" s="197"/>
      <c r="E34" s="197"/>
      <c r="F34" s="197"/>
      <c r="G34" s="197"/>
      <c r="H34" s="197"/>
      <c r="I34" s="197"/>
    </row>
    <row r="35" spans="1:9" ht="16.5">
      <c r="A35" s="14"/>
      <c r="B35" s="17"/>
      <c r="C35" s="17"/>
      <c r="D35" s="17"/>
      <c r="E35" s="17"/>
      <c r="F35" s="17"/>
      <c r="G35" s="17"/>
      <c r="H35" s="17"/>
      <c r="I35" s="17"/>
    </row>
    <row r="36" spans="1:9" ht="16.5">
      <c r="A36" s="14" t="s">
        <v>61</v>
      </c>
      <c r="B36" s="15" t="s">
        <v>130</v>
      </c>
      <c r="C36" s="15"/>
      <c r="D36" s="15"/>
      <c r="E36" s="15"/>
      <c r="F36" s="15"/>
      <c r="G36" s="15"/>
      <c r="H36" s="15"/>
      <c r="I36" s="15"/>
    </row>
    <row r="37" spans="1:9" ht="16.5">
      <c r="A37" s="14"/>
      <c r="B37" s="17"/>
      <c r="C37" s="17"/>
      <c r="D37" s="17"/>
      <c r="E37" s="17"/>
      <c r="F37" s="17"/>
      <c r="G37" s="17"/>
      <c r="H37" s="17"/>
      <c r="I37" s="17"/>
    </row>
    <row r="38" spans="1:9" ht="16.5">
      <c r="A38" s="14"/>
      <c r="B38" s="17" t="s">
        <v>151</v>
      </c>
      <c r="C38" s="17"/>
      <c r="D38" s="17"/>
      <c r="E38" s="17"/>
      <c r="F38" s="17"/>
      <c r="G38" s="17"/>
      <c r="H38" s="17"/>
      <c r="I38" s="17"/>
    </row>
    <row r="39" spans="1:9" ht="16.5">
      <c r="A39" s="14"/>
      <c r="B39" s="17"/>
      <c r="C39" s="17"/>
      <c r="D39" s="17"/>
      <c r="E39" s="17"/>
      <c r="F39" s="17"/>
      <c r="G39" s="17"/>
      <c r="H39" s="17"/>
      <c r="I39" s="17"/>
    </row>
    <row r="40" spans="1:9" ht="16.5">
      <c r="A40" s="14" t="s">
        <v>62</v>
      </c>
      <c r="B40" s="15" t="s">
        <v>63</v>
      </c>
      <c r="C40" s="15"/>
      <c r="D40" s="15"/>
      <c r="E40" s="15"/>
      <c r="F40" s="15"/>
      <c r="G40" s="17"/>
      <c r="H40" s="17"/>
      <c r="I40" s="17"/>
    </row>
    <row r="41" spans="1:9" ht="16.5">
      <c r="A41" s="14"/>
      <c r="B41" s="17"/>
      <c r="C41" s="17"/>
      <c r="D41" s="17"/>
      <c r="E41" s="17"/>
      <c r="F41" s="17"/>
      <c r="G41" s="17"/>
      <c r="H41" s="17"/>
      <c r="I41" s="17"/>
    </row>
    <row r="42" spans="1:9" ht="36" customHeight="1">
      <c r="A42" s="14"/>
      <c r="B42" s="200" t="s">
        <v>204</v>
      </c>
      <c r="C42" s="200"/>
      <c r="D42" s="200"/>
      <c r="E42" s="200"/>
      <c r="F42" s="200"/>
      <c r="G42" s="200"/>
      <c r="H42" s="200"/>
      <c r="I42" s="200"/>
    </row>
    <row r="43" spans="1:9" ht="16.5">
      <c r="A43" s="14"/>
      <c r="B43" s="17"/>
      <c r="C43" s="17"/>
      <c r="D43" s="17"/>
      <c r="E43" s="17"/>
      <c r="F43" s="17"/>
      <c r="G43" s="17"/>
      <c r="H43" s="17"/>
      <c r="I43" s="17"/>
    </row>
    <row r="44" spans="1:9" s="40" customFormat="1" ht="16.5">
      <c r="A44" s="32" t="s">
        <v>64</v>
      </c>
      <c r="B44" s="33" t="s">
        <v>121</v>
      </c>
      <c r="C44" s="33"/>
      <c r="D44" s="33"/>
      <c r="E44" s="27"/>
      <c r="F44" s="27"/>
      <c r="G44" s="27"/>
      <c r="H44" s="27"/>
      <c r="I44" s="27"/>
    </row>
    <row r="45" spans="1:9" ht="16.5">
      <c r="A45" s="32"/>
      <c r="B45" s="15" t="s">
        <v>120</v>
      </c>
      <c r="C45" s="15"/>
      <c r="D45" s="15"/>
      <c r="E45" s="17"/>
      <c r="F45" s="17"/>
      <c r="G45" s="17"/>
      <c r="H45" s="17"/>
      <c r="I45" s="17"/>
    </row>
    <row r="46" spans="1:9" ht="16.5">
      <c r="A46" s="32"/>
      <c r="B46" s="15"/>
      <c r="C46" s="15"/>
      <c r="D46" s="15"/>
      <c r="E46" s="17"/>
      <c r="F46" s="17"/>
      <c r="G46" s="17"/>
      <c r="H46" s="17"/>
      <c r="I46" s="17"/>
    </row>
    <row r="47" spans="1:9" ht="35.25" customHeight="1">
      <c r="A47" s="32"/>
      <c r="B47" s="200" t="s">
        <v>256</v>
      </c>
      <c r="C47" s="197"/>
      <c r="D47" s="197"/>
      <c r="E47" s="197"/>
      <c r="F47" s="197"/>
      <c r="G47" s="197"/>
      <c r="H47" s="197"/>
      <c r="I47" s="197"/>
    </row>
    <row r="48" spans="1:9" ht="16.5">
      <c r="A48" s="32"/>
      <c r="B48" s="17"/>
      <c r="C48" s="17"/>
      <c r="D48" s="17"/>
      <c r="E48" s="15"/>
      <c r="F48" s="17"/>
      <c r="G48" s="17"/>
      <c r="H48" s="17"/>
      <c r="I48" s="17"/>
    </row>
    <row r="49" spans="1:9" ht="35.25" customHeight="1">
      <c r="A49" s="32"/>
      <c r="B49" s="200" t="s">
        <v>257</v>
      </c>
      <c r="C49" s="197"/>
      <c r="D49" s="197"/>
      <c r="E49" s="197"/>
      <c r="F49" s="197"/>
      <c r="G49" s="197"/>
      <c r="H49" s="197"/>
      <c r="I49" s="197"/>
    </row>
    <row r="50" spans="1:9" ht="16.5">
      <c r="A50" s="14"/>
      <c r="B50" s="17"/>
      <c r="C50" s="17"/>
      <c r="D50" s="17"/>
      <c r="E50" s="15"/>
      <c r="F50" s="17"/>
      <c r="G50" s="17"/>
      <c r="H50" s="17"/>
      <c r="I50" s="17"/>
    </row>
    <row r="51" spans="1:9" ht="16.5">
      <c r="A51" s="14" t="s">
        <v>65</v>
      </c>
      <c r="B51" s="15" t="s">
        <v>66</v>
      </c>
      <c r="C51" s="15"/>
      <c r="D51" s="15"/>
      <c r="E51" s="17"/>
      <c r="F51" s="17"/>
      <c r="G51" s="17"/>
      <c r="H51" s="17"/>
      <c r="I51" s="17"/>
    </row>
    <row r="52" spans="1:9" ht="16.5">
      <c r="A52" s="14"/>
      <c r="B52" s="15"/>
      <c r="C52" s="15"/>
      <c r="D52" s="15"/>
      <c r="E52" s="17"/>
      <c r="F52" s="17"/>
      <c r="G52" s="17"/>
      <c r="H52" s="17"/>
      <c r="I52" s="17"/>
    </row>
    <row r="53" spans="1:9" ht="16.5">
      <c r="A53" s="14"/>
      <c r="B53" s="201" t="s">
        <v>258</v>
      </c>
      <c r="C53" s="202"/>
      <c r="D53" s="202"/>
      <c r="E53" s="202"/>
      <c r="F53" s="202"/>
      <c r="G53" s="202"/>
      <c r="H53" s="202"/>
      <c r="I53" s="202"/>
    </row>
    <row r="54" spans="1:9" ht="16.5">
      <c r="A54" s="14"/>
      <c r="B54" s="52"/>
      <c r="C54" s="52"/>
      <c r="D54" s="52"/>
      <c r="E54" s="52"/>
      <c r="F54" s="52"/>
      <c r="G54" s="52"/>
      <c r="H54" s="52"/>
      <c r="I54" s="52"/>
    </row>
    <row r="55" spans="1:9" ht="16.5">
      <c r="A55" s="14" t="s">
        <v>67</v>
      </c>
      <c r="B55" s="15" t="s">
        <v>36</v>
      </c>
      <c r="C55" s="15"/>
      <c r="D55" s="15"/>
      <c r="E55" s="17"/>
      <c r="F55" s="17"/>
      <c r="G55" s="17"/>
      <c r="H55" s="17"/>
      <c r="I55" s="17"/>
    </row>
    <row r="56" spans="1:9" ht="16.5">
      <c r="A56" s="14"/>
      <c r="B56" s="15"/>
      <c r="C56" s="15"/>
      <c r="D56" s="15"/>
      <c r="E56" s="17"/>
      <c r="F56" s="17"/>
      <c r="G56" s="17"/>
      <c r="H56" s="17"/>
      <c r="I56" s="17"/>
    </row>
    <row r="57" spans="1:9" ht="16.5">
      <c r="A57" s="19"/>
      <c r="B57" s="17" t="s">
        <v>259</v>
      </c>
      <c r="C57" s="17"/>
      <c r="D57" s="17"/>
      <c r="E57" s="17"/>
      <c r="F57" s="17"/>
      <c r="G57" s="17"/>
      <c r="H57" s="17"/>
      <c r="I57" s="17"/>
    </row>
    <row r="58" spans="1:9" ht="16.5">
      <c r="A58" s="19"/>
      <c r="B58" s="17"/>
      <c r="C58" s="17"/>
      <c r="D58" s="17"/>
      <c r="E58" s="17"/>
      <c r="F58" s="17"/>
      <c r="G58" s="17"/>
      <c r="H58" s="17"/>
      <c r="I58" s="17"/>
    </row>
    <row r="59" spans="1:9" ht="16.5">
      <c r="A59" s="14"/>
      <c r="B59" s="27"/>
      <c r="C59" s="27"/>
      <c r="D59" s="27"/>
      <c r="E59" s="27"/>
      <c r="F59" s="116"/>
      <c r="G59" s="117" t="s">
        <v>108</v>
      </c>
      <c r="H59" s="21"/>
      <c r="I59" s="17"/>
    </row>
    <row r="60" spans="1:9" ht="16.5">
      <c r="A60" s="14"/>
      <c r="B60" s="27"/>
      <c r="C60" s="27"/>
      <c r="D60" s="27"/>
      <c r="E60" s="27"/>
      <c r="F60" s="117"/>
      <c r="G60" s="117" t="s">
        <v>54</v>
      </c>
      <c r="H60" s="21"/>
      <c r="I60" s="20"/>
    </row>
    <row r="61" spans="1:9" ht="16.5">
      <c r="A61" s="14"/>
      <c r="B61" s="27"/>
      <c r="C61" s="27"/>
      <c r="D61" s="27"/>
      <c r="E61" s="27"/>
      <c r="F61" s="117" t="s">
        <v>43</v>
      </c>
      <c r="G61" s="117" t="s">
        <v>53</v>
      </c>
      <c r="H61" s="21"/>
      <c r="I61" s="20"/>
    </row>
    <row r="62" spans="1:9" ht="16.5">
      <c r="A62" s="14"/>
      <c r="B62" s="27"/>
      <c r="C62" s="27"/>
      <c r="D62" s="27"/>
      <c r="E62" s="27"/>
      <c r="F62" s="118" t="s">
        <v>22</v>
      </c>
      <c r="G62" s="118" t="s">
        <v>22</v>
      </c>
      <c r="H62" s="21"/>
      <c r="I62" s="20"/>
    </row>
    <row r="63" spans="1:11" ht="16.5">
      <c r="A63" s="14"/>
      <c r="B63" s="27" t="s">
        <v>37</v>
      </c>
      <c r="C63" s="27"/>
      <c r="D63" s="27"/>
      <c r="E63" s="27"/>
      <c r="F63" s="119">
        <v>37992</v>
      </c>
      <c r="G63" s="119">
        <v>1868</v>
      </c>
      <c r="H63" s="24"/>
      <c r="I63" s="25"/>
      <c r="J63" s="24"/>
      <c r="K63" s="24"/>
    </row>
    <row r="64" spans="1:11" ht="16.5">
      <c r="A64" s="14"/>
      <c r="B64" s="27" t="s">
        <v>38</v>
      </c>
      <c r="C64" s="27"/>
      <c r="D64" s="27"/>
      <c r="E64" s="27"/>
      <c r="F64" s="119">
        <v>3243</v>
      </c>
      <c r="G64" s="119">
        <v>167</v>
      </c>
      <c r="H64" s="24"/>
      <c r="I64" s="25"/>
      <c r="J64" s="24"/>
      <c r="K64" s="24"/>
    </row>
    <row r="65" spans="1:9" ht="16.5">
      <c r="A65" s="14"/>
      <c r="B65" s="27" t="s">
        <v>39</v>
      </c>
      <c r="C65" s="27"/>
      <c r="D65" s="27"/>
      <c r="E65" s="27"/>
      <c r="F65" s="120">
        <v>0</v>
      </c>
      <c r="G65" s="119">
        <v>28</v>
      </c>
      <c r="H65" s="24"/>
      <c r="I65" s="25"/>
    </row>
    <row r="66" spans="1:9" ht="17.25" thickBot="1">
      <c r="A66" s="14"/>
      <c r="B66" s="27"/>
      <c r="C66" s="27"/>
      <c r="D66" s="27"/>
      <c r="E66" s="33"/>
      <c r="F66" s="121">
        <f>SUM(F63:F65)</f>
        <v>41235</v>
      </c>
      <c r="G66" s="121">
        <f>SUM(G63:G65)</f>
        <v>2063</v>
      </c>
      <c r="H66" s="24"/>
      <c r="I66" s="24"/>
    </row>
    <row r="67" spans="1:9" ht="18" customHeight="1" thickTop="1">
      <c r="A67" s="14"/>
      <c r="B67" s="17"/>
      <c r="C67" s="17"/>
      <c r="D67" s="17"/>
      <c r="E67" s="15"/>
      <c r="F67" s="24"/>
      <c r="G67" s="24"/>
      <c r="H67" s="24"/>
      <c r="I67" s="24"/>
    </row>
    <row r="68" spans="1:9" ht="19.5" customHeight="1">
      <c r="A68" s="49" t="s">
        <v>68</v>
      </c>
      <c r="B68" s="15" t="s">
        <v>171</v>
      </c>
      <c r="C68" s="64"/>
      <c r="D68" s="63"/>
      <c r="E68" s="63"/>
      <c r="F68" s="63"/>
      <c r="G68" s="63"/>
      <c r="H68" s="63"/>
      <c r="I68" s="63"/>
    </row>
    <row r="69" spans="1:9" ht="16.5">
      <c r="A69" s="49"/>
      <c r="B69" s="55"/>
      <c r="C69" s="51"/>
      <c r="D69" s="51"/>
      <c r="E69" s="51"/>
      <c r="F69" s="51"/>
      <c r="G69" s="51"/>
      <c r="H69" s="51"/>
      <c r="I69" s="51"/>
    </row>
    <row r="70" spans="1:9" ht="51.75" customHeight="1">
      <c r="A70" s="49"/>
      <c r="B70" s="218" t="s">
        <v>164</v>
      </c>
      <c r="C70" s="219"/>
      <c r="D70" s="219"/>
      <c r="E70" s="219"/>
      <c r="F70" s="219"/>
      <c r="G70" s="219"/>
      <c r="H70" s="219"/>
      <c r="I70" s="219"/>
    </row>
    <row r="71" spans="1:9" ht="15.75" customHeight="1">
      <c r="A71" s="49"/>
      <c r="B71" s="50"/>
      <c r="C71" s="51"/>
      <c r="D71" s="51"/>
      <c r="E71" s="51"/>
      <c r="F71" s="51"/>
      <c r="G71" s="51"/>
      <c r="H71" s="51"/>
      <c r="I71" s="51"/>
    </row>
    <row r="72" spans="1:9" ht="16.5">
      <c r="A72" s="32" t="s">
        <v>69</v>
      </c>
      <c r="B72" s="15" t="s">
        <v>51</v>
      </c>
      <c r="C72" s="15"/>
      <c r="D72" s="15"/>
      <c r="E72" s="15"/>
      <c r="F72" s="17"/>
      <c r="G72" s="17"/>
      <c r="H72" s="17"/>
      <c r="I72" s="17"/>
    </row>
    <row r="73" spans="1:9" ht="16.5">
      <c r="A73" s="32"/>
      <c r="B73" s="15"/>
      <c r="C73" s="15"/>
      <c r="D73" s="15"/>
      <c r="E73" s="15"/>
      <c r="F73" s="17"/>
      <c r="G73" s="17"/>
      <c r="H73" s="17"/>
      <c r="I73" s="17"/>
    </row>
    <row r="74" spans="1:10" ht="37.5" customHeight="1">
      <c r="A74" s="32"/>
      <c r="B74" s="210" t="s">
        <v>292</v>
      </c>
      <c r="C74" s="211"/>
      <c r="D74" s="211"/>
      <c r="E74" s="211"/>
      <c r="F74" s="211"/>
      <c r="G74" s="211"/>
      <c r="H74" s="211"/>
      <c r="I74" s="211"/>
      <c r="J74" s="114"/>
    </row>
    <row r="75" spans="1:9" ht="16.5">
      <c r="A75" s="14"/>
      <c r="B75" s="52"/>
      <c r="C75" s="52"/>
      <c r="D75" s="52"/>
      <c r="E75" s="52"/>
      <c r="F75" s="52"/>
      <c r="G75" s="52"/>
      <c r="H75" s="52"/>
      <c r="I75" s="52"/>
    </row>
    <row r="76" spans="1:9" ht="16.5">
      <c r="A76" s="14" t="s">
        <v>70</v>
      </c>
      <c r="B76" s="15" t="s">
        <v>30</v>
      </c>
      <c r="C76" s="15"/>
      <c r="D76" s="15"/>
      <c r="E76" s="15"/>
      <c r="F76" s="17"/>
      <c r="G76" s="17"/>
      <c r="H76" s="17"/>
      <c r="I76" s="17"/>
    </row>
    <row r="77" spans="1:9" ht="16.5">
      <c r="A77" s="14"/>
      <c r="B77" s="15"/>
      <c r="C77" s="15"/>
      <c r="D77" s="15"/>
      <c r="E77" s="15"/>
      <c r="F77" s="17"/>
      <c r="G77" s="17"/>
      <c r="H77" s="17"/>
      <c r="I77" s="17"/>
    </row>
    <row r="78" spans="1:9" ht="16.5">
      <c r="A78" s="14"/>
      <c r="B78" s="17" t="s">
        <v>260</v>
      </c>
      <c r="C78" s="17"/>
      <c r="D78" s="17"/>
      <c r="E78" s="17"/>
      <c r="F78" s="17"/>
      <c r="G78" s="17"/>
      <c r="H78" s="17"/>
      <c r="I78" s="17"/>
    </row>
    <row r="79" spans="1:9" ht="16.5">
      <c r="A79" s="14"/>
      <c r="B79" s="17"/>
      <c r="C79" s="17"/>
      <c r="D79" s="17"/>
      <c r="E79" s="15"/>
      <c r="F79" s="24"/>
      <c r="G79" s="24"/>
      <c r="H79" s="24"/>
      <c r="I79" s="24"/>
    </row>
    <row r="80" spans="1:9" ht="16.5">
      <c r="A80" s="14" t="s">
        <v>71</v>
      </c>
      <c r="B80" s="15" t="s">
        <v>72</v>
      </c>
      <c r="C80" s="15"/>
      <c r="D80" s="15"/>
      <c r="E80" s="17"/>
      <c r="F80" s="17"/>
      <c r="G80" s="17"/>
      <c r="H80" s="17"/>
      <c r="I80" s="24"/>
    </row>
    <row r="81" spans="1:9" ht="16.5">
      <c r="A81" s="14"/>
      <c r="B81" s="15"/>
      <c r="C81" s="15"/>
      <c r="D81" s="15"/>
      <c r="E81" s="17"/>
      <c r="F81" s="17"/>
      <c r="G81" s="17"/>
      <c r="H81" s="17"/>
      <c r="I81" s="24"/>
    </row>
    <row r="82" spans="1:9" ht="19.5" customHeight="1">
      <c r="A82" s="14"/>
      <c r="B82" s="196" t="s">
        <v>73</v>
      </c>
      <c r="C82" s="196"/>
      <c r="D82" s="196"/>
      <c r="E82" s="196"/>
      <c r="F82" s="196"/>
      <c r="G82" s="196"/>
      <c r="H82" s="196"/>
      <c r="I82" s="196"/>
    </row>
    <row r="83" spans="1:9" ht="19.5" customHeight="1">
      <c r="A83" s="14"/>
      <c r="B83" s="155"/>
      <c r="C83" s="155"/>
      <c r="D83" s="155"/>
      <c r="E83" s="155"/>
      <c r="F83" s="155"/>
      <c r="G83" s="155"/>
      <c r="H83" s="155"/>
      <c r="I83" s="155"/>
    </row>
    <row r="84" spans="1:9" ht="19.5" customHeight="1">
      <c r="A84" s="14" t="s">
        <v>211</v>
      </c>
      <c r="B84" s="203" t="s">
        <v>212</v>
      </c>
      <c r="C84" s="203"/>
      <c r="D84" s="203"/>
      <c r="E84" s="203"/>
      <c r="F84" s="203"/>
      <c r="G84" s="203"/>
      <c r="H84" s="203"/>
      <c r="I84" s="155"/>
    </row>
    <row r="85" spans="1:9" ht="19.5" customHeight="1">
      <c r="A85" s="14"/>
      <c r="B85" s="155"/>
      <c r="C85" s="155"/>
      <c r="D85" s="155"/>
      <c r="E85" s="155"/>
      <c r="F85" s="155"/>
      <c r="G85" s="155"/>
      <c r="H85" s="155"/>
      <c r="I85" s="155"/>
    </row>
    <row r="86" spans="1:9" ht="39.75" customHeight="1">
      <c r="A86" s="14"/>
      <c r="B86" s="200" t="s">
        <v>261</v>
      </c>
      <c r="C86" s="200"/>
      <c r="D86" s="200"/>
      <c r="E86" s="200"/>
      <c r="F86" s="200"/>
      <c r="G86" s="200"/>
      <c r="H86" s="200"/>
      <c r="I86" s="200"/>
    </row>
    <row r="87" spans="1:9" ht="19.5" customHeight="1">
      <c r="A87" s="14"/>
      <c r="B87" s="17"/>
      <c r="C87" s="17"/>
      <c r="D87" s="17"/>
      <c r="E87" s="15"/>
      <c r="F87" s="17"/>
      <c r="G87" s="162" t="s">
        <v>214</v>
      </c>
      <c r="H87" s="155"/>
      <c r="I87" s="155"/>
    </row>
    <row r="88" spans="1:9" ht="19.5" customHeight="1">
      <c r="A88" s="14"/>
      <c r="B88" s="160"/>
      <c r="C88" s="160"/>
      <c r="D88" s="17"/>
      <c r="E88" s="15"/>
      <c r="F88" s="17"/>
      <c r="G88" s="162" t="s">
        <v>213</v>
      </c>
      <c r="H88" s="155"/>
      <c r="I88" s="155"/>
    </row>
    <row r="89" spans="1:9" ht="19.5" customHeight="1">
      <c r="A89" s="14"/>
      <c r="B89" s="17"/>
      <c r="C89" s="17"/>
      <c r="D89" s="17"/>
      <c r="E89" s="15"/>
      <c r="F89" s="29"/>
      <c r="G89" s="179" t="s">
        <v>22</v>
      </c>
      <c r="H89" s="155"/>
      <c r="I89" s="155"/>
    </row>
    <row r="90" spans="1:9" ht="19.5" customHeight="1">
      <c r="A90" s="14"/>
      <c r="B90" s="17"/>
      <c r="C90" s="17"/>
      <c r="D90" s="17"/>
      <c r="E90" s="15"/>
      <c r="F90" s="29"/>
      <c r="G90" s="179"/>
      <c r="H90" s="155"/>
      <c r="I90" s="155"/>
    </row>
    <row r="91" spans="1:9" ht="17.25" thickBot="1">
      <c r="A91" s="14"/>
      <c r="B91" s="27" t="s">
        <v>291</v>
      </c>
      <c r="C91" s="27"/>
      <c r="D91" s="27"/>
      <c r="E91" s="33"/>
      <c r="F91" s="166"/>
      <c r="G91" s="180">
        <v>3283</v>
      </c>
      <c r="H91" s="24"/>
      <c r="I91" s="24"/>
    </row>
    <row r="92" spans="1:9" ht="17.25" thickTop="1">
      <c r="A92" s="14"/>
      <c r="B92" s="27"/>
      <c r="C92" s="27"/>
      <c r="D92" s="27"/>
      <c r="E92" s="33"/>
      <c r="F92" s="166"/>
      <c r="G92" s="166"/>
      <c r="H92" s="24"/>
      <c r="I92" s="24"/>
    </row>
    <row r="93" spans="1:9" ht="16.5">
      <c r="A93" s="14"/>
      <c r="B93" s="17"/>
      <c r="C93" s="17"/>
      <c r="D93" s="17"/>
      <c r="E93" s="15"/>
      <c r="F93" s="161"/>
      <c r="G93" s="161"/>
      <c r="H93" s="24"/>
      <c r="I93" s="24"/>
    </row>
    <row r="94" spans="1:9" ht="33" customHeight="1">
      <c r="A94" s="209" t="s">
        <v>215</v>
      </c>
      <c r="B94" s="209"/>
      <c r="C94" s="209"/>
      <c r="D94" s="209"/>
      <c r="E94" s="209"/>
      <c r="F94" s="209"/>
      <c r="G94" s="209"/>
      <c r="H94" s="209"/>
      <c r="I94" s="209"/>
    </row>
    <row r="95" spans="1:9" ht="16.5">
      <c r="A95" s="14"/>
      <c r="B95" s="17"/>
      <c r="C95" s="17"/>
      <c r="D95" s="17"/>
      <c r="E95" s="15"/>
      <c r="F95" s="17"/>
      <c r="G95" s="17"/>
      <c r="H95" s="17"/>
      <c r="I95" s="17"/>
    </row>
    <row r="96" spans="1:9" ht="16.5">
      <c r="A96" s="32" t="s">
        <v>74</v>
      </c>
      <c r="B96" s="15" t="s">
        <v>75</v>
      </c>
      <c r="C96" s="15"/>
      <c r="D96" s="15"/>
      <c r="E96" s="17"/>
      <c r="F96" s="17"/>
      <c r="G96" s="17"/>
      <c r="H96" s="17"/>
      <c r="I96" s="17"/>
    </row>
    <row r="97" spans="1:9" ht="16.5">
      <c r="A97" s="14"/>
      <c r="B97" s="17"/>
      <c r="C97" s="17"/>
      <c r="D97" s="17"/>
      <c r="E97" s="15"/>
      <c r="F97" s="17"/>
      <c r="G97" s="17"/>
      <c r="H97" s="17"/>
      <c r="I97" s="17"/>
    </row>
    <row r="98" spans="1:9" ht="120" customHeight="1">
      <c r="A98" s="14"/>
      <c r="B98" s="186" t="s">
        <v>294</v>
      </c>
      <c r="C98" s="186"/>
      <c r="D98" s="186"/>
      <c r="E98" s="186"/>
      <c r="F98" s="186"/>
      <c r="G98" s="186"/>
      <c r="H98" s="186"/>
      <c r="I98" s="186"/>
    </row>
    <row r="99" spans="1:9" ht="16.5">
      <c r="A99" s="14"/>
      <c r="B99" s="17"/>
      <c r="C99" s="17"/>
      <c r="D99" s="17"/>
      <c r="E99" s="17"/>
      <c r="F99" s="17"/>
      <c r="G99" s="17"/>
      <c r="H99" s="17"/>
      <c r="I99" s="17"/>
    </row>
    <row r="100" spans="1:9" ht="33" customHeight="1">
      <c r="A100" s="159" t="s">
        <v>76</v>
      </c>
      <c r="B100" s="220" t="s">
        <v>210</v>
      </c>
      <c r="C100" s="220"/>
      <c r="D100" s="220"/>
      <c r="E100" s="220"/>
      <c r="F100" s="220"/>
      <c r="G100" s="220"/>
      <c r="H100" s="220"/>
      <c r="I100" s="220"/>
    </row>
    <row r="101" spans="1:9" ht="16.5">
      <c r="A101" s="159"/>
      <c r="B101" s="163"/>
      <c r="C101" s="163"/>
      <c r="D101" s="163"/>
      <c r="E101" s="163"/>
      <c r="F101" s="163"/>
      <c r="G101" s="163"/>
      <c r="H101" s="163"/>
      <c r="I101" s="163"/>
    </row>
    <row r="102" spans="1:9" ht="99.75" customHeight="1">
      <c r="A102" s="32"/>
      <c r="B102" s="186" t="s">
        <v>295</v>
      </c>
      <c r="C102" s="187"/>
      <c r="D102" s="187"/>
      <c r="E102" s="187"/>
      <c r="F102" s="187"/>
      <c r="G102" s="187"/>
      <c r="H102" s="187"/>
      <c r="I102" s="187"/>
    </row>
    <row r="103" spans="1:9" s="40" customFormat="1" ht="16.5">
      <c r="A103" s="27"/>
      <c r="B103" s="27"/>
      <c r="C103" s="27"/>
      <c r="D103" s="27"/>
      <c r="E103" s="27"/>
      <c r="F103" s="27"/>
      <c r="G103" s="27"/>
      <c r="H103" s="27"/>
      <c r="I103" s="27"/>
    </row>
    <row r="104" spans="1:9" s="40" customFormat="1" ht="16.5">
      <c r="A104" s="115" t="s">
        <v>143</v>
      </c>
      <c r="B104" s="33" t="s">
        <v>290</v>
      </c>
      <c r="C104" s="33"/>
      <c r="D104" s="33"/>
      <c r="E104" s="27"/>
      <c r="F104" s="27"/>
      <c r="G104" s="27"/>
      <c r="H104" s="27"/>
      <c r="I104" s="27"/>
    </row>
    <row r="105" spans="1:9" s="40" customFormat="1" ht="16.5">
      <c r="A105" s="115"/>
      <c r="B105" s="33"/>
      <c r="C105" s="33"/>
      <c r="D105" s="33"/>
      <c r="E105" s="27"/>
      <c r="F105" s="27"/>
      <c r="G105" s="27"/>
      <c r="H105" s="27"/>
      <c r="I105" s="27"/>
    </row>
    <row r="106" spans="1:9" ht="110.25" customHeight="1">
      <c r="A106" s="27"/>
      <c r="B106" s="205" t="s">
        <v>293</v>
      </c>
      <c r="C106" s="206"/>
      <c r="D106" s="206"/>
      <c r="E106" s="206"/>
      <c r="F106" s="206"/>
      <c r="G106" s="206"/>
      <c r="H106" s="206"/>
      <c r="I106" s="206"/>
    </row>
    <row r="107" spans="1:9" ht="39.75" customHeight="1">
      <c r="A107" s="27"/>
      <c r="B107" s="204" t="s">
        <v>229</v>
      </c>
      <c r="C107" s="204"/>
      <c r="D107" s="204"/>
      <c r="E107" s="204"/>
      <c r="F107" s="204"/>
      <c r="G107" s="204"/>
      <c r="H107" s="204"/>
      <c r="I107" s="204"/>
    </row>
    <row r="108" spans="1:9" ht="16.5">
      <c r="A108" s="32"/>
      <c r="B108" s="15"/>
      <c r="C108" s="15"/>
      <c r="D108" s="15"/>
      <c r="E108" s="15"/>
      <c r="F108" s="17"/>
      <c r="G108" s="15"/>
      <c r="H108" s="17"/>
      <c r="I108" s="17"/>
    </row>
    <row r="109" spans="1:9" ht="16.5">
      <c r="A109" s="32" t="s">
        <v>77</v>
      </c>
      <c r="B109" s="15" t="s">
        <v>78</v>
      </c>
      <c r="C109" s="15"/>
      <c r="D109" s="15"/>
      <c r="E109" s="15"/>
      <c r="F109" s="15"/>
      <c r="G109" s="15"/>
      <c r="H109" s="15"/>
      <c r="I109" s="17"/>
    </row>
    <row r="110" spans="1:9" ht="16.5">
      <c r="A110" s="32"/>
      <c r="B110" s="17"/>
      <c r="C110" s="17"/>
      <c r="D110" s="17"/>
      <c r="E110" s="17"/>
      <c r="F110" s="17"/>
      <c r="G110" s="17"/>
      <c r="H110" s="17"/>
      <c r="I110" s="17"/>
    </row>
    <row r="111" spans="1:9" ht="16.5">
      <c r="A111" s="32"/>
      <c r="B111" s="17" t="s">
        <v>52</v>
      </c>
      <c r="C111" s="17"/>
      <c r="D111" s="17"/>
      <c r="E111" s="17"/>
      <c r="F111" s="17"/>
      <c r="G111" s="17"/>
      <c r="H111" s="17"/>
      <c r="I111" s="17"/>
    </row>
    <row r="112" spans="2:9" ht="16.5">
      <c r="B112" s="15"/>
      <c r="C112" s="15"/>
      <c r="D112" s="15"/>
      <c r="E112" s="15"/>
      <c r="F112" s="17"/>
      <c r="G112" s="15"/>
      <c r="H112" s="17"/>
      <c r="I112" s="17"/>
    </row>
    <row r="113" spans="1:9" ht="16.5">
      <c r="A113" s="32" t="s">
        <v>79</v>
      </c>
      <c r="B113" s="33" t="s">
        <v>154</v>
      </c>
      <c r="C113" s="33"/>
      <c r="D113" s="33"/>
      <c r="E113" s="33"/>
      <c r="F113" s="27"/>
      <c r="G113" s="122"/>
      <c r="H113" s="17"/>
      <c r="I113" s="17"/>
    </row>
    <row r="114" spans="1:9" ht="16.5">
      <c r="A114" s="32"/>
      <c r="B114" s="27"/>
      <c r="C114" s="27"/>
      <c r="D114" s="27"/>
      <c r="E114" s="27"/>
      <c r="F114" s="123" t="s">
        <v>157</v>
      </c>
      <c r="G114" s="123" t="s">
        <v>40</v>
      </c>
      <c r="H114" s="17"/>
      <c r="I114" s="17"/>
    </row>
    <row r="115" spans="1:9" ht="16.5">
      <c r="A115" s="32"/>
      <c r="B115" s="27"/>
      <c r="C115" s="27"/>
      <c r="D115" s="27"/>
      <c r="E115" s="27"/>
      <c r="F115" s="123" t="s">
        <v>41</v>
      </c>
      <c r="G115" s="123" t="s">
        <v>42</v>
      </c>
      <c r="H115" s="17"/>
      <c r="I115" s="17"/>
    </row>
    <row r="116" spans="1:9" ht="16.5">
      <c r="A116" s="32"/>
      <c r="B116" s="27"/>
      <c r="C116" s="27"/>
      <c r="D116" s="27"/>
      <c r="E116" s="27"/>
      <c r="F116" s="124" t="s">
        <v>235</v>
      </c>
      <c r="G116" s="124" t="s">
        <v>235</v>
      </c>
      <c r="H116" s="17"/>
      <c r="I116" s="17"/>
    </row>
    <row r="117" spans="1:9" ht="16.5">
      <c r="A117" s="32"/>
      <c r="B117" s="27"/>
      <c r="C117" s="27"/>
      <c r="D117" s="27"/>
      <c r="E117" s="27"/>
      <c r="F117" s="118" t="s">
        <v>22</v>
      </c>
      <c r="G117" s="118" t="s">
        <v>22</v>
      </c>
      <c r="H117" s="17"/>
      <c r="I117" s="17"/>
    </row>
    <row r="118" spans="1:9" ht="16.5">
      <c r="A118" s="32"/>
      <c r="B118" s="27" t="s">
        <v>109</v>
      </c>
      <c r="C118" s="27"/>
      <c r="D118" s="27"/>
      <c r="E118" s="27"/>
      <c r="F118" s="119"/>
      <c r="G118" s="119"/>
      <c r="H118" s="17"/>
      <c r="I118" s="17"/>
    </row>
    <row r="119" spans="1:9" ht="17.25" customHeight="1">
      <c r="A119" s="32"/>
      <c r="B119" s="125" t="s">
        <v>132</v>
      </c>
      <c r="C119" s="125"/>
      <c r="D119" s="125"/>
      <c r="E119" s="27"/>
      <c r="F119" s="119">
        <v>416</v>
      </c>
      <c r="G119" s="119">
        <v>416</v>
      </c>
      <c r="H119" s="17"/>
      <c r="I119" s="17"/>
    </row>
    <row r="120" spans="1:9" ht="16.5">
      <c r="A120" s="32"/>
      <c r="B120" s="27" t="s">
        <v>49</v>
      </c>
      <c r="C120" s="27"/>
      <c r="D120" s="27"/>
      <c r="E120" s="27"/>
      <c r="F120" s="120">
        <v>88</v>
      </c>
      <c r="G120" s="120">
        <v>88</v>
      </c>
      <c r="H120" s="17"/>
      <c r="I120" s="17"/>
    </row>
    <row r="121" spans="1:9" ht="18.75" customHeight="1" thickBot="1">
      <c r="A121" s="32"/>
      <c r="B121" s="27"/>
      <c r="C121" s="27"/>
      <c r="D121" s="27"/>
      <c r="E121" s="27"/>
      <c r="F121" s="121">
        <f>SUM(F119:F120)</f>
        <v>504</v>
      </c>
      <c r="G121" s="121">
        <f>SUM(G119:G120)</f>
        <v>504</v>
      </c>
      <c r="H121" s="22"/>
      <c r="I121" s="17"/>
    </row>
    <row r="122" spans="1:9" ht="18.75" customHeight="1" thickTop="1">
      <c r="A122" s="32"/>
      <c r="B122" s="27"/>
      <c r="C122" s="17"/>
      <c r="D122" s="17"/>
      <c r="E122" s="17"/>
      <c r="F122" s="26"/>
      <c r="G122" s="25"/>
      <c r="H122" s="26"/>
      <c r="I122" s="17"/>
    </row>
    <row r="123" spans="1:9" ht="34.5" customHeight="1">
      <c r="A123" s="32"/>
      <c r="B123" s="186" t="s">
        <v>283</v>
      </c>
      <c r="C123" s="197"/>
      <c r="D123" s="197"/>
      <c r="E123" s="197"/>
      <c r="F123" s="197"/>
      <c r="G123" s="197"/>
      <c r="H123" s="197"/>
      <c r="I123" s="197"/>
    </row>
    <row r="124" spans="1:9" ht="18.75" customHeight="1">
      <c r="A124" s="32"/>
      <c r="B124" s="27"/>
      <c r="C124" s="27"/>
      <c r="D124" s="27"/>
      <c r="E124" s="27"/>
      <c r="F124" s="28"/>
      <c r="G124" s="24"/>
      <c r="H124" s="26"/>
      <c r="I124" s="17"/>
    </row>
    <row r="125" spans="1:9" ht="16.5">
      <c r="A125" s="32" t="s">
        <v>80</v>
      </c>
      <c r="B125" s="33" t="s">
        <v>115</v>
      </c>
      <c r="C125" s="15"/>
      <c r="D125" s="15"/>
      <c r="E125" s="15"/>
      <c r="F125" s="17"/>
      <c r="G125" s="17"/>
      <c r="H125" s="17"/>
      <c r="I125" s="17"/>
    </row>
    <row r="126" spans="1:9" ht="16.5">
      <c r="A126" s="32"/>
      <c r="B126" s="33"/>
      <c r="C126" s="15"/>
      <c r="D126" s="15"/>
      <c r="E126" s="15"/>
      <c r="F126" s="17"/>
      <c r="G126" s="17"/>
      <c r="H126" s="17"/>
      <c r="I126" s="17"/>
    </row>
    <row r="127" spans="1:9" ht="64.5" customHeight="1">
      <c r="A127" s="48"/>
      <c r="B127" s="207" t="s">
        <v>289</v>
      </c>
      <c r="C127" s="206"/>
      <c r="D127" s="206"/>
      <c r="E127" s="206"/>
      <c r="F127" s="206"/>
      <c r="G127" s="206"/>
      <c r="H127" s="206"/>
      <c r="I127" s="206"/>
    </row>
    <row r="128" spans="1:9" ht="16.5">
      <c r="A128" s="48"/>
      <c r="B128" s="58"/>
      <c r="C128" s="114"/>
      <c r="D128" s="114"/>
      <c r="E128" s="114"/>
      <c r="F128" s="114"/>
      <c r="G128" s="114"/>
      <c r="H128" s="114"/>
      <c r="I128" s="114"/>
    </row>
    <row r="129" spans="1:9" ht="16.5">
      <c r="A129" s="32" t="s">
        <v>81</v>
      </c>
      <c r="B129" s="33" t="s">
        <v>29</v>
      </c>
      <c r="C129" s="15"/>
      <c r="D129" s="15"/>
      <c r="E129" s="15"/>
      <c r="F129" s="17"/>
      <c r="G129" s="17"/>
      <c r="H129" s="17"/>
      <c r="I129" s="17"/>
    </row>
    <row r="130" spans="1:9" ht="16.5">
      <c r="A130" s="32"/>
      <c r="B130" s="33"/>
      <c r="C130" s="15"/>
      <c r="D130" s="15"/>
      <c r="E130" s="15"/>
      <c r="F130" s="17"/>
      <c r="G130" s="17"/>
      <c r="H130" s="17"/>
      <c r="I130" s="17"/>
    </row>
    <row r="131" spans="1:9" ht="16.5">
      <c r="A131" s="32"/>
      <c r="B131" s="186" t="s">
        <v>172</v>
      </c>
      <c r="C131" s="197"/>
      <c r="D131" s="197"/>
      <c r="E131" s="197"/>
      <c r="F131" s="197"/>
      <c r="G131" s="197"/>
      <c r="H131" s="197"/>
      <c r="I131" s="197"/>
    </row>
    <row r="132" spans="1:9" ht="16.5">
      <c r="A132" s="32"/>
      <c r="B132" s="27"/>
      <c r="C132" s="17"/>
      <c r="D132" s="17"/>
      <c r="E132" s="17"/>
      <c r="F132" s="17"/>
      <c r="G132" s="17"/>
      <c r="H132" s="17"/>
      <c r="I132" s="17"/>
    </row>
    <row r="133" spans="1:9" ht="16.5">
      <c r="A133" s="32" t="s">
        <v>82</v>
      </c>
      <c r="B133" s="33" t="s">
        <v>31</v>
      </c>
      <c r="C133" s="15"/>
      <c r="D133" s="15"/>
      <c r="E133" s="15"/>
      <c r="F133" s="17"/>
      <c r="G133" s="17"/>
      <c r="H133" s="17"/>
      <c r="I133" s="17"/>
    </row>
    <row r="134" spans="1:9" ht="16.5">
      <c r="A134" s="32"/>
      <c r="B134" s="27"/>
      <c r="C134" s="17"/>
      <c r="D134" s="17"/>
      <c r="E134" s="17"/>
      <c r="F134" s="17"/>
      <c r="G134" s="17"/>
      <c r="H134" s="17"/>
      <c r="I134" s="17"/>
    </row>
    <row r="135" spans="1:9" ht="37.5" customHeight="1">
      <c r="A135" s="32"/>
      <c r="B135" s="184" t="s">
        <v>285</v>
      </c>
      <c r="C135" s="195"/>
      <c r="D135" s="195"/>
      <c r="E135" s="195"/>
      <c r="F135" s="195"/>
      <c r="G135" s="195"/>
      <c r="H135" s="195"/>
      <c r="I135" s="195"/>
    </row>
    <row r="136" spans="1:9" ht="16.5">
      <c r="A136" s="32"/>
      <c r="B136" s="176"/>
      <c r="C136" s="175"/>
      <c r="D136" s="175"/>
      <c r="E136" s="175"/>
      <c r="F136" s="175"/>
      <c r="G136" s="175"/>
      <c r="H136" s="175"/>
      <c r="I136" s="175"/>
    </row>
    <row r="137" spans="1:9" ht="69" customHeight="1">
      <c r="A137" s="32"/>
      <c r="B137" s="177" t="s">
        <v>17</v>
      </c>
      <c r="C137" s="184" t="s">
        <v>298</v>
      </c>
      <c r="D137" s="185"/>
      <c r="E137" s="185"/>
      <c r="F137" s="185"/>
      <c r="G137" s="185"/>
      <c r="H137" s="185"/>
      <c r="I137" s="185"/>
    </row>
    <row r="138" spans="1:9" ht="39.75" customHeight="1">
      <c r="A138" s="32"/>
      <c r="B138" s="177" t="s">
        <v>18</v>
      </c>
      <c r="C138" s="184" t="s">
        <v>284</v>
      </c>
      <c r="D138" s="185"/>
      <c r="E138" s="185"/>
      <c r="F138" s="185"/>
      <c r="G138" s="185"/>
      <c r="H138" s="185"/>
      <c r="I138" s="185"/>
    </row>
    <row r="139" spans="1:9" ht="54" customHeight="1">
      <c r="A139" s="32"/>
      <c r="B139" s="200" t="s">
        <v>297</v>
      </c>
      <c r="C139" s="221"/>
      <c r="D139" s="221"/>
      <c r="E139" s="221"/>
      <c r="F139" s="221"/>
      <c r="G139" s="221"/>
      <c r="H139" s="221"/>
      <c r="I139" s="221"/>
    </row>
    <row r="140" spans="1:9" ht="16.5">
      <c r="A140" s="32"/>
      <c r="B140" s="27"/>
      <c r="C140" s="17"/>
      <c r="D140" s="17"/>
      <c r="E140" s="17"/>
      <c r="F140" s="17"/>
      <c r="G140" s="17"/>
      <c r="H140" s="17"/>
      <c r="I140" s="17"/>
    </row>
    <row r="141" spans="1:9" ht="16.5">
      <c r="A141" s="32" t="s">
        <v>83</v>
      </c>
      <c r="B141" s="33" t="s">
        <v>84</v>
      </c>
      <c r="C141" s="15"/>
      <c r="D141" s="15"/>
      <c r="E141" s="15"/>
      <c r="F141" s="15"/>
      <c r="G141" s="15"/>
      <c r="H141" s="15"/>
      <c r="I141" s="15"/>
    </row>
    <row r="142" spans="1:9" ht="16.5">
      <c r="A142" s="32"/>
      <c r="B142" s="27"/>
      <c r="C142" s="17"/>
      <c r="D142" s="17"/>
      <c r="E142" s="17"/>
      <c r="F142" s="17"/>
      <c r="G142" s="17"/>
      <c r="H142" s="17"/>
      <c r="I142" s="17"/>
    </row>
    <row r="143" spans="1:9" ht="16.5">
      <c r="A143" s="32"/>
      <c r="B143" s="27" t="s">
        <v>52</v>
      </c>
      <c r="C143" s="17"/>
      <c r="D143" s="17"/>
      <c r="E143" s="17"/>
      <c r="F143" s="17"/>
      <c r="G143" s="17"/>
      <c r="H143" s="17"/>
      <c r="I143" s="17"/>
    </row>
    <row r="144" spans="1:9" ht="16.5">
      <c r="A144" s="32"/>
      <c r="B144" s="27"/>
      <c r="C144" s="17"/>
      <c r="D144" s="17"/>
      <c r="E144" s="17"/>
      <c r="F144" s="17"/>
      <c r="G144" s="17"/>
      <c r="H144" s="17"/>
      <c r="I144" s="17"/>
    </row>
    <row r="145" spans="1:9" ht="16.5">
      <c r="A145" s="32" t="s">
        <v>85</v>
      </c>
      <c r="B145" s="33" t="s">
        <v>33</v>
      </c>
      <c r="C145" s="15"/>
      <c r="D145" s="15"/>
      <c r="E145" s="17"/>
      <c r="F145" s="17"/>
      <c r="G145" s="17"/>
      <c r="H145" s="17"/>
      <c r="I145" s="17"/>
    </row>
    <row r="146" spans="1:9" ht="16.5">
      <c r="A146" s="32"/>
      <c r="B146" s="33"/>
      <c r="C146" s="15"/>
      <c r="D146" s="15"/>
      <c r="E146" s="17"/>
      <c r="F146" s="17"/>
      <c r="G146" s="17"/>
      <c r="H146" s="17"/>
      <c r="I146" s="17"/>
    </row>
    <row r="147" spans="1:9" ht="16.5">
      <c r="A147" s="14"/>
      <c r="B147" s="17" t="s">
        <v>262</v>
      </c>
      <c r="C147" s="17"/>
      <c r="D147" s="17"/>
      <c r="E147" s="17"/>
      <c r="F147" s="17"/>
      <c r="G147" s="17"/>
      <c r="H147" s="17"/>
      <c r="I147" s="29"/>
    </row>
    <row r="148" spans="1:9" ht="16.5">
      <c r="A148" s="17"/>
      <c r="B148" s="27"/>
      <c r="C148" s="27"/>
      <c r="D148" s="27"/>
      <c r="E148" s="27"/>
      <c r="F148" s="27"/>
      <c r="G148" s="118" t="s">
        <v>22</v>
      </c>
      <c r="H148" s="17"/>
      <c r="I148" s="17"/>
    </row>
    <row r="149" spans="1:9" ht="16.5">
      <c r="A149" s="14"/>
      <c r="B149" s="27" t="s">
        <v>113</v>
      </c>
      <c r="C149" s="27"/>
      <c r="D149" s="27"/>
      <c r="E149" s="27"/>
      <c r="F149" s="27"/>
      <c r="G149" s="126"/>
      <c r="H149" s="17"/>
      <c r="I149" s="17"/>
    </row>
    <row r="150" spans="1:9" ht="16.5">
      <c r="A150" s="14"/>
      <c r="B150" s="27" t="s">
        <v>110</v>
      </c>
      <c r="C150" s="27"/>
      <c r="D150" s="27"/>
      <c r="E150" s="27"/>
      <c r="F150" s="27"/>
      <c r="G150" s="127">
        <v>43886</v>
      </c>
      <c r="H150" s="17"/>
      <c r="I150" s="17"/>
    </row>
    <row r="151" spans="1:9" ht="16.5">
      <c r="A151" s="14"/>
      <c r="B151" s="27" t="s">
        <v>111</v>
      </c>
      <c r="C151" s="27"/>
      <c r="D151" s="27"/>
      <c r="E151" s="27"/>
      <c r="F151" s="27"/>
      <c r="G151" s="128">
        <f>G152-G150</f>
        <v>8274</v>
      </c>
      <c r="H151" s="17"/>
      <c r="I151" s="17"/>
    </row>
    <row r="152" spans="1:9" ht="16.5">
      <c r="A152" s="14"/>
      <c r="B152" s="27"/>
      <c r="C152" s="27"/>
      <c r="D152" s="27"/>
      <c r="E152" s="27"/>
      <c r="F152" s="27"/>
      <c r="G152" s="129">
        <f>SOFP!C48</f>
        <v>52160</v>
      </c>
      <c r="H152" s="17"/>
      <c r="I152" s="17"/>
    </row>
    <row r="153" spans="1:9" ht="16.5">
      <c r="A153" s="14"/>
      <c r="B153" s="27" t="s">
        <v>112</v>
      </c>
      <c r="C153" s="27"/>
      <c r="D153" s="27"/>
      <c r="E153" s="27"/>
      <c r="F153" s="27"/>
      <c r="G153" s="119"/>
      <c r="H153" s="17"/>
      <c r="I153" s="17"/>
    </row>
    <row r="154" spans="1:9" ht="16.5">
      <c r="A154" s="14"/>
      <c r="B154" s="27" t="s">
        <v>110</v>
      </c>
      <c r="C154" s="27"/>
      <c r="D154" s="27"/>
      <c r="E154" s="27"/>
      <c r="F154" s="27"/>
      <c r="G154" s="127">
        <v>25145</v>
      </c>
      <c r="H154" s="17"/>
      <c r="I154" s="17"/>
    </row>
    <row r="155" spans="1:9" ht="16.5">
      <c r="A155" s="14"/>
      <c r="B155" s="27" t="s">
        <v>111</v>
      </c>
      <c r="C155" s="27"/>
      <c r="D155" s="27"/>
      <c r="E155" s="27"/>
      <c r="F155" s="27"/>
      <c r="G155" s="128">
        <f>G156-G154</f>
        <v>20081</v>
      </c>
      <c r="H155" s="17"/>
      <c r="I155" s="17"/>
    </row>
    <row r="156" spans="1:9" ht="16.5">
      <c r="A156" s="14"/>
      <c r="B156" s="27"/>
      <c r="C156" s="27"/>
      <c r="D156" s="27"/>
      <c r="E156" s="27"/>
      <c r="F156" s="27"/>
      <c r="G156" s="119">
        <f>SOFP!C41</f>
        <v>45226</v>
      </c>
      <c r="H156" s="17"/>
      <c r="I156" s="17"/>
    </row>
    <row r="157" spans="1:9" ht="17.25" thickBot="1">
      <c r="A157" s="14"/>
      <c r="B157" s="27"/>
      <c r="C157" s="27"/>
      <c r="D157" s="27"/>
      <c r="E157" s="33"/>
      <c r="F157" s="27"/>
      <c r="G157" s="121">
        <f>+G152+G156</f>
        <v>97386</v>
      </c>
      <c r="H157" s="17"/>
      <c r="I157" s="17"/>
    </row>
    <row r="158" spans="1:9" ht="17.25" thickTop="1">
      <c r="A158" s="14"/>
      <c r="B158" s="17"/>
      <c r="C158" s="17"/>
      <c r="D158" s="17"/>
      <c r="E158" s="15"/>
      <c r="F158" s="17"/>
      <c r="G158" s="23"/>
      <c r="H158" s="17"/>
      <c r="I158" s="17"/>
    </row>
    <row r="159" spans="1:9" ht="16.5">
      <c r="A159" s="14" t="s">
        <v>86</v>
      </c>
      <c r="B159" s="15" t="s">
        <v>34</v>
      </c>
      <c r="C159" s="15"/>
      <c r="D159" s="15"/>
      <c r="E159" s="17"/>
      <c r="F159" s="17"/>
      <c r="G159" s="17"/>
      <c r="H159" s="17"/>
      <c r="I159" s="17"/>
    </row>
    <row r="160" spans="1:9" ht="16.5">
      <c r="A160" s="14"/>
      <c r="B160" s="17"/>
      <c r="C160" s="17"/>
      <c r="D160" s="17"/>
      <c r="E160" s="17"/>
      <c r="F160" s="17"/>
      <c r="G160" s="17"/>
      <c r="H160" s="17"/>
      <c r="I160" s="17"/>
    </row>
    <row r="161" spans="1:9" ht="16.5">
      <c r="A161" s="14"/>
      <c r="B161" s="17" t="s">
        <v>99</v>
      </c>
      <c r="C161" s="17"/>
      <c r="D161" s="17"/>
      <c r="E161" s="15"/>
      <c r="F161" s="17"/>
      <c r="G161" s="17"/>
      <c r="H161" s="17"/>
      <c r="I161" s="17"/>
    </row>
    <row r="162" spans="1:9" ht="15.75" customHeight="1">
      <c r="A162" s="14"/>
      <c r="B162" s="17"/>
      <c r="C162" s="17"/>
      <c r="D162" s="17"/>
      <c r="E162" s="17"/>
      <c r="F162" s="17"/>
      <c r="G162" s="17"/>
      <c r="H162" s="17"/>
      <c r="I162" s="17"/>
    </row>
    <row r="163" spans="1:9" ht="16.5">
      <c r="A163" s="14" t="s">
        <v>87</v>
      </c>
      <c r="B163" s="15" t="s">
        <v>35</v>
      </c>
      <c r="C163" s="15"/>
      <c r="D163" s="15"/>
      <c r="E163" s="17"/>
      <c r="F163" s="17"/>
      <c r="G163" s="17"/>
      <c r="H163" s="17"/>
      <c r="I163" s="17"/>
    </row>
    <row r="164" spans="1:10" ht="16.5">
      <c r="A164" s="14"/>
      <c r="B164" s="17"/>
      <c r="C164" s="17"/>
      <c r="D164" s="17"/>
      <c r="E164" s="17"/>
      <c r="F164" s="17"/>
      <c r="G164" s="17"/>
      <c r="H164" s="17"/>
      <c r="I164" s="17"/>
      <c r="J164" s="17"/>
    </row>
    <row r="165" spans="1:10" ht="16.5">
      <c r="A165" s="14"/>
      <c r="B165" s="17" t="s">
        <v>98</v>
      </c>
      <c r="C165" s="17"/>
      <c r="D165" s="17"/>
      <c r="E165" s="15"/>
      <c r="F165" s="17"/>
      <c r="G165" s="17"/>
      <c r="H165" s="17"/>
      <c r="I165" s="17"/>
      <c r="J165" s="17"/>
    </row>
    <row r="166" spans="1:10" ht="16.5">
      <c r="A166" s="14"/>
      <c r="B166" s="17"/>
      <c r="C166" s="17"/>
      <c r="D166" s="17"/>
      <c r="E166" s="15"/>
      <c r="F166" s="17"/>
      <c r="G166" s="17"/>
      <c r="H166" s="17"/>
      <c r="I166" s="17"/>
      <c r="J166" s="17"/>
    </row>
    <row r="167" spans="1:9" ht="16.5">
      <c r="A167" s="32" t="s">
        <v>88</v>
      </c>
      <c r="B167" s="15" t="s">
        <v>144</v>
      </c>
      <c r="C167" s="17"/>
      <c r="D167" s="17"/>
      <c r="E167" s="15"/>
      <c r="F167" s="17"/>
      <c r="G167" s="17"/>
      <c r="H167" s="17"/>
      <c r="I167" s="17"/>
    </row>
    <row r="168" spans="1:9" ht="16.5">
      <c r="A168" s="32"/>
      <c r="B168" s="15"/>
      <c r="C168" s="17"/>
      <c r="D168" s="17"/>
      <c r="E168" s="15"/>
      <c r="F168" s="17"/>
      <c r="G168" s="17"/>
      <c r="H168" s="17"/>
      <c r="I168" s="17"/>
    </row>
    <row r="169" spans="1:9" ht="16.5">
      <c r="A169" s="32"/>
      <c r="B169" s="196" t="s">
        <v>263</v>
      </c>
      <c r="C169" s="196"/>
      <c r="D169" s="196"/>
      <c r="E169" s="196"/>
      <c r="F169" s="196"/>
      <c r="G169" s="196"/>
      <c r="H169" s="196"/>
      <c r="I169" s="196"/>
    </row>
    <row r="170" spans="1:9" ht="16.5">
      <c r="A170" s="14"/>
      <c r="B170" s="17"/>
      <c r="C170" s="17"/>
      <c r="D170" s="17"/>
      <c r="E170" s="17"/>
      <c r="F170" s="17"/>
      <c r="G170" s="17"/>
      <c r="H170" s="17"/>
      <c r="I170" s="17"/>
    </row>
    <row r="171" spans="1:9" ht="16.5">
      <c r="A171" s="14" t="s">
        <v>89</v>
      </c>
      <c r="B171" s="15" t="s">
        <v>90</v>
      </c>
      <c r="C171" s="15"/>
      <c r="D171" s="15"/>
      <c r="E171" s="15"/>
      <c r="F171" s="17"/>
      <c r="G171" s="17"/>
      <c r="H171" s="17"/>
      <c r="I171" s="17"/>
    </row>
    <row r="172" spans="1:9" ht="16.5">
      <c r="A172" s="19"/>
      <c r="B172" s="17"/>
      <c r="C172" s="17"/>
      <c r="D172" s="17"/>
      <c r="E172" s="17"/>
      <c r="F172" s="17"/>
      <c r="G172" s="20"/>
      <c r="I172" s="17"/>
    </row>
    <row r="173" spans="1:9" ht="16.5">
      <c r="A173" s="14"/>
      <c r="B173" s="33"/>
      <c r="C173" s="33"/>
      <c r="D173" s="33"/>
      <c r="E173" s="27"/>
      <c r="F173" s="164" t="s">
        <v>230</v>
      </c>
      <c r="G173" s="164" t="s">
        <v>40</v>
      </c>
      <c r="H173" s="40"/>
      <c r="I173" s="27"/>
    </row>
    <row r="174" spans="1:9" ht="16.5">
      <c r="A174" s="14"/>
      <c r="B174" s="33"/>
      <c r="C174" s="33"/>
      <c r="D174" s="33"/>
      <c r="E174" s="33"/>
      <c r="F174" s="164" t="s">
        <v>41</v>
      </c>
      <c r="G174" s="164" t="s">
        <v>296</v>
      </c>
      <c r="H174" s="40"/>
      <c r="I174" s="27"/>
    </row>
    <row r="175" spans="1:9" ht="16.5">
      <c r="A175" s="14"/>
      <c r="B175" s="40"/>
      <c r="C175" s="33"/>
      <c r="D175" s="33"/>
      <c r="E175" s="27"/>
      <c r="F175" s="165" t="s">
        <v>235</v>
      </c>
      <c r="G175" s="165" t="s">
        <v>235</v>
      </c>
      <c r="H175" s="40"/>
      <c r="I175" s="27"/>
    </row>
    <row r="176" spans="1:9" ht="16.5">
      <c r="A176" s="14"/>
      <c r="B176" s="130" t="s">
        <v>91</v>
      </c>
      <c r="C176" s="27"/>
      <c r="D176" s="27"/>
      <c r="E176" s="27"/>
      <c r="F176" s="119"/>
      <c r="G176" s="119"/>
      <c r="H176" s="40"/>
      <c r="I176" s="27"/>
    </row>
    <row r="177" spans="1:9" ht="16.5">
      <c r="A177" s="14"/>
      <c r="B177" s="27"/>
      <c r="C177" s="27"/>
      <c r="D177" s="27"/>
      <c r="E177" s="27"/>
      <c r="F177" s="119"/>
      <c r="G177" s="119"/>
      <c r="H177" s="40"/>
      <c r="I177" s="27"/>
    </row>
    <row r="178" spans="1:9" ht="17.25" thickBot="1">
      <c r="A178" s="19"/>
      <c r="B178" s="27" t="s">
        <v>173</v>
      </c>
      <c r="C178" s="27"/>
      <c r="D178" s="27"/>
      <c r="E178" s="27"/>
      <c r="F178" s="131">
        <f>+'IS'!C29</f>
        <v>1559</v>
      </c>
      <c r="G178" s="131">
        <f>+'IS'!G29</f>
        <v>1559</v>
      </c>
      <c r="H178" s="40"/>
      <c r="I178" s="27"/>
    </row>
    <row r="179" spans="1:9" ht="17.25" thickTop="1">
      <c r="A179" s="19"/>
      <c r="B179" s="27"/>
      <c r="C179" s="27"/>
      <c r="D179" s="27"/>
      <c r="E179" s="27"/>
      <c r="F179" s="129"/>
      <c r="G179" s="129"/>
      <c r="H179" s="40"/>
      <c r="I179" s="27"/>
    </row>
    <row r="180" spans="1:9" ht="17.25" thickBot="1">
      <c r="A180" s="19"/>
      <c r="B180" s="27" t="s">
        <v>142</v>
      </c>
      <c r="C180" s="27"/>
      <c r="D180" s="27"/>
      <c r="E180" s="27"/>
      <c r="F180" s="131">
        <v>130635</v>
      </c>
      <c r="G180" s="131">
        <v>130635</v>
      </c>
      <c r="H180" s="40"/>
      <c r="I180" s="27"/>
    </row>
    <row r="181" spans="1:9" ht="15" customHeight="1" thickTop="1">
      <c r="A181" s="17"/>
      <c r="B181" s="27"/>
      <c r="C181" s="27"/>
      <c r="D181" s="27"/>
      <c r="E181" s="27"/>
      <c r="F181" s="119"/>
      <c r="G181" s="119"/>
      <c r="H181" s="40"/>
      <c r="I181" s="27"/>
    </row>
    <row r="182" spans="1:9" ht="17.25" thickBot="1">
      <c r="A182" s="17"/>
      <c r="B182" s="27" t="s">
        <v>92</v>
      </c>
      <c r="C182" s="27"/>
      <c r="D182" s="27"/>
      <c r="E182" s="27"/>
      <c r="F182" s="132">
        <f>F178/F180*100</f>
        <v>1.1934014620890265</v>
      </c>
      <c r="G182" s="132">
        <f>G178/G180*100</f>
        <v>1.1934014620890265</v>
      </c>
      <c r="H182" s="40"/>
      <c r="I182" s="27"/>
    </row>
    <row r="183" spans="1:9" ht="17.25" thickTop="1">
      <c r="A183" s="17"/>
      <c r="B183" s="27"/>
      <c r="C183" s="27"/>
      <c r="D183" s="27"/>
      <c r="E183" s="27"/>
      <c r="F183" s="133"/>
      <c r="G183" s="133"/>
      <c r="H183" s="27"/>
      <c r="I183" s="27"/>
    </row>
    <row r="184" spans="1:9" ht="17.25" thickBot="1">
      <c r="A184" s="15"/>
      <c r="B184" s="130" t="s">
        <v>129</v>
      </c>
      <c r="C184" s="33"/>
      <c r="D184" s="33"/>
      <c r="E184" s="134"/>
      <c r="F184" s="132">
        <f>F178/F180*100</f>
        <v>1.1934014620890265</v>
      </c>
      <c r="G184" s="132">
        <f>G178/G180*100</f>
        <v>1.1934014620890265</v>
      </c>
      <c r="H184" s="27"/>
      <c r="I184" s="27"/>
    </row>
    <row r="185" spans="1:9" ht="17.25" thickTop="1">
      <c r="A185" s="15"/>
      <c r="B185" s="27"/>
      <c r="C185" s="27"/>
      <c r="D185" s="27"/>
      <c r="E185" s="27"/>
      <c r="F185" s="27"/>
      <c r="G185" s="27"/>
      <c r="H185" s="27"/>
      <c r="I185" s="27"/>
    </row>
    <row r="186" spans="3:9" ht="16.5">
      <c r="C186" s="27"/>
      <c r="D186" s="27"/>
      <c r="E186" s="27"/>
      <c r="F186" s="27"/>
      <c r="G186" s="27"/>
      <c r="H186" s="27"/>
      <c r="I186" s="27"/>
    </row>
    <row r="187" spans="1:9" s="17" customFormat="1" ht="16.5">
      <c r="A187" s="33" t="s">
        <v>158</v>
      </c>
      <c r="B187" s="33" t="s">
        <v>217</v>
      </c>
      <c r="C187" s="27"/>
      <c r="D187" s="27"/>
      <c r="E187" s="27"/>
      <c r="F187" s="27"/>
      <c r="G187" s="27"/>
      <c r="H187" s="27"/>
      <c r="I187" s="27"/>
    </row>
    <row r="188" spans="1:8" s="17" customFormat="1" ht="16.5">
      <c r="A188" s="27"/>
      <c r="B188" s="27"/>
      <c r="C188" s="27"/>
      <c r="D188" s="27"/>
      <c r="E188" s="27"/>
      <c r="F188" s="27"/>
      <c r="G188" s="27"/>
      <c r="H188" s="27"/>
    </row>
    <row r="189" spans="1:9" s="17" customFormat="1" ht="16.5">
      <c r="A189" s="27"/>
      <c r="B189" s="27"/>
      <c r="C189" s="27"/>
      <c r="D189" s="27"/>
      <c r="E189" s="27"/>
      <c r="F189" s="164" t="s">
        <v>230</v>
      </c>
      <c r="G189" s="164" t="s">
        <v>223</v>
      </c>
      <c r="H189" s="27"/>
      <c r="I189" s="27"/>
    </row>
    <row r="190" spans="1:9" s="17" customFormat="1" ht="16.5">
      <c r="A190" s="27"/>
      <c r="B190" s="27"/>
      <c r="C190" s="27"/>
      <c r="D190" s="27"/>
      <c r="E190" s="27"/>
      <c r="F190" s="164" t="s">
        <v>41</v>
      </c>
      <c r="G190" s="164" t="s">
        <v>41</v>
      </c>
      <c r="H190" s="27"/>
      <c r="I190" s="27"/>
    </row>
    <row r="191" spans="1:9" s="17" customFormat="1" ht="16.5">
      <c r="A191" s="27"/>
      <c r="B191" s="27"/>
      <c r="C191" s="27"/>
      <c r="D191" s="27"/>
      <c r="E191" s="27"/>
      <c r="F191" s="167" t="s">
        <v>235</v>
      </c>
      <c r="G191" s="167" t="s">
        <v>226</v>
      </c>
      <c r="H191" s="27"/>
      <c r="I191" s="27"/>
    </row>
    <row r="192" spans="1:9" s="17" customFormat="1" ht="16.5">
      <c r="A192" s="27"/>
      <c r="B192" s="27"/>
      <c r="C192" s="27"/>
      <c r="D192" s="27"/>
      <c r="E192" s="27"/>
      <c r="F192" s="168" t="s">
        <v>22</v>
      </c>
      <c r="G192" s="168" t="s">
        <v>22</v>
      </c>
      <c r="H192" s="27"/>
      <c r="I192" s="27"/>
    </row>
    <row r="193" spans="1:9" s="17" customFormat="1" ht="16.5">
      <c r="A193" s="27"/>
      <c r="B193" s="27" t="s">
        <v>218</v>
      </c>
      <c r="C193" s="27"/>
      <c r="D193" s="27"/>
      <c r="E193" s="27"/>
      <c r="F193" s="119"/>
      <c r="G193" s="119"/>
      <c r="H193" s="27"/>
      <c r="I193" s="27"/>
    </row>
    <row r="194" spans="1:9" s="17" customFormat="1" ht="16.5">
      <c r="A194" s="27"/>
      <c r="B194" s="27" t="s">
        <v>219</v>
      </c>
      <c r="C194" s="27" t="s">
        <v>220</v>
      </c>
      <c r="D194" s="27"/>
      <c r="E194" s="27"/>
      <c r="F194" s="119">
        <v>66208</v>
      </c>
      <c r="G194" s="119">
        <v>64560</v>
      </c>
      <c r="H194" s="27"/>
      <c r="I194" s="27"/>
    </row>
    <row r="195" spans="1:9" s="17" customFormat="1" ht="16.5">
      <c r="A195" s="27"/>
      <c r="B195" s="27" t="s">
        <v>219</v>
      </c>
      <c r="C195" s="27" t="s">
        <v>221</v>
      </c>
      <c r="D195" s="27"/>
      <c r="E195" s="27"/>
      <c r="F195" s="119">
        <f>F196-F194</f>
        <v>-10194</v>
      </c>
      <c r="G195" s="119">
        <v>-10105</v>
      </c>
      <c r="H195" s="27"/>
      <c r="I195" s="27"/>
    </row>
    <row r="196" spans="1:9" s="17" customFormat="1" ht="17.25" thickBot="1">
      <c r="A196" s="27"/>
      <c r="B196" s="27" t="s">
        <v>222</v>
      </c>
      <c r="C196" s="27"/>
      <c r="D196" s="27"/>
      <c r="E196" s="27"/>
      <c r="F196" s="121">
        <f>SOFP!C37</f>
        <v>56014</v>
      </c>
      <c r="G196" s="121">
        <f>SUM(G194:G195)</f>
        <v>54455</v>
      </c>
      <c r="H196" s="27"/>
      <c r="I196" s="27"/>
    </row>
    <row r="197" spans="1:9" ht="17.25" thickTop="1">
      <c r="A197" s="40"/>
      <c r="B197" s="40"/>
      <c r="C197" s="27"/>
      <c r="D197" s="27"/>
      <c r="E197" s="27"/>
      <c r="F197" s="27"/>
      <c r="G197" s="27"/>
      <c r="H197" s="27"/>
      <c r="I197" s="27"/>
    </row>
    <row r="198" spans="3:9" ht="16.5">
      <c r="C198" s="27"/>
      <c r="D198" s="27"/>
      <c r="E198" s="27"/>
      <c r="F198" s="27"/>
      <c r="G198" s="27"/>
      <c r="H198" s="27"/>
      <c r="I198" s="27"/>
    </row>
    <row r="199" spans="1:9" ht="16.5">
      <c r="A199" s="65" t="s">
        <v>216</v>
      </c>
      <c r="B199" s="15" t="s">
        <v>159</v>
      </c>
      <c r="C199" s="40"/>
      <c r="D199" s="40"/>
      <c r="E199" s="40"/>
      <c r="F199" s="40"/>
      <c r="G199" s="40"/>
      <c r="H199" s="40"/>
      <c r="I199" s="40"/>
    </row>
    <row r="200" spans="3:9" ht="15">
      <c r="C200" s="40"/>
      <c r="D200" s="40"/>
      <c r="E200" s="40"/>
      <c r="F200" s="40"/>
      <c r="G200" s="40"/>
      <c r="H200" s="40"/>
      <c r="I200" s="40"/>
    </row>
    <row r="201" spans="2:9" ht="36" customHeight="1">
      <c r="B201" s="198" t="s">
        <v>264</v>
      </c>
      <c r="C201" s="199"/>
      <c r="D201" s="199"/>
      <c r="E201" s="199"/>
      <c r="F201" s="199"/>
      <c r="G201" s="199"/>
      <c r="H201" s="199"/>
      <c r="I201" s="199"/>
    </row>
    <row r="202" spans="1:2" ht="16.5">
      <c r="A202" s="65"/>
      <c r="B202" s="27"/>
    </row>
    <row r="204" spans="3:8" ht="16.5">
      <c r="C204" s="27"/>
      <c r="D204" s="27"/>
      <c r="E204" s="17"/>
      <c r="F204" s="17"/>
      <c r="G204" s="17"/>
      <c r="H204" s="17"/>
    </row>
    <row r="205" spans="3:4" ht="15">
      <c r="C205" s="40"/>
      <c r="D205" s="40"/>
    </row>
  </sheetData>
  <sheetProtection/>
  <mergeCells count="53">
    <mergeCell ref="B26:I26"/>
    <mergeCell ref="B70:I70"/>
    <mergeCell ref="B100:I100"/>
    <mergeCell ref="B86:I86"/>
    <mergeCell ref="B82:I82"/>
    <mergeCell ref="B42:I42"/>
    <mergeCell ref="B98:I98"/>
    <mergeCell ref="E20:I20"/>
    <mergeCell ref="B14:D14"/>
    <mergeCell ref="B20:D20"/>
    <mergeCell ref="E14:I14"/>
    <mergeCell ref="B15:D15"/>
    <mergeCell ref="E15:I15"/>
    <mergeCell ref="B123:I123"/>
    <mergeCell ref="B9:I9"/>
    <mergeCell ref="B10:I10"/>
    <mergeCell ref="A94:I94"/>
    <mergeCell ref="B74:I74"/>
    <mergeCell ref="B22:D22"/>
    <mergeCell ref="E22:I22"/>
    <mergeCell ref="B23:D23"/>
    <mergeCell ref="B12:D12"/>
    <mergeCell ref="E12:I12"/>
    <mergeCell ref="E21:I21"/>
    <mergeCell ref="B201:I201"/>
    <mergeCell ref="B34:I34"/>
    <mergeCell ref="B47:I47"/>
    <mergeCell ref="B49:I49"/>
    <mergeCell ref="B53:I53"/>
    <mergeCell ref="B84:H84"/>
    <mergeCell ref="B107:I107"/>
    <mergeCell ref="B106:I106"/>
    <mergeCell ref="B127:I127"/>
    <mergeCell ref="B135:I135"/>
    <mergeCell ref="B169:I169"/>
    <mergeCell ref="B131:I131"/>
    <mergeCell ref="B16:D16"/>
    <mergeCell ref="E16:I16"/>
    <mergeCell ref="B13:D13"/>
    <mergeCell ref="E13:I13"/>
    <mergeCell ref="B19:D19"/>
    <mergeCell ref="E19:I19"/>
    <mergeCell ref="B21:D21"/>
    <mergeCell ref="B139:I139"/>
    <mergeCell ref="C137:I137"/>
    <mergeCell ref="C138:I138"/>
    <mergeCell ref="B102:I102"/>
    <mergeCell ref="E23:I23"/>
    <mergeCell ref="B17:D17"/>
    <mergeCell ref="E17:I17"/>
    <mergeCell ref="B18:D18"/>
    <mergeCell ref="E18:I18"/>
    <mergeCell ref="B24:I24"/>
  </mergeCells>
  <printOptions/>
  <pageMargins left="0.89" right="0.24" top="0.51" bottom="0.25" header="0" footer="0"/>
  <pageSetup fitToHeight="0" horizontalDpi="600" verticalDpi="600" orientation="portrait" paperSize="9" scale="64" r:id="rId2"/>
  <rowBreaks count="3" manualBreakCount="3">
    <brk id="54" max="255" man="1"/>
    <brk id="103" max="255" man="1"/>
    <brk id="144"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bttan</cp:lastModifiedBy>
  <cp:lastPrinted>2011-10-21T10:16:54Z</cp:lastPrinted>
  <dcterms:created xsi:type="dcterms:W3CDTF">2001-02-05T15:55:12Z</dcterms:created>
  <dcterms:modified xsi:type="dcterms:W3CDTF">2011-10-21T10:18:57Z</dcterms:modified>
  <cp:category/>
  <cp:version/>
  <cp:contentType/>
  <cp:contentStatus/>
</cp:coreProperties>
</file>