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2"/>
  </bookViews>
  <sheets>
    <sheet name="BalanceSheet" sheetId="1" r:id="rId1"/>
    <sheet name="IncomeStatement" sheetId="2" r:id="rId2"/>
    <sheet name="CashFlow" sheetId="3" r:id="rId3"/>
    <sheet name="Equit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<sst xmlns="http://schemas.openxmlformats.org/spreadsheetml/2006/main" count="125" uniqueCount="99">
  <si>
    <t>POH HUAT RESOURCES HOLDINGS BERHAD</t>
  </si>
  <si>
    <t>Condensed Consolidated Balance Sheets</t>
  </si>
  <si>
    <t>As at 31 Oct 2002</t>
  </si>
  <si>
    <t>Fixed Assets</t>
  </si>
  <si>
    <t>Long Term Investments</t>
  </si>
  <si>
    <t>Intangible Assets</t>
  </si>
  <si>
    <t>Current Assets</t>
  </si>
  <si>
    <t>Stocks</t>
  </si>
  <si>
    <t>Other Receivables</t>
  </si>
  <si>
    <t>Current Liabilities</t>
  </si>
  <si>
    <t>Short Term Borrowings</t>
  </si>
  <si>
    <t>Provision for Taxation</t>
  </si>
  <si>
    <t>Net Current Assets or Current Liabilities</t>
  </si>
  <si>
    <t xml:space="preserve">Share Capital </t>
  </si>
  <si>
    <t>Shareholders' Funds</t>
  </si>
  <si>
    <t>Trade and Other Creditors</t>
  </si>
  <si>
    <t>As At</t>
  </si>
  <si>
    <t>RM'000</t>
  </si>
  <si>
    <t>Reserves</t>
  </si>
  <si>
    <t>Minorities Interests</t>
  </si>
  <si>
    <t>Long Term Liabilities</t>
  </si>
  <si>
    <t>Borrowings</t>
  </si>
  <si>
    <t>Other Deferred Liabilities</t>
  </si>
  <si>
    <t xml:space="preserve">(The Condensed Consolidated Balance Sheets should be read in conjunction with the </t>
  </si>
  <si>
    <t>Annual Financial Report for the year ended 31st October 2001)</t>
  </si>
  <si>
    <t>Condensed Consolidated Income Statements</t>
  </si>
  <si>
    <t>Revenue</t>
  </si>
  <si>
    <t>Cost of  Sales</t>
  </si>
  <si>
    <t>Other Operating Incomes</t>
  </si>
  <si>
    <t>Gross Profit</t>
  </si>
  <si>
    <t>Selling and Distribution Expenses</t>
  </si>
  <si>
    <t>Adminstration Expenses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</si>
  <si>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</si>
  <si>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</si>
  <si>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</si>
  <si>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</si>
  <si>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</si>
  <si>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</si>
  <si>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</si>
  <si>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 xml:space="preserve">Current </t>
  </si>
  <si>
    <t>Quarter Ended</t>
  </si>
  <si>
    <t>Comparative</t>
  </si>
  <si>
    <t>Ended</t>
  </si>
  <si>
    <t>12 Months</t>
  </si>
  <si>
    <t>Net profit for the period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</si>
  <si>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</si>
  <si>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</si>
  <si>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</si>
  <si>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</si>
  <si>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</si>
  <si>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</si>
  <si>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</si>
  <si>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</si>
  <si>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</si>
  <si>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</si>
  <si>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</si>
  <si>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Condensed Consolidated Cash Flow Statements</t>
  </si>
  <si>
    <t>For The Quarter Ended 31 Oct 2002</t>
  </si>
  <si>
    <t>CASH FLOW FROM OPERATING ACTIVITIES</t>
  </si>
  <si>
    <t>Profit before taxation</t>
  </si>
  <si>
    <t xml:space="preserve">Adjustment for non-cash flow :- </t>
  </si>
  <si>
    <t>Non-cash items</t>
  </si>
  <si>
    <t>Operating profit before working capital changes</t>
  </si>
  <si>
    <t xml:space="preserve">Changes in working capital </t>
  </si>
  <si>
    <t>Net changes in current assets</t>
  </si>
  <si>
    <t>Net changes in current liabilities</t>
  </si>
  <si>
    <t>NET CASH FLOW FROM OPERATING ACTIVITIES</t>
  </si>
  <si>
    <t>CASH FLOW FROM INVESTING ACTIVITIES</t>
  </si>
  <si>
    <t>NET CASH (USED) IN INVESTING ACTIVITIES</t>
  </si>
  <si>
    <t>CASH FLOW FROM FINANCING ACTIVITIES</t>
  </si>
  <si>
    <t>NET CASH (USED) IN FINANCING ACTIVITIES</t>
  </si>
  <si>
    <t>NET CHANGES IN CASH &amp; CASH EQUIVALENTS</t>
  </si>
  <si>
    <t>Tax paid</t>
  </si>
  <si>
    <t>Acquisition of subsidiary companies</t>
  </si>
  <si>
    <t>Cash &amp; cash equivalents as at 31 Oct 2001</t>
  </si>
  <si>
    <t>CASH &amp; CASH EQUIVALENTS as at 31 Oct 2002</t>
  </si>
  <si>
    <t>Deposits, bank and cash balances</t>
  </si>
  <si>
    <t>Fixed deposit pledged to bank as collateral</t>
  </si>
  <si>
    <t>EPS - Basic (sen)</t>
  </si>
  <si>
    <t xml:space="preserve">(The Condensed Consolidated Statements of Change in Equity should be read in conjunction with the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</si>
  <si>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</si>
  <si>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</si>
  <si>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>EPS - Diluted (sen)</t>
  </si>
  <si>
    <t>As At 31 Oct 2002</t>
  </si>
  <si>
    <t>Cash &amp; cash equivalents comprise of :</t>
  </si>
  <si>
    <t>Condensed Consolidated Statements of Changes In Equity</t>
  </si>
  <si>
    <t>As at 31 Oct 2000</t>
  </si>
  <si>
    <t>As at 31 Oct 2001</t>
  </si>
  <si>
    <t>Interest paid</t>
  </si>
  <si>
    <t>Interest received</t>
  </si>
  <si>
    <t>Net purchase of fixed assets</t>
  </si>
  <si>
    <t>Net movements in borrowings</t>
  </si>
  <si>
    <t>For The Year Ended 31 Oct 2002</t>
  </si>
  <si>
    <t>12 Months Ended</t>
  </si>
  <si>
    <t>31 Oct 2002</t>
  </si>
  <si>
    <t>31 Oct 2001</t>
  </si>
  <si>
    <t>These figures have not been audited</t>
  </si>
  <si>
    <t>Deposits, Cash and Bank Balance</t>
  </si>
  <si>
    <t>Trade Receivables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</si>
</sst>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15" fontId="2" fillId="0" borderId="0" xfId="0" applyNumberFormat="1" applyFont="1" applyAlignment="1">
      <alignment horizontal="center"/>
    </xf>
    <xf numFmtId="37" fontId="1" fillId="0" borderId="3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37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3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4" fillId="0" borderId="0" xfId="0" applyFont="1" applyAlignment="1">
      <alignment horizontal="right" indent="1"/>
    </xf>
    <xf numFmtId="15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15" fontId="2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15" fontId="3" fillId="0" borderId="0" xfId="0" applyNumberFormat="1" applyFont="1" applyAlignment="1">
      <alignment horizontal="right" indent="1"/>
    </xf>
    <xf numFmtId="15" fontId="2" fillId="0" borderId="4" xfId="0" applyNumberFormat="1" applyFont="1" applyBorder="1" applyAlignment="1" quotePrefix="1">
      <alignment/>
    </xf>
    <xf numFmtId="0" fontId="2" fillId="0" borderId="4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8" sqref="C8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8" style="1" customWidth="1"/>
    <col min="6" max="16384" width="9.33203125" style="1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15.75">
      <c r="A2" s="31" t="s">
        <v>1</v>
      </c>
      <c r="B2" s="31"/>
      <c r="C2" s="31"/>
      <c r="D2" s="31"/>
      <c r="E2" s="31"/>
    </row>
    <row r="3" spans="1:5" ht="15.75">
      <c r="A3" s="31" t="s">
        <v>83</v>
      </c>
      <c r="B3" s="31"/>
      <c r="C3" s="31"/>
      <c r="D3" s="31"/>
      <c r="E3" s="31"/>
    </row>
    <row r="4" spans="1:5" ht="15.75">
      <c r="A4" s="33" t="s">
        <v>96</v>
      </c>
      <c r="B4" s="33"/>
      <c r="C4" s="33"/>
      <c r="D4" s="33"/>
      <c r="E4" s="33"/>
    </row>
    <row r="6" spans="4:5" ht="15.75">
      <c r="D6" s="25" t="s">
        <v>16</v>
      </c>
      <c r="E6" s="25" t="s">
        <v>16</v>
      </c>
    </row>
    <row r="7" spans="4:5" ht="15.75">
      <c r="D7" s="26">
        <v>37560</v>
      </c>
      <c r="E7" s="26">
        <v>37195</v>
      </c>
    </row>
    <row r="8" spans="4:5" ht="15.75">
      <c r="D8" s="25" t="s">
        <v>17</v>
      </c>
      <c r="E8" s="25" t="s">
        <v>17</v>
      </c>
    </row>
    <row r="10" spans="1:5" ht="15.75">
      <c r="A10" s="3">
        <v>1</v>
      </c>
      <c r="B10" s="1" t="s">
        <v>3</v>
      </c>
      <c r="D10" s="4">
        <v>86062</v>
      </c>
      <c r="E10" s="4">
        <v>56082</v>
      </c>
    </row>
    <row r="11" spans="1:5" ht="15.75">
      <c r="A11" s="2">
        <f>A10+1</f>
        <v>2</v>
      </c>
      <c r="B11" s="1" t="s">
        <v>4</v>
      </c>
      <c r="D11" s="4">
        <v>25</v>
      </c>
      <c r="E11" s="4">
        <v>25</v>
      </c>
    </row>
    <row r="12" spans="1:5" ht="15.75">
      <c r="A12" s="2">
        <f>1+A11</f>
        <v>3</v>
      </c>
      <c r="B12" s="1" t="s">
        <v>5</v>
      </c>
      <c r="D12" s="4">
        <v>956</v>
      </c>
      <c r="E12" s="4">
        <v>605</v>
      </c>
    </row>
    <row r="13" spans="1:5" ht="15.75">
      <c r="A13" s="2"/>
      <c r="D13" s="4"/>
      <c r="E13" s="4"/>
    </row>
    <row r="14" spans="1:5" ht="15.75">
      <c r="A14" s="2">
        <f>1+A12</f>
        <v>4</v>
      </c>
      <c r="B14" s="1" t="s">
        <v>6</v>
      </c>
      <c r="D14" s="4"/>
      <c r="E14" s="4"/>
    </row>
    <row r="15" spans="1:5" ht="15.75">
      <c r="A15" s="2"/>
      <c r="C15" s="1" t="s">
        <v>7</v>
      </c>
      <c r="D15" s="4">
        <v>29892</v>
      </c>
      <c r="E15" s="4">
        <v>21214</v>
      </c>
    </row>
    <row r="16" spans="1:5" ht="15.75">
      <c r="A16" s="2"/>
      <c r="C16" s="1" t="s">
        <v>98</v>
      </c>
      <c r="D16" s="4">
        <f>23882+33</f>
        <v>23915</v>
      </c>
      <c r="E16" s="4">
        <v>18885</v>
      </c>
    </row>
    <row r="17" spans="1:5" ht="15.75">
      <c r="A17" s="2"/>
      <c r="C17" s="1" t="s">
        <v>8</v>
      </c>
      <c r="D17" s="4">
        <v>4570</v>
      </c>
      <c r="E17" s="4">
        <v>2280</v>
      </c>
    </row>
    <row r="18" spans="1:5" ht="15.75">
      <c r="A18" s="2"/>
      <c r="C18" s="1" t="s">
        <v>97</v>
      </c>
      <c r="D18" s="4">
        <f>18182-33</f>
        <v>18149</v>
      </c>
      <c r="E18" s="4">
        <v>10472</v>
      </c>
    </row>
    <row r="19" spans="1:5" ht="15.75">
      <c r="A19" s="2"/>
      <c r="D19" s="5">
        <f>SUM(D15:D18)</f>
        <v>76526</v>
      </c>
      <c r="E19" s="5">
        <f>SUM(E15:E18)</f>
        <v>52851</v>
      </c>
    </row>
    <row r="20" spans="1:5" ht="15.75">
      <c r="A20" s="2"/>
      <c r="D20" s="4"/>
      <c r="E20" s="4"/>
    </row>
    <row r="21" spans="1:5" ht="15.75">
      <c r="A21" s="2">
        <f>1+A14</f>
        <v>5</v>
      </c>
      <c r="B21" s="1" t="s">
        <v>9</v>
      </c>
      <c r="D21" s="4"/>
      <c r="E21" s="4"/>
    </row>
    <row r="22" spans="1:5" ht="15.75">
      <c r="A22" s="2"/>
      <c r="C22" s="1" t="s">
        <v>15</v>
      </c>
      <c r="D22" s="4">
        <v>29780</v>
      </c>
      <c r="E22" s="4">
        <v>17114</v>
      </c>
    </row>
    <row r="23" spans="1:5" ht="15.75">
      <c r="A23" s="2"/>
      <c r="C23" s="1" t="s">
        <v>10</v>
      </c>
      <c r="D23" s="4">
        <v>13004</v>
      </c>
      <c r="E23" s="4">
        <v>8411</v>
      </c>
    </row>
    <row r="24" spans="1:5" ht="15.75">
      <c r="A24" s="2"/>
      <c r="C24" s="1" t="s">
        <v>11</v>
      </c>
      <c r="D24" s="4">
        <v>1577</v>
      </c>
      <c r="E24" s="4">
        <v>300</v>
      </c>
    </row>
    <row r="25" spans="1:5" ht="15.75">
      <c r="A25" s="2"/>
      <c r="D25" s="5">
        <f>SUM(D22:D24)</f>
        <v>44361</v>
      </c>
      <c r="E25" s="5">
        <f>SUM(E22:E24)</f>
        <v>25825</v>
      </c>
    </row>
    <row r="26" spans="1:5" ht="15.75">
      <c r="A26" s="2"/>
      <c r="D26" s="4"/>
      <c r="E26" s="4"/>
    </row>
    <row r="27" spans="1:5" ht="15.75">
      <c r="A27" s="2">
        <f>A21+1</f>
        <v>6</v>
      </c>
      <c r="B27" s="1" t="s">
        <v>12</v>
      </c>
      <c r="D27" s="4">
        <f>D19-D25</f>
        <v>32165</v>
      </c>
      <c r="E27" s="4">
        <f>E19-E25</f>
        <v>27026</v>
      </c>
    </row>
    <row r="28" spans="1:5" ht="15.75">
      <c r="A28" s="2"/>
      <c r="D28" s="4"/>
      <c r="E28" s="4"/>
    </row>
    <row r="29" spans="1:5" ht="16.5" thickBot="1">
      <c r="A29" s="2"/>
      <c r="D29" s="6">
        <f>SUM(D10:D12)+D27</f>
        <v>119208</v>
      </c>
      <c r="E29" s="6">
        <f>SUM(E10:E12)+E27</f>
        <v>83738</v>
      </c>
    </row>
    <row r="30" spans="1:5" ht="16.5" thickTop="1">
      <c r="A30" s="2"/>
      <c r="D30" s="4"/>
      <c r="E30" s="4"/>
    </row>
    <row r="31" spans="1:5" ht="15.75">
      <c r="A31" s="2">
        <f>A27+1</f>
        <v>7</v>
      </c>
      <c r="B31" s="1" t="s">
        <v>13</v>
      </c>
      <c r="D31" s="4">
        <v>46000</v>
      </c>
      <c r="E31" s="4">
        <v>46000</v>
      </c>
    </row>
    <row r="32" spans="1:5" ht="15.75">
      <c r="A32" s="2"/>
      <c r="B32" s="7" t="s">
        <v>18</v>
      </c>
      <c r="C32" s="7"/>
      <c r="D32" s="8">
        <v>39973</v>
      </c>
      <c r="E32" s="4">
        <v>32772</v>
      </c>
    </row>
    <row r="33" spans="1:5" ht="15.75">
      <c r="A33" s="2"/>
      <c r="B33" s="1" t="s">
        <v>14</v>
      </c>
      <c r="D33" s="5">
        <f>SUM(D31:D32)</f>
        <v>85973</v>
      </c>
      <c r="E33" s="5">
        <f>SUM(E31:E32)</f>
        <v>78772</v>
      </c>
    </row>
    <row r="34" spans="1:5" ht="15.75">
      <c r="A34" s="2"/>
      <c r="D34" s="4"/>
      <c r="E34" s="4"/>
    </row>
    <row r="35" spans="1:5" ht="15.75">
      <c r="A35" s="2">
        <f>A31+1</f>
        <v>8</v>
      </c>
      <c r="B35" s="1" t="s">
        <v>19</v>
      </c>
      <c r="D35" s="4">
        <v>430</v>
      </c>
      <c r="E35" s="4">
        <v>0</v>
      </c>
    </row>
    <row r="36" spans="1:5" ht="15.75">
      <c r="A36" s="2">
        <f>1+A35</f>
        <v>9</v>
      </c>
      <c r="B36" s="1" t="s">
        <v>20</v>
      </c>
      <c r="D36" s="4"/>
      <c r="E36" s="4"/>
    </row>
    <row r="37" spans="1:5" ht="15.75">
      <c r="A37" s="2"/>
      <c r="C37" s="1" t="s">
        <v>21</v>
      </c>
      <c r="D37" s="4">
        <v>29382</v>
      </c>
      <c r="E37" s="4">
        <v>2368</v>
      </c>
    </row>
    <row r="38" spans="1:5" ht="15.75">
      <c r="A38" s="2"/>
      <c r="C38" s="1" t="s">
        <v>22</v>
      </c>
      <c r="D38" s="4">
        <v>3423</v>
      </c>
      <c r="E38" s="4">
        <v>2598</v>
      </c>
    </row>
    <row r="39" spans="1:5" ht="16.5" thickBot="1">
      <c r="A39" s="2"/>
      <c r="D39" s="6">
        <f>SUM(D33:D38)</f>
        <v>119208</v>
      </c>
      <c r="E39" s="6">
        <f>SUM(E33:E38)</f>
        <v>83738</v>
      </c>
    </row>
    <row r="40" spans="1:5" ht="16.5" thickTop="1">
      <c r="A40" s="2"/>
      <c r="D40" s="11"/>
      <c r="E40" s="11"/>
    </row>
    <row r="41" spans="4:5" ht="15.75">
      <c r="D41" s="4"/>
      <c r="E41" s="4"/>
    </row>
    <row r="42" ht="15.75">
      <c r="A42" s="10" t="s">
        <v>23</v>
      </c>
    </row>
    <row r="43" ht="15.75">
      <c r="A43" s="10" t="s">
        <v>24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5" sqref="B15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7.66015625" style="1" customWidth="1"/>
    <col min="7" max="7" width="22.5" style="1" customWidth="1"/>
    <col min="8" max="16384" width="9.33203125" style="1" customWidth="1"/>
  </cols>
  <sheetData>
    <row r="1" spans="1:6" ht="15.75">
      <c r="A1" s="31" t="s">
        <v>0</v>
      </c>
      <c r="B1" s="31"/>
      <c r="C1" s="31"/>
      <c r="D1" s="31"/>
      <c r="E1" s="31"/>
      <c r="F1" s="31"/>
    </row>
    <row r="2" spans="1:6" ht="15.75">
      <c r="A2" s="31" t="s">
        <v>25</v>
      </c>
      <c r="B2" s="31"/>
      <c r="C2" s="31"/>
      <c r="D2" s="31"/>
      <c r="E2" s="31"/>
      <c r="F2" s="31"/>
    </row>
    <row r="3" spans="1:6" ht="15.75">
      <c r="A3" s="31" t="s">
        <v>57</v>
      </c>
      <c r="B3" s="31"/>
      <c r="C3" s="31"/>
      <c r="D3" s="31"/>
      <c r="E3" s="31"/>
      <c r="F3" s="31"/>
    </row>
    <row r="4" spans="1:6" ht="15.75">
      <c r="A4" s="33" t="s">
        <v>96</v>
      </c>
      <c r="B4" s="33"/>
      <c r="C4" s="33"/>
      <c r="D4" s="33"/>
      <c r="E4" s="33"/>
      <c r="F4" s="9"/>
    </row>
    <row r="6" spans="3:6" ht="15.75">
      <c r="C6" s="23" t="s">
        <v>39</v>
      </c>
      <c r="D6" s="23" t="s">
        <v>41</v>
      </c>
      <c r="E6" s="23" t="s">
        <v>43</v>
      </c>
      <c r="F6" s="23" t="str">
        <f>E6</f>
        <v>12 Months</v>
      </c>
    </row>
    <row r="7" spans="3:6" ht="15.75">
      <c r="C7" s="23" t="s">
        <v>40</v>
      </c>
      <c r="D7" s="23" t="s">
        <v>40</v>
      </c>
      <c r="E7" s="23" t="s">
        <v>42</v>
      </c>
      <c r="F7" s="23" t="str">
        <f>E7</f>
        <v>Ended</v>
      </c>
    </row>
    <row r="8" spans="3:6" ht="15.75">
      <c r="C8" s="24">
        <v>37560</v>
      </c>
      <c r="D8" s="24">
        <v>37195</v>
      </c>
      <c r="E8" s="24">
        <f>C8</f>
        <v>37560</v>
      </c>
      <c r="F8" s="24">
        <f>D8</f>
        <v>37195</v>
      </c>
    </row>
    <row r="9" spans="3:6" ht="15.75">
      <c r="C9" s="24" t="s">
        <v>17</v>
      </c>
      <c r="D9" s="24" t="str">
        <f>C9</f>
        <v>RM'000</v>
      </c>
      <c r="E9" s="24" t="str">
        <f>D9</f>
        <v>RM'000</v>
      </c>
      <c r="F9" s="24" t="str">
        <f>E9</f>
        <v>RM'000</v>
      </c>
    </row>
    <row r="10" spans="3:6" ht="15.75">
      <c r="C10" s="12"/>
      <c r="D10" s="12"/>
      <c r="E10" s="12"/>
      <c r="F10" s="12"/>
    </row>
    <row r="11" spans="1:6" ht="15.75">
      <c r="A11" s="1">
        <v>1</v>
      </c>
      <c r="B11" s="1" t="s">
        <v>26</v>
      </c>
      <c r="C11" s="4">
        <v>44415</v>
      </c>
      <c r="D11" s="4">
        <v>30044</v>
      </c>
      <c r="E11" s="4">
        <v>154433</v>
      </c>
      <c r="F11" s="4">
        <v>118045</v>
      </c>
    </row>
    <row r="12" spans="1:6" ht="15.75">
      <c r="A12" s="1">
        <f>A11+1</f>
        <v>2</v>
      </c>
      <c r="B12" s="1" t="s">
        <v>27</v>
      </c>
      <c r="C12" s="4">
        <v>-33636</v>
      </c>
      <c r="D12" s="4">
        <v>-24638</v>
      </c>
      <c r="E12" s="4">
        <v>-122727</v>
      </c>
      <c r="F12" s="4">
        <v>-99194</v>
      </c>
    </row>
    <row r="13" spans="1:6" ht="15.75">
      <c r="A13" s="1">
        <f aca="true" t="shared" si="0" ref="A13:A25">A12+1</f>
        <v>3</v>
      </c>
      <c r="B13" s="1" t="s">
        <v>29</v>
      </c>
      <c r="C13" s="13">
        <f>SUM(C11:C12)</f>
        <v>10779</v>
      </c>
      <c r="D13" s="13">
        <f>SUM(D11:D12)</f>
        <v>5406</v>
      </c>
      <c r="E13" s="13">
        <f>SUM(E11:E12)</f>
        <v>31706</v>
      </c>
      <c r="F13" s="13">
        <f>SUM(F11:F12)</f>
        <v>18851</v>
      </c>
    </row>
    <row r="14" spans="3:6" ht="15.75">
      <c r="C14" s="4"/>
      <c r="D14" s="4"/>
      <c r="E14" s="4"/>
      <c r="F14" s="4"/>
    </row>
    <row r="15" spans="1:6" ht="15.75">
      <c r="A15" s="1">
        <f>A13+1</f>
        <v>4</v>
      </c>
      <c r="B15" s="1" t="s">
        <v>28</v>
      </c>
      <c r="C15" s="4">
        <v>-354</v>
      </c>
      <c r="D15" s="4">
        <v>111</v>
      </c>
      <c r="E15" s="4">
        <v>883</v>
      </c>
      <c r="F15" s="4">
        <v>246</v>
      </c>
    </row>
    <row r="16" spans="3:6" ht="15.75">
      <c r="C16" s="4"/>
      <c r="D16" s="4"/>
      <c r="E16" s="4"/>
      <c r="F16" s="4"/>
    </row>
    <row r="17" spans="1:6" ht="15.75">
      <c r="A17" s="1">
        <f>A15+1</f>
        <v>5</v>
      </c>
      <c r="B17" s="1" t="s">
        <v>30</v>
      </c>
      <c r="C17" s="4">
        <v>-2369</v>
      </c>
      <c r="D17" s="4">
        <v>-1703</v>
      </c>
      <c r="E17" s="4">
        <v>-10230</v>
      </c>
      <c r="F17" s="4">
        <v>-6969</v>
      </c>
    </row>
    <row r="18" spans="1:6" ht="15.75">
      <c r="A18" s="1">
        <f t="shared" si="0"/>
        <v>6</v>
      </c>
      <c r="B18" s="1" t="s">
        <v>31</v>
      </c>
      <c r="C18" s="4">
        <v>-2953</v>
      </c>
      <c r="D18" s="4">
        <v>-1686</v>
      </c>
      <c r="E18" s="4">
        <v>-8503</v>
      </c>
      <c r="F18" s="4">
        <v>-5271</v>
      </c>
    </row>
    <row r="19" spans="1:6" ht="15.75">
      <c r="A19" s="1">
        <f t="shared" si="0"/>
        <v>7</v>
      </c>
      <c r="B19" s="1" t="s">
        <v>32</v>
      </c>
      <c r="C19" s="13">
        <f>SUM(C13:C18)</f>
        <v>5103</v>
      </c>
      <c r="D19" s="13">
        <f>SUM(D13:D18)</f>
        <v>2128</v>
      </c>
      <c r="E19" s="13">
        <f>SUM(E13:E18)</f>
        <v>13856</v>
      </c>
      <c r="F19" s="13">
        <f>SUM(F13:F18)</f>
        <v>6857</v>
      </c>
    </row>
    <row r="20" spans="1:6" ht="15.75">
      <c r="A20" s="1">
        <f>A19+1</f>
        <v>8</v>
      </c>
      <c r="B20" s="1" t="s">
        <v>33</v>
      </c>
      <c r="C20" s="4">
        <v>-558</v>
      </c>
      <c r="D20" s="4">
        <v>-143</v>
      </c>
      <c r="E20" s="4">
        <v>-1632</v>
      </c>
      <c r="F20" s="4">
        <v>-883</v>
      </c>
    </row>
    <row r="21" spans="1:6" ht="15.75">
      <c r="A21" s="1">
        <f t="shared" si="0"/>
        <v>9</v>
      </c>
      <c r="B21" s="1" t="s">
        <v>34</v>
      </c>
      <c r="C21" s="13">
        <f>SUM(C19:C20)</f>
        <v>4545</v>
      </c>
      <c r="D21" s="13">
        <f>SUM(D19:D20)</f>
        <v>1985</v>
      </c>
      <c r="E21" s="13">
        <f>SUM(E19:E20)</f>
        <v>12224</v>
      </c>
      <c r="F21" s="13">
        <f>SUM(F19:F20)</f>
        <v>5974</v>
      </c>
    </row>
    <row r="22" spans="1:6" ht="15.75">
      <c r="A22" s="1">
        <f t="shared" si="0"/>
        <v>10</v>
      </c>
      <c r="B22" s="1" t="s">
        <v>35</v>
      </c>
      <c r="C22" s="4">
        <v>-2599</v>
      </c>
      <c r="D22" s="4">
        <v>-1346</v>
      </c>
      <c r="E22" s="4">
        <v>-4055</v>
      </c>
      <c r="F22" s="4">
        <v>-1936</v>
      </c>
    </row>
    <row r="23" spans="1:6" ht="15.75">
      <c r="A23" s="1">
        <f t="shared" si="0"/>
        <v>11</v>
      </c>
      <c r="B23" s="1" t="s">
        <v>36</v>
      </c>
      <c r="C23" s="13">
        <f>SUM(C21:C22)</f>
        <v>1946</v>
      </c>
      <c r="D23" s="13">
        <f>SUM(D21:D22)</f>
        <v>639</v>
      </c>
      <c r="E23" s="13">
        <f>SUM(E21:E22)</f>
        <v>8169</v>
      </c>
      <c r="F23" s="13">
        <f>SUM(F21:F22)</f>
        <v>4038</v>
      </c>
    </row>
    <row r="24" spans="1:6" ht="15.75">
      <c r="A24" s="1">
        <f t="shared" si="0"/>
        <v>12</v>
      </c>
      <c r="B24" s="1" t="s">
        <v>37</v>
      </c>
      <c r="C24" s="4">
        <v>-51</v>
      </c>
      <c r="D24" s="4">
        <v>0</v>
      </c>
      <c r="E24" s="4">
        <v>-34</v>
      </c>
      <c r="F24" s="4">
        <v>0</v>
      </c>
    </row>
    <row r="25" spans="1:6" ht="16.5" thickBot="1">
      <c r="A25" s="1">
        <f t="shared" si="0"/>
        <v>13</v>
      </c>
      <c r="B25" s="1" t="s">
        <v>38</v>
      </c>
      <c r="C25" s="6">
        <f>SUM(C23:C24)</f>
        <v>1895</v>
      </c>
      <c r="D25" s="6">
        <f>SUM(D23:D24)</f>
        <v>639</v>
      </c>
      <c r="E25" s="6">
        <f>SUM(E23:E24)</f>
        <v>8135</v>
      </c>
      <c r="F25" s="6">
        <f>SUM(F23:F24)</f>
        <v>4038</v>
      </c>
    </row>
    <row r="26" spans="3:6" ht="16.5" thickTop="1">
      <c r="C26" s="4"/>
      <c r="D26" s="4"/>
      <c r="E26" s="4"/>
      <c r="F26" s="4"/>
    </row>
    <row r="27" spans="1:6" ht="15.75">
      <c r="A27" s="1">
        <f>A25+1</f>
        <v>14</v>
      </c>
      <c r="B27" s="1" t="s">
        <v>78</v>
      </c>
      <c r="C27" s="14">
        <f>C25/46000*100</f>
        <v>4.119565217391305</v>
      </c>
      <c r="D27" s="14">
        <f>D25/46000*100</f>
        <v>1.3891304347826088</v>
      </c>
      <c r="E27" s="14">
        <f>E25/46000*100</f>
        <v>17.684782608695652</v>
      </c>
      <c r="F27" s="14">
        <f>F25/46000*100</f>
        <v>8.778260869565218</v>
      </c>
    </row>
    <row r="28" spans="2:6" ht="15.75">
      <c r="B28" s="1" t="s">
        <v>82</v>
      </c>
      <c r="C28" s="14">
        <f>C27</f>
        <v>4.119565217391305</v>
      </c>
      <c r="D28" s="14">
        <f>D27</f>
        <v>1.3891304347826088</v>
      </c>
      <c r="E28" s="14">
        <f>E27</f>
        <v>17.684782608695652</v>
      </c>
      <c r="F28" s="14">
        <f>F27</f>
        <v>8.778260869565218</v>
      </c>
    </row>
    <row r="29" spans="3:6" ht="15.75">
      <c r="C29" s="14"/>
      <c r="D29" s="14"/>
      <c r="E29" s="14"/>
      <c r="F29" s="14"/>
    </row>
    <row r="30" spans="3:6" ht="15.75">
      <c r="C30" s="14"/>
      <c r="D30" s="14"/>
      <c r="E30" s="14"/>
      <c r="F30" s="14"/>
    </row>
    <row r="31" spans="3:6" ht="15.75">
      <c r="C31" s="4"/>
      <c r="D31" s="4"/>
      <c r="E31" s="4"/>
      <c r="F31" s="4"/>
    </row>
    <row r="32" spans="3:6" ht="15.75">
      <c r="C32" s="4"/>
      <c r="D32" s="4"/>
      <c r="E32" s="4"/>
      <c r="F32" s="4"/>
    </row>
    <row r="33" spans="1:6" ht="15.75">
      <c r="A33" s="10" t="s">
        <v>80</v>
      </c>
      <c r="C33" s="4"/>
      <c r="D33" s="4"/>
      <c r="E33" s="4"/>
      <c r="F33" s="4"/>
    </row>
    <row r="34" spans="1:6" ht="15.75">
      <c r="A34" s="10" t="s">
        <v>24</v>
      </c>
      <c r="C34" s="4"/>
      <c r="D34" s="4"/>
      <c r="E34" s="4"/>
      <c r="F34" s="4"/>
    </row>
    <row r="35" spans="3:6" ht="15.75">
      <c r="C35" s="4"/>
      <c r="D35" s="4"/>
      <c r="E35" s="4"/>
      <c r="F35" s="4"/>
    </row>
    <row r="36" spans="3:6" ht="15.75">
      <c r="C36" s="4"/>
      <c r="D36" s="4"/>
      <c r="E36" s="4"/>
      <c r="F36" s="4"/>
    </row>
    <row r="37" spans="3:6" ht="15.75">
      <c r="C37" s="4"/>
      <c r="D37" s="4"/>
      <c r="E37" s="4"/>
      <c r="F37" s="4"/>
    </row>
    <row r="38" spans="3:6" ht="15.75">
      <c r="C38" s="4"/>
      <c r="D38" s="4"/>
      <c r="E38" s="4"/>
      <c r="F38" s="4"/>
    </row>
    <row r="39" spans="3:6" ht="15.75">
      <c r="C39" s="4"/>
      <c r="D39" s="4"/>
      <c r="E39" s="4"/>
      <c r="F39" s="4"/>
    </row>
  </sheetData>
  <mergeCells count="4"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A4" sqref="A4:E4"/>
    </sheetView>
  </sheetViews>
  <sheetFormatPr defaultColWidth="9.33203125" defaultRowHeight="12.75"/>
  <cols>
    <col min="1" max="1" width="3.83203125" style="17" customWidth="1"/>
    <col min="2" max="2" width="63.66015625" style="17" customWidth="1"/>
    <col min="3" max="3" width="1.5" style="17" customWidth="1"/>
    <col min="4" max="5" width="16.83203125" style="17" customWidth="1"/>
    <col min="6" max="16384" width="9.33203125" style="17" customWidth="1"/>
  </cols>
  <sheetData>
    <row r="1" spans="1:5" ht="15">
      <c r="A1" s="32" t="s">
        <v>0</v>
      </c>
      <c r="B1" s="32"/>
      <c r="C1" s="32"/>
      <c r="D1" s="32"/>
      <c r="E1" s="32"/>
    </row>
    <row r="2" spans="1:5" ht="15">
      <c r="A2" s="32" t="s">
        <v>56</v>
      </c>
      <c r="B2" s="32"/>
      <c r="C2" s="32"/>
      <c r="D2" s="32"/>
      <c r="E2" s="32"/>
    </row>
    <row r="3" spans="1:5" ht="15">
      <c r="A3" s="32" t="s">
        <v>92</v>
      </c>
      <c r="B3" s="32"/>
      <c r="C3" s="32"/>
      <c r="D3" s="32"/>
      <c r="E3" s="32"/>
    </row>
    <row r="4" spans="1:5" ht="15">
      <c r="A4" s="33" t="s">
        <v>96</v>
      </c>
      <c r="B4" s="33"/>
      <c r="C4" s="33"/>
      <c r="D4" s="33"/>
      <c r="E4" s="33"/>
    </row>
    <row r="6" spans="4:5" ht="15">
      <c r="D6" s="27" t="s">
        <v>43</v>
      </c>
      <c r="E6" s="27" t="str">
        <f>D6</f>
        <v>12 Months</v>
      </c>
    </row>
    <row r="7" spans="4:5" ht="15">
      <c r="D7" s="27" t="s">
        <v>42</v>
      </c>
      <c r="E7" s="27" t="str">
        <f>D7</f>
        <v>Ended</v>
      </c>
    </row>
    <row r="8" spans="4:5" ht="15">
      <c r="D8" s="28">
        <v>37559</v>
      </c>
      <c r="E8" s="28">
        <v>37194</v>
      </c>
    </row>
    <row r="9" spans="4:5" ht="15">
      <c r="D9" s="28" t="s">
        <v>17</v>
      </c>
      <c r="E9" s="28" t="str">
        <f>D9</f>
        <v>RM'000</v>
      </c>
    </row>
    <row r="10" spans="1:2" ht="15">
      <c r="A10" s="17" t="s">
        <v>58</v>
      </c>
      <c r="B10" s="10"/>
    </row>
    <row r="11" spans="1:5" ht="15">
      <c r="A11" s="17" t="s">
        <v>59</v>
      </c>
      <c r="D11" s="18">
        <f>IncomeStatement!E21</f>
        <v>12224</v>
      </c>
      <c r="E11" s="18">
        <v>5975</v>
      </c>
    </row>
    <row r="12" spans="1:5" ht="15">
      <c r="A12" s="17" t="s">
        <v>60</v>
      </c>
      <c r="D12" s="18"/>
      <c r="E12" s="18"/>
    </row>
    <row r="13" spans="2:5" ht="15">
      <c r="B13" s="17" t="s">
        <v>61</v>
      </c>
      <c r="D13" s="18">
        <v>6228</v>
      </c>
      <c r="E13" s="18">
        <v>5416</v>
      </c>
    </row>
    <row r="14" spans="1:5" ht="15">
      <c r="A14" s="10" t="s">
        <v>62</v>
      </c>
      <c r="D14" s="19">
        <f>SUM(D11:D13)</f>
        <v>18452</v>
      </c>
      <c r="E14" s="19">
        <f>SUM(E11:E13)</f>
        <v>11391</v>
      </c>
    </row>
    <row r="15" spans="4:5" ht="15">
      <c r="D15" s="18"/>
      <c r="E15" s="18"/>
    </row>
    <row r="16" spans="1:5" ht="15">
      <c r="A16" s="10" t="s">
        <v>63</v>
      </c>
      <c r="D16" s="18"/>
      <c r="E16" s="18"/>
    </row>
    <row r="17" spans="2:5" ht="15">
      <c r="B17" s="17" t="s">
        <v>64</v>
      </c>
      <c r="D17" s="18">
        <v>-15122</v>
      </c>
      <c r="E17" s="18">
        <v>6522</v>
      </c>
    </row>
    <row r="18" spans="2:5" ht="15">
      <c r="B18" s="17" t="s">
        <v>65</v>
      </c>
      <c r="D18" s="18">
        <v>11902</v>
      </c>
      <c r="E18" s="18">
        <v>-5526</v>
      </c>
    </row>
    <row r="19" spans="4:5" ht="15">
      <c r="D19" s="18"/>
      <c r="E19" s="18"/>
    </row>
    <row r="20" spans="1:5" ht="15">
      <c r="A20" s="17" t="s">
        <v>88</v>
      </c>
      <c r="D20" s="18">
        <v>-1017</v>
      </c>
      <c r="E20" s="18">
        <v>-826</v>
      </c>
    </row>
    <row r="21" spans="1:5" ht="15">
      <c r="A21" s="17" t="s">
        <v>89</v>
      </c>
      <c r="D21" s="18">
        <v>75</v>
      </c>
      <c r="E21" s="18">
        <v>47</v>
      </c>
    </row>
    <row r="22" spans="1:5" ht="15">
      <c r="A22" s="17" t="s">
        <v>72</v>
      </c>
      <c r="D22" s="18">
        <v>-1954</v>
      </c>
      <c r="E22" s="18">
        <v>-2340</v>
      </c>
    </row>
    <row r="23" spans="1:5" ht="16.5" customHeight="1">
      <c r="A23" s="10" t="s">
        <v>66</v>
      </c>
      <c r="B23" s="10"/>
      <c r="C23" s="10"/>
      <c r="D23" s="19">
        <f>SUM(D14:D22)</f>
        <v>12336</v>
      </c>
      <c r="E23" s="19">
        <f>SUM(E14:E22)</f>
        <v>9268</v>
      </c>
    </row>
    <row r="24" spans="4:5" ht="15">
      <c r="D24" s="18"/>
      <c r="E24" s="18"/>
    </row>
    <row r="25" spans="4:5" ht="15">
      <c r="D25" s="18"/>
      <c r="E25" s="18"/>
    </row>
    <row r="26" spans="1:5" ht="15">
      <c r="A26" s="17" t="s">
        <v>67</v>
      </c>
      <c r="D26" s="18"/>
      <c r="E26" s="18"/>
    </row>
    <row r="27" spans="2:5" ht="15">
      <c r="B27" s="17" t="s">
        <v>73</v>
      </c>
      <c r="D27" s="18">
        <v>-269</v>
      </c>
      <c r="E27" s="18">
        <v>0</v>
      </c>
    </row>
    <row r="28" spans="2:5" ht="15">
      <c r="B28" s="17" t="s">
        <v>90</v>
      </c>
      <c r="D28" s="18">
        <v>-34881</v>
      </c>
      <c r="E28" s="18">
        <v>-6683</v>
      </c>
    </row>
    <row r="29" spans="1:5" ht="15">
      <c r="A29" s="10" t="s">
        <v>68</v>
      </c>
      <c r="B29" s="10"/>
      <c r="C29" s="10"/>
      <c r="D29" s="19">
        <f>SUM(D27:D28)</f>
        <v>-35150</v>
      </c>
      <c r="E29" s="19">
        <f>SUM(E27:E28)</f>
        <v>-6683</v>
      </c>
    </row>
    <row r="30" spans="4:5" ht="15">
      <c r="D30" s="18"/>
      <c r="E30" s="18"/>
    </row>
    <row r="31" spans="4:5" ht="15">
      <c r="D31" s="18"/>
      <c r="E31" s="18"/>
    </row>
    <row r="32" spans="1:5" ht="15">
      <c r="A32" s="17" t="s">
        <v>69</v>
      </c>
      <c r="B32" s="10"/>
      <c r="D32" s="18"/>
      <c r="E32" s="18"/>
    </row>
    <row r="33" spans="2:5" ht="15">
      <c r="B33" s="17" t="s">
        <v>91</v>
      </c>
      <c r="D33" s="18">
        <v>31510</v>
      </c>
      <c r="E33" s="18">
        <v>-734</v>
      </c>
    </row>
    <row r="34" spans="2:5" ht="15">
      <c r="B34" s="17" t="s">
        <v>55</v>
      </c>
      <c r="D34" s="18">
        <v>-920</v>
      </c>
      <c r="E34" s="18">
        <v>-2300</v>
      </c>
    </row>
    <row r="35" spans="1:5" ht="15">
      <c r="A35" s="10" t="s">
        <v>70</v>
      </c>
      <c r="D35" s="19">
        <f>SUM(D33:D34)</f>
        <v>30590</v>
      </c>
      <c r="E35" s="19">
        <f>SUM(E33:E34)</f>
        <v>-3034</v>
      </c>
    </row>
    <row r="36" spans="4:5" ht="15">
      <c r="D36" s="18"/>
      <c r="E36" s="18"/>
    </row>
    <row r="37" spans="1:5" ht="15">
      <c r="A37" s="10" t="s">
        <v>71</v>
      </c>
      <c r="D37" s="20">
        <f>D23+D29+D35</f>
        <v>7776</v>
      </c>
      <c r="E37" s="20">
        <f>E23+E29+E35</f>
        <v>-449</v>
      </c>
    </row>
    <row r="38" spans="1:5" ht="15">
      <c r="A38" s="17" t="s">
        <v>74</v>
      </c>
      <c r="D38" s="18">
        <f>E39</f>
        <v>10125</v>
      </c>
      <c r="E38" s="18">
        <v>10574</v>
      </c>
    </row>
    <row r="39" spans="1:5" ht="15.75" thickBot="1">
      <c r="A39" s="10" t="s">
        <v>75</v>
      </c>
      <c r="B39" s="10"/>
      <c r="C39" s="10"/>
      <c r="D39" s="21">
        <f>D37+D38</f>
        <v>17901</v>
      </c>
      <c r="E39" s="21">
        <f>E37+E38</f>
        <v>10125</v>
      </c>
    </row>
    <row r="40" spans="4:5" ht="15.75" thickTop="1">
      <c r="D40" s="18"/>
      <c r="E40" s="18"/>
    </row>
    <row r="41" spans="4:5" ht="15">
      <c r="D41" s="18"/>
      <c r="E41" s="18"/>
    </row>
    <row r="42" spans="1:5" ht="15">
      <c r="A42" s="10" t="s">
        <v>84</v>
      </c>
      <c r="D42" s="18"/>
      <c r="E42" s="18"/>
    </row>
    <row r="43" spans="1:5" ht="15">
      <c r="A43" s="17" t="s">
        <v>76</v>
      </c>
      <c r="D43" s="18">
        <f>BalanceSheet!D18</f>
        <v>18149</v>
      </c>
      <c r="E43" s="18">
        <v>10471</v>
      </c>
    </row>
    <row r="44" spans="1:5" ht="15">
      <c r="A44" s="17" t="s">
        <v>77</v>
      </c>
      <c r="D44" s="18">
        <v>-248</v>
      </c>
      <c r="E44" s="18">
        <v>-346</v>
      </c>
    </row>
    <row r="45" spans="4:5" ht="15.75" thickBot="1">
      <c r="D45" s="22">
        <f>D43+D44</f>
        <v>17901</v>
      </c>
      <c r="E45" s="22">
        <f>E43+E44</f>
        <v>10125</v>
      </c>
    </row>
    <row r="46" spans="4:5" ht="15.75" thickTop="1">
      <c r="D46" s="18"/>
      <c r="E46" s="18"/>
    </row>
    <row r="47" spans="4:5" ht="15">
      <c r="D47" s="18"/>
      <c r="E47" s="18"/>
    </row>
    <row r="48" spans="1:5" ht="15">
      <c r="A48" s="10" t="s">
        <v>81</v>
      </c>
      <c r="D48" s="18"/>
      <c r="E48" s="18"/>
    </row>
    <row r="49" ht="15">
      <c r="A49" s="10" t="s">
        <v>24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5" bottom="0.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7" sqref="A7"/>
    </sheetView>
  </sheetViews>
  <sheetFormatPr defaultColWidth="9.33203125" defaultRowHeight="12.75"/>
  <cols>
    <col min="1" max="1" width="26.5" style="1" customWidth="1"/>
    <col min="2" max="8" width="14.33203125" style="1" customWidth="1"/>
    <col min="9" max="16384" width="9.33203125" style="1" customWidth="1"/>
  </cols>
  <sheetData>
    <row r="1" spans="1:9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1" t="s">
        <v>85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1" t="s">
        <v>92</v>
      </c>
      <c r="B3" s="31"/>
      <c r="C3" s="31"/>
      <c r="D3" s="31"/>
      <c r="E3" s="31"/>
      <c r="F3" s="31"/>
      <c r="G3" s="31"/>
      <c r="H3" s="31"/>
      <c r="I3" s="31"/>
    </row>
    <row r="4" spans="1:5" ht="15.75">
      <c r="A4" s="33" t="s">
        <v>96</v>
      </c>
      <c r="B4" s="33"/>
      <c r="C4" s="33"/>
      <c r="D4" s="33"/>
      <c r="E4" s="33"/>
    </row>
    <row r="6" spans="2:8" ht="15.75">
      <c r="B6" s="27" t="s">
        <v>45</v>
      </c>
      <c r="C6" s="27" t="s">
        <v>45</v>
      </c>
      <c r="D6" s="27" t="s">
        <v>46</v>
      </c>
      <c r="E6" s="27" t="s">
        <v>49</v>
      </c>
      <c r="F6" s="27" t="s">
        <v>54</v>
      </c>
      <c r="G6" s="27" t="s">
        <v>51</v>
      </c>
      <c r="H6" s="27"/>
    </row>
    <row r="7" spans="2:8" ht="15.75">
      <c r="B7" s="27" t="s">
        <v>46</v>
      </c>
      <c r="C7" s="27" t="s">
        <v>47</v>
      </c>
      <c r="D7" s="27" t="s">
        <v>48</v>
      </c>
      <c r="E7" s="27" t="s">
        <v>50</v>
      </c>
      <c r="F7" s="27" t="s">
        <v>48</v>
      </c>
      <c r="G7" s="27" t="s">
        <v>52</v>
      </c>
      <c r="H7" s="27" t="s">
        <v>53</v>
      </c>
    </row>
    <row r="8" spans="2:8" ht="15.75">
      <c r="B8" s="27" t="s">
        <v>17</v>
      </c>
      <c r="C8" s="27" t="str">
        <f>B8</f>
        <v>RM'000</v>
      </c>
      <c r="D8" s="27" t="str">
        <f>C8</f>
        <v>RM'000</v>
      </c>
      <c r="E8" s="27" t="str">
        <f>D8</f>
        <v>RM'000</v>
      </c>
      <c r="F8" s="27" t="str">
        <f>E8</f>
        <v>RM'000</v>
      </c>
      <c r="G8" s="27" t="str">
        <f>E8</f>
        <v>RM'000</v>
      </c>
      <c r="H8" s="27" t="str">
        <f>G8</f>
        <v>RM'000</v>
      </c>
    </row>
    <row r="9" ht="15.75">
      <c r="A9" s="15" t="s">
        <v>93</v>
      </c>
    </row>
    <row r="10" ht="15.75">
      <c r="A10" s="29" t="s">
        <v>94</v>
      </c>
    </row>
    <row r="11" spans="2:8" ht="15.75">
      <c r="B11" s="4"/>
      <c r="C11" s="4"/>
      <c r="D11" s="4"/>
      <c r="E11" s="4"/>
      <c r="F11" s="4"/>
      <c r="G11" s="4"/>
      <c r="H11" s="4"/>
    </row>
    <row r="12" spans="1:8" ht="15.75">
      <c r="A12" s="1" t="s">
        <v>87</v>
      </c>
      <c r="B12" s="4">
        <v>46000</v>
      </c>
      <c r="C12" s="4">
        <v>7399</v>
      </c>
      <c r="D12" s="4">
        <v>9181</v>
      </c>
      <c r="E12" s="4">
        <v>-28850</v>
      </c>
      <c r="F12" s="4">
        <v>0</v>
      </c>
      <c r="G12" s="4">
        <v>45042</v>
      </c>
      <c r="H12" s="4">
        <f>SUM(B12:G12)</f>
        <v>78772</v>
      </c>
    </row>
    <row r="13" spans="1:8" ht="15.75">
      <c r="A13" s="1" t="s">
        <v>44</v>
      </c>
      <c r="B13" s="4"/>
      <c r="C13" s="4"/>
      <c r="D13" s="4"/>
      <c r="E13" s="4"/>
      <c r="F13" s="4">
        <v>-14</v>
      </c>
      <c r="G13" s="4">
        <f>IncomeStatement!E25</f>
        <v>8135</v>
      </c>
      <c r="H13" s="4">
        <f>SUM(B13:G13)</f>
        <v>8121</v>
      </c>
    </row>
    <row r="14" spans="1:8" ht="15.75">
      <c r="A14" s="1" t="s">
        <v>55</v>
      </c>
      <c r="B14" s="4"/>
      <c r="C14" s="4"/>
      <c r="D14" s="4"/>
      <c r="E14" s="4"/>
      <c r="F14" s="4"/>
      <c r="G14" s="4">
        <v>-920</v>
      </c>
      <c r="H14" s="4">
        <f>SUM(B14:G14)</f>
        <v>-920</v>
      </c>
    </row>
    <row r="15" spans="1:8" ht="16.5" thickBot="1">
      <c r="A15" s="1" t="s">
        <v>2</v>
      </c>
      <c r="B15" s="16">
        <f aca="true" t="shared" si="0" ref="B15:G15">SUM(B12:B14)</f>
        <v>46000</v>
      </c>
      <c r="C15" s="16">
        <f t="shared" si="0"/>
        <v>7399</v>
      </c>
      <c r="D15" s="16">
        <f t="shared" si="0"/>
        <v>9181</v>
      </c>
      <c r="E15" s="16">
        <f t="shared" si="0"/>
        <v>-28850</v>
      </c>
      <c r="F15" s="16">
        <f t="shared" si="0"/>
        <v>-14</v>
      </c>
      <c r="G15" s="16">
        <f t="shared" si="0"/>
        <v>52257</v>
      </c>
      <c r="H15" s="16">
        <f>SUM(B15:G15)</f>
        <v>85973</v>
      </c>
    </row>
    <row r="16" spans="2:8" ht="16.5" thickTop="1">
      <c r="B16" s="4"/>
      <c r="C16" s="4"/>
      <c r="D16" s="4"/>
      <c r="E16" s="4"/>
      <c r="F16" s="4"/>
      <c r="G16" s="4"/>
      <c r="H16" s="4"/>
    </row>
    <row r="17" spans="2:8" ht="15.75">
      <c r="B17" s="4"/>
      <c r="C17" s="4"/>
      <c r="D17" s="4"/>
      <c r="E17" s="4"/>
      <c r="F17" s="4"/>
      <c r="G17" s="4"/>
      <c r="H17" s="4"/>
    </row>
    <row r="18" ht="15.75">
      <c r="A18" s="15" t="s">
        <v>93</v>
      </c>
    </row>
    <row r="19" ht="15.75">
      <c r="A19" s="30" t="s">
        <v>95</v>
      </c>
    </row>
    <row r="20" spans="2:8" ht="15.75">
      <c r="B20" s="4"/>
      <c r="C20" s="4"/>
      <c r="D20" s="4"/>
      <c r="E20" s="4"/>
      <c r="F20" s="4"/>
      <c r="G20" s="4"/>
      <c r="H20" s="4"/>
    </row>
    <row r="21" spans="1:8" ht="15.75">
      <c r="A21" s="1" t="s">
        <v>86</v>
      </c>
      <c r="B21" s="4">
        <v>46000</v>
      </c>
      <c r="C21" s="4">
        <v>7399</v>
      </c>
      <c r="D21" s="4">
        <v>9181</v>
      </c>
      <c r="E21" s="4">
        <v>-28850</v>
      </c>
      <c r="F21" s="4">
        <v>0</v>
      </c>
      <c r="G21" s="4">
        <v>41003</v>
      </c>
      <c r="H21" s="4">
        <f>SUM(B21:G21)</f>
        <v>74733</v>
      </c>
    </row>
    <row r="22" spans="1:8" ht="15.75">
      <c r="A22" s="1" t="s">
        <v>44</v>
      </c>
      <c r="B22" s="4"/>
      <c r="C22" s="4"/>
      <c r="D22" s="4"/>
      <c r="E22" s="4"/>
      <c r="F22" s="4"/>
      <c r="G22" s="4">
        <v>4039</v>
      </c>
      <c r="H22" s="4">
        <f>SUM(B22:G22)</f>
        <v>4039</v>
      </c>
    </row>
    <row r="23" spans="1:8" ht="15.75">
      <c r="A23" s="1" t="s">
        <v>55</v>
      </c>
      <c r="B23" s="4"/>
      <c r="C23" s="4"/>
      <c r="D23" s="4"/>
      <c r="E23" s="4"/>
      <c r="F23" s="4"/>
      <c r="G23" s="4"/>
      <c r="H23" s="4"/>
    </row>
    <row r="24" spans="1:8" ht="16.5" thickBot="1">
      <c r="A24" s="1" t="s">
        <v>87</v>
      </c>
      <c r="B24" s="16">
        <f aca="true" t="shared" si="1" ref="B24:G24">SUM(B21:B23)</f>
        <v>46000</v>
      </c>
      <c r="C24" s="16">
        <f t="shared" si="1"/>
        <v>7399</v>
      </c>
      <c r="D24" s="16">
        <f t="shared" si="1"/>
        <v>9181</v>
      </c>
      <c r="E24" s="16">
        <f t="shared" si="1"/>
        <v>-28850</v>
      </c>
      <c r="F24" s="16">
        <f t="shared" si="1"/>
        <v>0</v>
      </c>
      <c r="G24" s="16">
        <f t="shared" si="1"/>
        <v>45042</v>
      </c>
      <c r="H24" s="16">
        <f>SUM(B24:G24)</f>
        <v>78772</v>
      </c>
    </row>
    <row r="25" spans="2:8" ht="16.5" thickTop="1">
      <c r="B25" s="4"/>
      <c r="C25" s="4"/>
      <c r="D25" s="4"/>
      <c r="E25" s="4"/>
      <c r="F25" s="4"/>
      <c r="G25" s="4"/>
      <c r="H25" s="4"/>
    </row>
    <row r="29" ht="15.75">
      <c r="A29" s="10" t="s">
        <v>79</v>
      </c>
    </row>
    <row r="30" ht="15.75">
      <c r="A30" s="10" t="s">
        <v>24</v>
      </c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2002-12-30T09:35:33Z</cp:lastPrinted>
  <dcterms:created xsi:type="dcterms:W3CDTF">2002-12-25T03:24:13Z</dcterms:created>
  <dcterms:modified xsi:type="dcterms:W3CDTF">2002-12-30T09:54:08Z</dcterms:modified>
  <cp:category/>
  <cp:version/>
  <cp:contentType/>
  <cp:contentStatus/>
</cp:coreProperties>
</file>