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<sst xmlns="http://schemas.openxmlformats.org/spreadsheetml/2006/main" count="321" uniqueCount="264">
  <si>
    <t>Magni-Tech Industries Berhad</t>
  </si>
  <si>
    <t>( Incorporated in Malaysia ; Company No. 422585-V )</t>
  </si>
  <si>
    <t xml:space="preserve">Condensed Consolidated Income Statements </t>
  </si>
  <si>
    <t>(The figures have not been audited)</t>
  </si>
  <si>
    <t xml:space="preserve">                            3 months to</t>
  </si>
  <si>
    <t>RM'000</t>
  </si>
  <si>
    <t>Revenue</t>
  </si>
  <si>
    <t>Operating Expenses</t>
  </si>
  <si>
    <t>Other Operating Income</t>
  </si>
  <si>
    <t>Profit from Operations</t>
  </si>
  <si>
    <t>Finance Costs</t>
  </si>
  <si>
    <t>Profit before Taxation</t>
  </si>
  <si>
    <t>Taxation</t>
  </si>
  <si>
    <t>Profit after Taxation</t>
  </si>
  <si>
    <t>Minority interest</t>
  </si>
  <si>
    <t>Net Profit for the period</t>
  </si>
  <si>
    <t xml:space="preserve"> - Basic</t>
  </si>
  <si>
    <t xml:space="preserve"> - Diluted</t>
  </si>
  <si>
    <t>The Condensed Consolidated Income Statement  should be  read  in conjunction with  the  Annual  Financial</t>
  </si>
  <si>
    <t>Condensed Consolidated Balance Sheet</t>
  </si>
  <si>
    <t>Unaudited</t>
  </si>
  <si>
    <t>Audited</t>
  </si>
  <si>
    <t>Property , Plant and Equipment</t>
  </si>
  <si>
    <t>Current Assets</t>
  </si>
  <si>
    <t xml:space="preserve">  Inventories</t>
  </si>
  <si>
    <t xml:space="preserve">  Trade and Other Receivables</t>
  </si>
  <si>
    <t xml:space="preserve">  Deposit with Licensed Banks</t>
  </si>
  <si>
    <t xml:space="preserve">  Cash and Bank Balances</t>
  </si>
  <si>
    <t>Current Liabilities</t>
  </si>
  <si>
    <t xml:space="preserve">  Trade and Other Payables</t>
  </si>
  <si>
    <t xml:space="preserve">  Short Term Borrowings</t>
  </si>
  <si>
    <t>Net Current Assets</t>
  </si>
  <si>
    <t>Financed by :</t>
  </si>
  <si>
    <t>Capital and Reserves</t>
  </si>
  <si>
    <t xml:space="preserve">  Share Capital</t>
  </si>
  <si>
    <t xml:space="preserve">  Reserves</t>
  </si>
  <si>
    <t xml:space="preserve">  Shareholders' Fund</t>
  </si>
  <si>
    <t>Minority Interests</t>
  </si>
  <si>
    <t xml:space="preserve">  Deferred Taxation</t>
  </si>
  <si>
    <r>
      <t xml:space="preserve">Net Tangible Assets per share  </t>
    </r>
    <r>
      <rPr>
        <sz val="8"/>
        <rFont val="Arial"/>
        <family val="2"/>
      </rPr>
      <t>(RM)</t>
    </r>
  </si>
  <si>
    <t>(Incorporated in Malaysia ; Company No. 422585-V)</t>
  </si>
  <si>
    <t xml:space="preserve">Condensed Consolidated Statement of Change in Equity </t>
  </si>
  <si>
    <t>Share</t>
  </si>
  <si>
    <t>Retained</t>
  </si>
  <si>
    <t>Capital</t>
  </si>
  <si>
    <t>Premium</t>
  </si>
  <si>
    <t>Profits</t>
  </si>
  <si>
    <t>Total</t>
  </si>
  <si>
    <t>Issue of Shares</t>
  </si>
  <si>
    <t>Dividends</t>
  </si>
  <si>
    <t xml:space="preserve">Condensed Consolidated Cash Flow Statement </t>
  </si>
  <si>
    <t xml:space="preserve">        RM'000</t>
  </si>
  <si>
    <t>Cash flows from/(used in ) operating activities</t>
  </si>
  <si>
    <t>Profit before tax</t>
  </si>
  <si>
    <t>Adjustment for :</t>
  </si>
  <si>
    <t>Depreciation</t>
  </si>
  <si>
    <t>Fixed assets written off</t>
  </si>
  <si>
    <t>Gain on disposal of property, plant and equipment</t>
  </si>
  <si>
    <t>Interest income</t>
  </si>
  <si>
    <t>Interest cost</t>
  </si>
  <si>
    <t>Operating profit before working capital changes</t>
  </si>
  <si>
    <t>Cash generated from operations</t>
  </si>
  <si>
    <t>Income tax paid</t>
  </si>
  <si>
    <t>Cash flows from/(used in) investing activities</t>
  </si>
  <si>
    <t>Purchase of investment</t>
  </si>
  <si>
    <t>Cash flows from/(used in) financing activities</t>
  </si>
  <si>
    <t>Proceeds from issuance of shares</t>
  </si>
  <si>
    <t>Interest paid</t>
  </si>
  <si>
    <t>Interest received</t>
  </si>
  <si>
    <t>Net increase in cash and cash equivalents</t>
  </si>
  <si>
    <t>Cash and cash equivalents at beginning of year</t>
  </si>
  <si>
    <t>Cash and cash equivalents at end of year</t>
  </si>
  <si>
    <t>Cash &amp; Cash Equivalents comprise the following :-</t>
  </si>
  <si>
    <t>Cash and bank balances</t>
  </si>
  <si>
    <t>Fixed deposit with licensed banks</t>
  </si>
  <si>
    <t>1)</t>
  </si>
  <si>
    <t>Basis of Preparation</t>
  </si>
  <si>
    <t>This  interim  financial  report  has  been  prepared  in  accordance   with  MASB 26,   Interim  Financial</t>
  </si>
  <si>
    <t>2)</t>
  </si>
  <si>
    <t>Audit Qualification</t>
  </si>
  <si>
    <t>3)</t>
  </si>
  <si>
    <t>Seasonal or Cyclical Factors</t>
  </si>
  <si>
    <t>4)</t>
  </si>
  <si>
    <t>Unusual Items</t>
  </si>
  <si>
    <t>There  were  no  unusual items affecting the assets,  liabilities,  equity,  net income or cash flows of the</t>
  </si>
  <si>
    <t>5)</t>
  </si>
  <si>
    <t>Material Changes in Estimates</t>
  </si>
  <si>
    <t>There were no changes in estimates of amounts reported in the prior quarters of the current or previous</t>
  </si>
  <si>
    <t>financial year which have a material effect in the current quarter.</t>
  </si>
  <si>
    <t>6)</t>
  </si>
  <si>
    <t>Debts and Equity Securities</t>
  </si>
  <si>
    <t xml:space="preserve">      3 months</t>
  </si>
  <si>
    <t>Paid up share capital at start</t>
  </si>
  <si>
    <t>Allotment under Magni's Employee Share Option Scheme</t>
  </si>
  <si>
    <t>Paid up share capital at end (Ordinary shares of RM1 each)</t>
  </si>
  <si>
    <t>7)</t>
  </si>
  <si>
    <t>Dividend Paid</t>
  </si>
  <si>
    <t>8)</t>
  </si>
  <si>
    <t>Segment Information</t>
  </si>
  <si>
    <t>9)</t>
  </si>
  <si>
    <t>Revaluation of Property, Plant and Equipment</t>
  </si>
  <si>
    <t>10)</t>
  </si>
  <si>
    <t>Subsequent Events</t>
  </si>
  <si>
    <t>in this quarterly report.</t>
  </si>
  <si>
    <t>11)</t>
  </si>
  <si>
    <t>Change in Composition of the Group</t>
  </si>
  <si>
    <t>12)</t>
  </si>
  <si>
    <t>Contingent Liabilities and Contingent Assets</t>
  </si>
  <si>
    <t>13)</t>
  </si>
  <si>
    <t>Review of Performance</t>
  </si>
  <si>
    <t>14)</t>
  </si>
  <si>
    <t>Material Variance of Results vs Preceding Quarter</t>
  </si>
  <si>
    <t>15)</t>
  </si>
  <si>
    <t>Current Year Prospects</t>
  </si>
  <si>
    <t>16)</t>
  </si>
  <si>
    <t>Profit Forecast or Profit Guarantee</t>
  </si>
  <si>
    <t>This is not applicable.</t>
  </si>
  <si>
    <t>17)</t>
  </si>
  <si>
    <t>Provision for taxation</t>
  </si>
  <si>
    <t>Deferred tax</t>
  </si>
  <si>
    <t>18)</t>
  </si>
  <si>
    <t>Profit or Loss on Disposal of Unquoted Investments and Properties</t>
  </si>
  <si>
    <t>19)</t>
  </si>
  <si>
    <t>Purchase or Disposal of Quoted Investments</t>
  </si>
  <si>
    <t>20)</t>
  </si>
  <si>
    <t xml:space="preserve">Status of Corporate Proposals </t>
  </si>
  <si>
    <t>21)</t>
  </si>
  <si>
    <t>Group Borrowings</t>
  </si>
  <si>
    <t>22)</t>
  </si>
  <si>
    <t>Off Balance Sheet Financial Instruments</t>
  </si>
  <si>
    <t>There were no off financial instruments with off balance sheet risk at the date of this quarterly report.</t>
  </si>
  <si>
    <t>23)</t>
  </si>
  <si>
    <t>Material Litigation</t>
  </si>
  <si>
    <t>There were no pending material litigation as at the date of this quarterly report.</t>
  </si>
  <si>
    <t>24)</t>
  </si>
  <si>
    <t>Dividend</t>
  </si>
  <si>
    <t>25)</t>
  </si>
  <si>
    <t>Earning Per Share (EPS)</t>
  </si>
  <si>
    <t>(a) Basic EPS</t>
  </si>
  <si>
    <t>Net profit for the period</t>
  </si>
  <si>
    <t>(RM'000)</t>
  </si>
  <si>
    <t>Weighted average no. of ordinary shares in issue</t>
  </si>
  <si>
    <t>('000)</t>
  </si>
  <si>
    <t>Basic EPS</t>
  </si>
  <si>
    <t>(sen)</t>
  </si>
  <si>
    <t>(b) Diluted EPS</t>
  </si>
  <si>
    <t>Weighted average no. of ordinary share in issue</t>
  </si>
  <si>
    <t>Adjusted for share options</t>
  </si>
  <si>
    <t>Weighted average no. of ordinary share for diluted EPS</t>
  </si>
  <si>
    <t>Diluted EPS</t>
  </si>
  <si>
    <t>By Order of the Board</t>
  </si>
  <si>
    <t>Quoted Investments</t>
  </si>
  <si>
    <t xml:space="preserve">Unquoted investment </t>
  </si>
  <si>
    <t>@ 30-4-2004</t>
  </si>
  <si>
    <t>26)</t>
  </si>
  <si>
    <t>Profit before</t>
  </si>
  <si>
    <t>Packaging</t>
  </si>
  <si>
    <t>Vehicle tracking and related products</t>
  </si>
  <si>
    <t>Interest Income (Net)</t>
  </si>
  <si>
    <t>3 months</t>
  </si>
  <si>
    <t>RM000</t>
  </si>
  <si>
    <t>There were no corporate proposals announced but not completed as at the date of this announcement.</t>
  </si>
  <si>
    <t>Revolving credits</t>
  </si>
  <si>
    <t>Bank overdraft</t>
  </si>
  <si>
    <t>Bankers' acceptance</t>
  </si>
  <si>
    <t>Grand Total - unsecured</t>
  </si>
  <si>
    <t>Borrowings in foreign currency</t>
  </si>
  <si>
    <t xml:space="preserve">             Nil</t>
  </si>
  <si>
    <t>Net Tangible Assets (NTA) Per Share</t>
  </si>
  <si>
    <t>Share Capital &amp; Reserves</t>
  </si>
  <si>
    <t>Less: Share of Intangible Assets in Associated Company</t>
  </si>
  <si>
    <t xml:space="preserve">          Balance goodwill on acquisition of Associated Company</t>
  </si>
  <si>
    <t>NTA</t>
  </si>
  <si>
    <t>No. of ordinary shares in issue ('000)</t>
  </si>
  <si>
    <t>NTA Per Share</t>
  </si>
  <si>
    <t>RM 1.32</t>
  </si>
  <si>
    <t xml:space="preserve">  Borrowings</t>
  </si>
  <si>
    <t xml:space="preserve">  Tax recoverable</t>
  </si>
  <si>
    <t>Long term and Deferred Liabilities</t>
  </si>
  <si>
    <t>Increase in current assets</t>
  </si>
  <si>
    <t>Decrease/(Increase) in current liabilities</t>
  </si>
  <si>
    <t>Purchase of property, plant and equipment</t>
  </si>
  <si>
    <t xml:space="preserve">Proceeds from disposal of property, plant and equipment </t>
  </si>
  <si>
    <t xml:space="preserve">Repayment of short term borrowings </t>
  </si>
  <si>
    <t>The  accounting policies and method  of computation adopted  are consistent  with  those adopted in the</t>
  </si>
  <si>
    <t xml:space="preserve">       Taxation</t>
  </si>
  <si>
    <t>guarantee  in support  of  banking  facilities  and  other credit  facilities  granted  to  subsidiaries amounted</t>
  </si>
  <si>
    <t>contingent assets since the last annual Balance Sheet date.</t>
  </si>
  <si>
    <t>Term Loan</t>
  </si>
  <si>
    <t>Hire purchase creditor</t>
  </si>
  <si>
    <t>31.7.2003</t>
  </si>
  <si>
    <t>Earning Per Share</t>
  </si>
  <si>
    <t>@ 31-7-2003</t>
  </si>
  <si>
    <t>For 3 months ended 31 July 2003</t>
  </si>
  <si>
    <t>Balance as at 1 May 2003</t>
  </si>
  <si>
    <t>Net Profit for the current quarter</t>
  </si>
  <si>
    <t>Balance as at 31 July 2003</t>
  </si>
  <si>
    <t>Net Profit for the quarter</t>
  </si>
  <si>
    <t>31.7.2004</t>
  </si>
  <si>
    <t>Report for the year ended 30 April 2004.</t>
  </si>
  <si>
    <t>@ 31-7-2004</t>
  </si>
  <si>
    <t>For 3 months ended 31 July 2004</t>
  </si>
  <si>
    <t>Balance as at 1 May 2004</t>
  </si>
  <si>
    <t>Balance as at 31 July 2004</t>
  </si>
  <si>
    <t>Quarterly Report on results for the 1st quarter ended 31 July 2004</t>
  </si>
  <si>
    <t>Report on results for the 1st quarter ended 31 July 2004 ("the current quarter")</t>
  </si>
  <si>
    <t>factors.</t>
  </si>
  <si>
    <t>There was no revaluation of property, plant and equipment during the current quarter.</t>
  </si>
  <si>
    <t xml:space="preserve">There were no material events subsequent to the end of the current quarter that have not been reflected </t>
  </si>
  <si>
    <t>As at  31 July 2004,  contingent liabilities in respect of Magni's guarantee  and its undertakings to provide</t>
  </si>
  <si>
    <t>Barring any  unforseen circumstances,  the Group is expected  to continue to be profitable.</t>
  </si>
  <si>
    <t>There were  no  disposals of unquoted investments or properties during the current quarter.</t>
  </si>
  <si>
    <t>The group's borrowings as at 31 July 2004 were as follows :</t>
  </si>
  <si>
    <t>No interim dividend has been declared or paid during the current quarter.</t>
  </si>
  <si>
    <t>The basic and diluted EPS for the current quarter are as follows :</t>
  </si>
  <si>
    <t>The NTA per share as at 31 July 2004 was arrived at as follows :</t>
  </si>
  <si>
    <t>Share of Results in Associated Co.</t>
  </si>
  <si>
    <t>As at 31 July 2004</t>
  </si>
  <si>
    <t>For the first quarter ended 31 July 2004</t>
  </si>
  <si>
    <t>For the 3 months ended 31 July 2004</t>
  </si>
  <si>
    <t>For the 3 months to 31 July 2004</t>
  </si>
  <si>
    <t xml:space="preserve">Drawdown of short term borrowings </t>
  </si>
  <si>
    <t>Share of results in Associated Company</t>
  </si>
  <si>
    <t>The audit report of the financial statements for the year ended 30 April 2004 was not qualified.</t>
  </si>
  <si>
    <r>
      <t xml:space="preserve">The tax charges of </t>
    </r>
    <r>
      <rPr>
        <sz val="9"/>
        <rFont val="Arial"/>
        <family val="2"/>
      </rPr>
      <t>RM</t>
    </r>
    <r>
      <rPr>
        <sz val="10"/>
        <rFont val="Arial"/>
        <family val="2"/>
      </rPr>
      <t>0.143 mil for the current quarter was made up as follows :</t>
    </r>
  </si>
  <si>
    <t>audited financial statements for the year ended 30 April 2004.</t>
  </si>
  <si>
    <t xml:space="preserve">During the current quarter,  the issued and paid up share capital  of Magni have been increased as </t>
  </si>
  <si>
    <t>follows :</t>
  </si>
  <si>
    <t>Proceeds from disposal of investment</t>
  </si>
  <si>
    <t>previous year ended 30-4-2004 (FYR 30-4-2003 : 5% tax exempt).</t>
  </si>
  <si>
    <t>ended 30 April 2004 being 5 sen per share less income tax 28% (FYR 30-4-2003 : 5 sen, tax exempt).</t>
  </si>
  <si>
    <t>Loss on disposal of quoted investment</t>
  </si>
  <si>
    <t>Group for the current quarter.</t>
  </si>
  <si>
    <t>There were no changes  in the composition of the Group during the current quarter.</t>
  </si>
  <si>
    <t>Nil</t>
  </si>
  <si>
    <t>Amortization of goodwill</t>
  </si>
  <si>
    <t>Net cash from/(used in) operating activities</t>
  </si>
  <si>
    <t>Net Cash (used in)/from financing activities</t>
  </si>
  <si>
    <t>Net Cash from/(used in) investing activities</t>
  </si>
  <si>
    <t>Reporting and Part A of Appendix 9B of the Bursa Malaysia Securities Listing Requirements.</t>
  </si>
  <si>
    <t>The Segmental analysis of the Group's operations for the current quarter is as follows :</t>
  </si>
  <si>
    <t>No interim dividend was paid for the current quarter ended 31 July 2004.</t>
  </si>
  <si>
    <t>No segmental analysis was prepared for the preceding year corresponding quarter.</t>
  </si>
  <si>
    <t>The operations of the Group during the current quarter were not materially affected by seasonal or cyclical</t>
  </si>
  <si>
    <t>unfavorable selling price as a result of keen competition in the packaging industry.</t>
  </si>
  <si>
    <t>quarter (PYCQ).</t>
  </si>
  <si>
    <t xml:space="preserve">Turnover  for the current quarter  increased by 14.6% as compared to  the  preceding year corresponding </t>
  </si>
  <si>
    <t xml:space="preserve">Profit before taxation  for the current quarter  declined by  60.4 %  as compared to  PYCQ  mainly due to </t>
  </si>
  <si>
    <t>quarter.</t>
  </si>
  <si>
    <t xml:space="preserve">(+233%) was mainly  due to  a provision for diminution in the value of  quoted investment  in the preceding </t>
  </si>
  <si>
    <t xml:space="preserve">Turnover for the current quarter dropped by 15.8%.  The increase in Profit before Taxation by RM0.349 mil </t>
  </si>
  <si>
    <t>Should  the said dividend  be approved in the AGM,  the total  dividend  payable  for the previous year</t>
  </si>
  <si>
    <t xml:space="preserve">However,  the Board of Directors  has recommended, for  approval at  the forthcoming annual general </t>
  </si>
  <si>
    <t xml:space="preserve">meeting (AGM)  on 8 October 2004,  a final ordinary dividend of 5 sen less income tax of 28% for the </t>
  </si>
  <si>
    <t>Chairman</t>
  </si>
  <si>
    <t>Tan Sri Dato' Tan Kok Ping</t>
  </si>
  <si>
    <t>Less: Sale proceeds from disposal of investment</t>
  </si>
  <si>
    <t>Total investment at book value as at 1-5-2004</t>
  </si>
  <si>
    <t>Total investment as at 31-7-2004</t>
  </si>
  <si>
    <t xml:space="preserve">         Loss on disposal of investment</t>
  </si>
  <si>
    <t xml:space="preserve">The effective tax rate  for the current quarter  was slightly higher than  the statutory rate  mainly  due  to </t>
  </si>
  <si>
    <t>certain expenses being disallowed for tax purposes.</t>
  </si>
  <si>
    <t>to  RM7.831mil,  an decrease of  RM3.143 mil.  from  RM10.974 mil  as  at 30 April 2004.  There  were  no</t>
  </si>
  <si>
    <t>The movements of quoted investment of the group during the current quarter were as follows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</si>
</sst>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</numFmts>
  <fonts count="12">
    <font>
      <sz val="10"/>
      <name val="Arial"/>
      <family val="0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164" fontId="0" fillId="0" borderId="0" xfId="15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2" xfId="15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3" xfId="15" applyNumberFormat="1" applyFont="1" applyBorder="1" applyAlignment="1">
      <alignment/>
    </xf>
    <xf numFmtId="165" fontId="0" fillId="0" borderId="1" xfId="15" applyNumberFormat="1" applyFont="1" applyBorder="1" applyAlignment="1" quotePrefix="1">
      <alignment/>
    </xf>
    <xf numFmtId="165" fontId="0" fillId="0" borderId="0" xfId="15" applyNumberFormat="1" applyFont="1" applyBorder="1" applyAlignment="1" quotePrefix="1">
      <alignment/>
    </xf>
    <xf numFmtId="43" fontId="0" fillId="0" borderId="1" xfId="15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5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166" fontId="0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64" fontId="0" fillId="0" borderId="4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quotePrefix="1">
      <alignment/>
    </xf>
    <xf numFmtId="166" fontId="5" fillId="0" borderId="0" xfId="15" applyNumberFormat="1" applyFont="1" applyBorder="1" applyAlignment="1">
      <alignment horizontal="right"/>
    </xf>
    <xf numFmtId="166" fontId="5" fillId="0" borderId="0" xfId="15" applyNumberFormat="1" applyFont="1" applyAlignment="1">
      <alignment horizontal="right"/>
    </xf>
    <xf numFmtId="165" fontId="5" fillId="0" borderId="0" xfId="15" applyNumberFormat="1" applyFont="1" applyAlignment="1">
      <alignment horizontal="right"/>
    </xf>
    <xf numFmtId="165" fontId="5" fillId="0" borderId="0" xfId="15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166" fontId="5" fillId="0" borderId="4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166" fontId="5" fillId="0" borderId="0" xfId="15" applyNumberFormat="1" applyFont="1" applyBorder="1" applyAlignment="1" quotePrefix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0" xfId="15" applyNumberFormat="1" applyFont="1" applyAlignment="1">
      <alignment/>
    </xf>
    <xf numFmtId="0" fontId="0" fillId="0" borderId="0" xfId="15" applyNumberFormat="1" applyFont="1" applyAlignment="1">
      <alignment/>
    </xf>
    <xf numFmtId="3" fontId="0" fillId="0" borderId="3" xfId="15" applyNumberFormat="1" applyFont="1" applyBorder="1" applyAlignment="1">
      <alignment/>
    </xf>
    <xf numFmtId="0" fontId="0" fillId="0" borderId="0" xfId="0" applyNumberFormat="1" applyFont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5" fillId="0" borderId="2" xfId="15" applyNumberFormat="1" applyFont="1" applyBorder="1" applyAlignment="1">
      <alignment/>
    </xf>
    <xf numFmtId="166" fontId="5" fillId="0" borderId="3" xfId="15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2" xfId="15" applyNumberFormat="1" applyFont="1" applyBorder="1" applyAlignment="1">
      <alignment horizontal="right"/>
    </xf>
    <xf numFmtId="3" fontId="0" fillId="0" borderId="5" xfId="15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 quotePrefix="1">
      <alignment horizontal="right"/>
    </xf>
    <xf numFmtId="0" fontId="0" fillId="0" borderId="0" xfId="15" applyNumberFormat="1" applyFont="1" applyBorder="1" applyAlignment="1">
      <alignment horizontal="right"/>
    </xf>
    <xf numFmtId="0" fontId="0" fillId="0" borderId="5" xfId="15" applyNumberFormat="1" applyFont="1" applyBorder="1" applyAlignment="1">
      <alignment/>
    </xf>
    <xf numFmtId="0" fontId="8" fillId="0" borderId="0" xfId="0" applyFont="1" applyAlignment="1">
      <alignment horizontal="left"/>
    </xf>
    <xf numFmtId="3" fontId="0" fillId="0" borderId="0" xfId="15" applyNumberFormat="1" applyFont="1" applyAlignment="1" quotePrefix="1">
      <alignment/>
    </xf>
    <xf numFmtId="0" fontId="8" fillId="0" borderId="2" xfId="0" applyNumberFormat="1" applyFont="1" applyBorder="1" applyAlignment="1">
      <alignment horizontal="right"/>
    </xf>
    <xf numFmtId="15" fontId="5" fillId="0" borderId="0" xfId="0" applyNumberFormat="1" applyFont="1" applyAlignment="1">
      <alignment/>
    </xf>
    <xf numFmtId="0" fontId="0" fillId="0" borderId="0" xfId="15" applyNumberFormat="1" applyFont="1" applyBorder="1" applyAlignment="1" quotePrefix="1">
      <alignment horizontal="right"/>
    </xf>
    <xf numFmtId="0" fontId="0" fillId="0" borderId="0" xfId="0" applyNumberFormat="1" applyFont="1" applyBorder="1" applyAlignment="1">
      <alignment/>
    </xf>
    <xf numFmtId="0" fontId="0" fillId="0" borderId="2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" fontId="8" fillId="0" borderId="5" xfId="15" applyNumberFormat="1" applyFont="1" applyBorder="1" applyAlignment="1">
      <alignment horizontal="right"/>
    </xf>
    <xf numFmtId="3" fontId="8" fillId="0" borderId="0" xfId="15" applyNumberFormat="1" applyFont="1" applyAlignment="1">
      <alignment horizontal="right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3"/>
  <sheetViews>
    <sheetView tabSelected="1" workbookViewId="0" topLeftCell="A255">
      <selection activeCell="I361" sqref="I361"/>
    </sheetView>
  </sheetViews>
  <sheetFormatPr defaultColWidth="9.140625" defaultRowHeight="13.5" customHeight="1"/>
  <cols>
    <col min="1" max="1" width="4.421875" style="2" customWidth="1"/>
    <col min="2" max="2" width="39.421875" style="2" customWidth="1"/>
    <col min="3" max="3" width="10.7109375" style="2" customWidth="1"/>
    <col min="4" max="4" width="0.71875" style="2" customWidth="1"/>
    <col min="5" max="5" width="10.7109375" style="2" customWidth="1"/>
    <col min="6" max="6" width="1.421875" style="2" customWidth="1"/>
    <col min="7" max="7" width="10.7109375" style="2" customWidth="1"/>
    <col min="8" max="8" width="0.71875" style="2" customWidth="1"/>
    <col min="9" max="9" width="10.7109375" style="2" customWidth="1"/>
    <col min="10" max="16384" width="9.140625" style="2" customWidth="1"/>
  </cols>
  <sheetData>
    <row r="1" spans="1:2" ht="21" customHeight="1">
      <c r="A1" s="1" t="s">
        <v>0</v>
      </c>
      <c r="B1" s="1"/>
    </row>
    <row r="2" ht="13.5" customHeight="1">
      <c r="A2" s="2" t="s">
        <v>1</v>
      </c>
    </row>
    <row r="3" spans="1:2" ht="22.5" customHeight="1">
      <c r="A3" s="3" t="s">
        <v>2</v>
      </c>
      <c r="B3" s="4"/>
    </row>
    <row r="4" spans="1:3" ht="23.25" customHeight="1">
      <c r="A4" s="5" t="s">
        <v>218</v>
      </c>
      <c r="B4" s="5"/>
      <c r="C4" s="2" t="s">
        <v>3</v>
      </c>
    </row>
    <row r="5" ht="15.75" customHeight="1"/>
    <row r="6" spans="1:10" ht="13.5" customHeight="1">
      <c r="A6" s="6"/>
      <c r="B6" s="6"/>
      <c r="C6" s="110"/>
      <c r="D6" s="110"/>
      <c r="E6" s="110"/>
      <c r="F6" s="7"/>
      <c r="G6" s="110"/>
      <c r="H6" s="110"/>
      <c r="I6" s="110"/>
      <c r="J6" s="8"/>
    </row>
    <row r="7" spans="3:9" ht="38.25" customHeight="1">
      <c r="C7" s="9"/>
      <c r="D7" s="9"/>
      <c r="E7" s="9"/>
      <c r="F7" s="9"/>
      <c r="G7" s="9"/>
      <c r="H7" s="9"/>
      <c r="I7" s="9"/>
    </row>
    <row r="8" spans="3:9" ht="13.5" customHeight="1">
      <c r="C8" s="10" t="s">
        <v>4</v>
      </c>
      <c r="D8" s="10"/>
      <c r="E8" s="10"/>
      <c r="F8" s="10"/>
      <c r="G8" s="10" t="s">
        <v>4</v>
      </c>
      <c r="H8" s="10"/>
      <c r="I8" s="10"/>
    </row>
    <row r="9" spans="3:9" ht="13.5" customHeight="1">
      <c r="C9" s="9" t="s">
        <v>198</v>
      </c>
      <c r="D9" s="9"/>
      <c r="E9" s="9" t="s">
        <v>190</v>
      </c>
      <c r="F9" s="10"/>
      <c r="G9" s="11" t="s">
        <v>198</v>
      </c>
      <c r="H9" s="11"/>
      <c r="I9" s="11" t="s">
        <v>190</v>
      </c>
    </row>
    <row r="10" spans="1:9" ht="13.5" customHeight="1">
      <c r="A10" s="12"/>
      <c r="B10" s="12"/>
      <c r="C10" s="10" t="s">
        <v>5</v>
      </c>
      <c r="D10" s="10"/>
      <c r="E10" s="10" t="s">
        <v>5</v>
      </c>
      <c r="F10" s="10"/>
      <c r="G10" s="10" t="s">
        <v>5</v>
      </c>
      <c r="H10" s="10"/>
      <c r="I10" s="10" t="s">
        <v>5</v>
      </c>
    </row>
    <row r="11" spans="1:9" ht="8.25" customHeight="1">
      <c r="A11" s="12"/>
      <c r="B11" s="12"/>
      <c r="C11" s="13"/>
      <c r="D11" s="10"/>
      <c r="E11" s="13"/>
      <c r="F11" s="10"/>
      <c r="G11" s="13"/>
      <c r="H11" s="13"/>
      <c r="I11" s="13"/>
    </row>
    <row r="12" spans="4:6" ht="27" customHeight="1">
      <c r="D12" s="12"/>
      <c r="F12" s="12"/>
    </row>
    <row r="13" spans="1:9" s="17" customFormat="1" ht="13.5" customHeight="1">
      <c r="A13" s="14" t="s">
        <v>6</v>
      </c>
      <c r="B13" s="15"/>
      <c r="C13" s="16">
        <v>23418</v>
      </c>
      <c r="D13" s="16"/>
      <c r="E13" s="16">
        <v>20442</v>
      </c>
      <c r="F13" s="16"/>
      <c r="G13" s="16">
        <v>23418</v>
      </c>
      <c r="H13" s="16"/>
      <c r="I13" s="16">
        <v>20442</v>
      </c>
    </row>
    <row r="14" spans="3:9" ht="13.5" customHeight="1">
      <c r="C14" s="18"/>
      <c r="D14" s="19"/>
      <c r="E14" s="18"/>
      <c r="F14" s="19"/>
      <c r="G14" s="18"/>
      <c r="H14" s="18"/>
      <c r="I14" s="18"/>
    </row>
    <row r="15" spans="1:9" ht="13.5" customHeight="1">
      <c r="A15" s="2" t="s">
        <v>7</v>
      </c>
      <c r="C15" s="18">
        <v>-22923</v>
      </c>
      <c r="D15" s="19"/>
      <c r="E15" s="18">
        <v>-19323</v>
      </c>
      <c r="F15" s="19"/>
      <c r="G15" s="18">
        <v>-22923</v>
      </c>
      <c r="H15" s="18"/>
      <c r="I15" s="18">
        <v>-19323</v>
      </c>
    </row>
    <row r="16" spans="3:9" ht="13.5" customHeight="1">
      <c r="C16" s="18"/>
      <c r="D16" s="19"/>
      <c r="E16" s="18"/>
      <c r="F16" s="19"/>
      <c r="G16" s="18"/>
      <c r="H16" s="18"/>
      <c r="I16" s="18"/>
    </row>
    <row r="17" spans="1:9" ht="13.5" customHeight="1">
      <c r="A17" s="2" t="s">
        <v>8</v>
      </c>
      <c r="C17" s="18">
        <v>124</v>
      </c>
      <c r="D17" s="19"/>
      <c r="E17" s="18">
        <v>148</v>
      </c>
      <c r="F17" s="19"/>
      <c r="G17" s="18">
        <v>124</v>
      </c>
      <c r="H17" s="18"/>
      <c r="I17" s="18">
        <v>148</v>
      </c>
    </row>
    <row r="18" spans="3:9" ht="13.5" customHeight="1">
      <c r="C18" s="18"/>
      <c r="D18" s="19"/>
      <c r="E18" s="18"/>
      <c r="F18" s="19"/>
      <c r="G18" s="18"/>
      <c r="H18" s="18"/>
      <c r="I18" s="18"/>
    </row>
    <row r="19" spans="1:9" ht="13.5" customHeight="1">
      <c r="A19" s="20" t="s">
        <v>9</v>
      </c>
      <c r="B19" s="20"/>
      <c r="C19" s="18">
        <f>SUM(C13:C18)</f>
        <v>619</v>
      </c>
      <c r="D19" s="19"/>
      <c r="E19" s="18">
        <f>SUM(E13:E18)</f>
        <v>1267</v>
      </c>
      <c r="F19" s="19"/>
      <c r="G19" s="18">
        <f>SUM(G13:G18)</f>
        <v>619</v>
      </c>
      <c r="H19" s="18"/>
      <c r="I19" s="18">
        <f>SUM(I13:I18)</f>
        <v>1267</v>
      </c>
    </row>
    <row r="20" spans="3:9" ht="13.5" customHeight="1">
      <c r="C20" s="18"/>
      <c r="D20" s="19"/>
      <c r="E20" s="18"/>
      <c r="F20" s="19"/>
      <c r="G20" s="18"/>
      <c r="H20" s="18"/>
      <c r="I20" s="18"/>
    </row>
    <row r="21" spans="1:9" ht="13.5" customHeight="1">
      <c r="A21" s="2" t="s">
        <v>10</v>
      </c>
      <c r="C21" s="18">
        <v>-75</v>
      </c>
      <c r="D21" s="19"/>
      <c r="E21" s="18">
        <v>-8</v>
      </c>
      <c r="F21" s="19"/>
      <c r="G21" s="18">
        <v>-75</v>
      </c>
      <c r="H21" s="18"/>
      <c r="I21" s="18">
        <v>-8</v>
      </c>
    </row>
    <row r="22" spans="3:9" ht="13.5" customHeight="1">
      <c r="C22" s="18"/>
      <c r="D22" s="19"/>
      <c r="E22" s="18"/>
      <c r="F22" s="19"/>
      <c r="G22" s="18"/>
      <c r="H22" s="18"/>
      <c r="I22" s="18"/>
    </row>
    <row r="23" spans="1:9" ht="13.5" customHeight="1">
      <c r="A23" s="2" t="s">
        <v>216</v>
      </c>
      <c r="C23" s="18">
        <v>-45</v>
      </c>
      <c r="D23" s="19"/>
      <c r="E23" s="18">
        <v>0</v>
      </c>
      <c r="F23" s="19"/>
      <c r="G23" s="18">
        <v>-45</v>
      </c>
      <c r="H23" s="18"/>
      <c r="I23" s="18">
        <v>0</v>
      </c>
    </row>
    <row r="24" spans="3:9" ht="13.5" customHeight="1">
      <c r="C24" s="21"/>
      <c r="D24" s="19"/>
      <c r="E24" s="21"/>
      <c r="F24" s="19"/>
      <c r="G24" s="21"/>
      <c r="H24" s="21"/>
      <c r="I24" s="21"/>
    </row>
    <row r="25" spans="1:9" ht="20.25" customHeight="1">
      <c r="A25" s="20" t="s">
        <v>11</v>
      </c>
      <c r="B25" s="20"/>
      <c r="C25" s="18">
        <f>SUM(C19:C24)</f>
        <v>499</v>
      </c>
      <c r="D25" s="19"/>
      <c r="E25" s="18">
        <f>SUM(E19:E24)</f>
        <v>1259</v>
      </c>
      <c r="F25" s="19"/>
      <c r="G25" s="18">
        <f>SUM(G19:G24)</f>
        <v>499</v>
      </c>
      <c r="H25" s="18"/>
      <c r="I25" s="18">
        <f>SUM(I19:I24)</f>
        <v>1259</v>
      </c>
    </row>
    <row r="26" spans="3:9" ht="13.5" customHeight="1">
      <c r="C26" s="18"/>
      <c r="D26" s="19"/>
      <c r="E26" s="18"/>
      <c r="F26" s="19"/>
      <c r="G26" s="18"/>
      <c r="H26" s="18"/>
      <c r="I26" s="18"/>
    </row>
    <row r="27" spans="1:9" ht="13.5" customHeight="1">
      <c r="A27" s="12" t="s">
        <v>12</v>
      </c>
      <c r="B27" s="12"/>
      <c r="C27" s="21">
        <v>-143</v>
      </c>
      <c r="D27" s="19"/>
      <c r="E27" s="21">
        <v>-429</v>
      </c>
      <c r="F27" s="19"/>
      <c r="G27" s="21">
        <v>-143</v>
      </c>
      <c r="H27" s="21"/>
      <c r="I27" s="21">
        <v>-429</v>
      </c>
    </row>
    <row r="28" spans="3:9" ht="13.5" customHeight="1">
      <c r="C28" s="18"/>
      <c r="D28" s="19"/>
      <c r="E28" s="18"/>
      <c r="F28" s="19"/>
      <c r="G28" s="18"/>
      <c r="H28" s="18"/>
      <c r="I28" s="18"/>
    </row>
    <row r="29" spans="1:9" ht="13.5" customHeight="1">
      <c r="A29" s="20" t="s">
        <v>13</v>
      </c>
      <c r="B29" s="20"/>
      <c r="C29" s="18">
        <f>SUM(C25:C27)</f>
        <v>356</v>
      </c>
      <c r="D29" s="19"/>
      <c r="E29" s="18">
        <f>SUM(E25:E27)</f>
        <v>830</v>
      </c>
      <c r="F29" s="19"/>
      <c r="G29" s="18">
        <f>SUM(G25:G27)</f>
        <v>356</v>
      </c>
      <c r="H29" s="18"/>
      <c r="I29" s="18">
        <f>SUM(I25:I27)</f>
        <v>830</v>
      </c>
    </row>
    <row r="30" spans="3:9" ht="13.5" customHeight="1">
      <c r="C30" s="18"/>
      <c r="D30" s="19"/>
      <c r="E30" s="18"/>
      <c r="F30" s="19"/>
      <c r="G30" s="18"/>
      <c r="H30" s="18"/>
      <c r="I30" s="18"/>
    </row>
    <row r="31" spans="1:9" ht="13.5" customHeight="1">
      <c r="A31" s="12" t="s">
        <v>14</v>
      </c>
      <c r="B31" s="12"/>
      <c r="C31" s="21">
        <v>1</v>
      </c>
      <c r="D31" s="19"/>
      <c r="E31" s="21">
        <v>0</v>
      </c>
      <c r="F31" s="19"/>
      <c r="G31" s="21">
        <v>1</v>
      </c>
      <c r="H31" s="21"/>
      <c r="I31" s="21">
        <v>0</v>
      </c>
    </row>
    <row r="32" spans="3:9" ht="13.5" customHeight="1">
      <c r="C32" s="18"/>
      <c r="D32" s="19"/>
      <c r="E32" s="18"/>
      <c r="F32" s="19"/>
      <c r="G32" s="18"/>
      <c r="H32" s="18"/>
      <c r="I32" s="18"/>
    </row>
    <row r="33" spans="1:9" ht="15.75" customHeight="1">
      <c r="A33" s="22" t="s">
        <v>15</v>
      </c>
      <c r="B33" s="22"/>
      <c r="C33" s="19">
        <f>SUM(C28:C32)</f>
        <v>357</v>
      </c>
      <c r="D33" s="19"/>
      <c r="E33" s="19">
        <f>SUM(E28:E32)</f>
        <v>830</v>
      </c>
      <c r="F33" s="19"/>
      <c r="G33" s="19">
        <f>SUM(G28:G32)</f>
        <v>357</v>
      </c>
      <c r="H33" s="19"/>
      <c r="I33" s="19">
        <f>SUM(I28:I32)</f>
        <v>830</v>
      </c>
    </row>
    <row r="34" spans="1:9" ht="4.5" customHeight="1" thickBot="1">
      <c r="A34" s="22"/>
      <c r="B34" s="22"/>
      <c r="C34" s="23"/>
      <c r="D34" s="19"/>
      <c r="E34" s="23"/>
      <c r="F34" s="19"/>
      <c r="G34" s="23"/>
      <c r="H34" s="23"/>
      <c r="I34" s="23"/>
    </row>
    <row r="35" spans="3:9" ht="40.5" customHeight="1" thickTop="1">
      <c r="C35" s="18"/>
      <c r="D35" s="19"/>
      <c r="E35" s="18"/>
      <c r="F35" s="19"/>
      <c r="G35" s="18"/>
      <c r="H35" s="18"/>
      <c r="I35" s="18"/>
    </row>
    <row r="36" spans="1:9" ht="13.5" customHeight="1">
      <c r="A36" s="20" t="s">
        <v>191</v>
      </c>
      <c r="B36" s="20"/>
      <c r="C36" s="18"/>
      <c r="D36" s="19"/>
      <c r="E36" s="18"/>
      <c r="F36" s="19"/>
      <c r="G36" s="18"/>
      <c r="H36" s="18"/>
      <c r="I36" s="18"/>
    </row>
    <row r="37" spans="1:9" ht="22.5" customHeight="1">
      <c r="A37" s="12" t="s">
        <v>16</v>
      </c>
      <c r="B37" s="12"/>
      <c r="C37" s="24">
        <v>0.58</v>
      </c>
      <c r="D37" s="25"/>
      <c r="E37" s="24">
        <v>1.35</v>
      </c>
      <c r="F37" s="27"/>
      <c r="G37" s="26">
        <v>0.58</v>
      </c>
      <c r="H37" s="26"/>
      <c r="I37" s="26">
        <v>1.35</v>
      </c>
    </row>
    <row r="38" spans="1:9" ht="27" customHeight="1">
      <c r="A38" s="28" t="s">
        <v>17</v>
      </c>
      <c r="B38" s="12"/>
      <c r="C38" s="26">
        <v>0.58</v>
      </c>
      <c r="D38" s="27"/>
      <c r="E38" s="26">
        <v>1.35</v>
      </c>
      <c r="F38" s="27"/>
      <c r="G38" s="26">
        <v>0.58</v>
      </c>
      <c r="H38" s="26"/>
      <c r="I38" s="26">
        <v>1.35</v>
      </c>
    </row>
    <row r="39" spans="1:6" ht="13.5" customHeight="1">
      <c r="A39" s="12"/>
      <c r="B39" s="12"/>
      <c r="C39" s="19"/>
      <c r="D39" s="19"/>
      <c r="E39" s="19"/>
      <c r="F39" s="27"/>
    </row>
    <row r="40" ht="13.5" customHeight="1">
      <c r="D40" s="12"/>
    </row>
    <row r="46" ht="13.5" customHeight="1">
      <c r="H46" s="12"/>
    </row>
    <row r="47" ht="13.5" customHeight="1">
      <c r="H47" s="12"/>
    </row>
    <row r="48" ht="13.5" customHeight="1">
      <c r="H48" s="12"/>
    </row>
    <row r="49" ht="13.5" customHeight="1">
      <c r="H49" s="12"/>
    </row>
    <row r="50" spans="1:8" ht="13.5" customHeight="1">
      <c r="A50" s="2" t="s">
        <v>18</v>
      </c>
      <c r="H50" s="12"/>
    </row>
    <row r="51" spans="1:8" ht="13.5" customHeight="1">
      <c r="A51" s="2" t="s">
        <v>199</v>
      </c>
      <c r="H51" s="12"/>
    </row>
    <row r="54" spans="1:2" ht="21" customHeight="1">
      <c r="A54" s="1" t="s">
        <v>0</v>
      </c>
      <c r="B54" s="1"/>
    </row>
    <row r="55" ht="13.5" customHeight="1">
      <c r="A55" s="2" t="s">
        <v>1</v>
      </c>
    </row>
    <row r="57" spans="1:8" ht="14.25" customHeight="1">
      <c r="A57" s="3" t="s">
        <v>19</v>
      </c>
      <c r="B57" s="4"/>
      <c r="C57" s="29"/>
      <c r="D57" s="29"/>
      <c r="E57" s="29"/>
      <c r="F57" s="29"/>
      <c r="G57" s="29"/>
      <c r="H57" s="29"/>
    </row>
    <row r="58" spans="1:8" ht="17.25" customHeight="1">
      <c r="A58" s="5" t="s">
        <v>217</v>
      </c>
      <c r="B58" s="5"/>
      <c r="C58" s="29"/>
      <c r="D58" s="29"/>
      <c r="E58" s="29"/>
      <c r="F58" s="29"/>
      <c r="G58" s="29"/>
      <c r="H58" s="29"/>
    </row>
    <row r="59" spans="1:9" ht="13.5" customHeight="1">
      <c r="A59" s="30"/>
      <c r="B59" s="30"/>
      <c r="C59" s="7"/>
      <c r="D59" s="7"/>
      <c r="E59" s="7"/>
      <c r="F59" s="7"/>
      <c r="G59" s="7"/>
      <c r="H59" s="7"/>
      <c r="I59" s="6"/>
    </row>
    <row r="60" spans="3:8" ht="42" customHeight="1">
      <c r="C60" s="29"/>
      <c r="D60" s="29"/>
      <c r="F60" s="29"/>
      <c r="G60" s="29"/>
      <c r="H60" s="29"/>
    </row>
    <row r="61" spans="3:9" ht="13.5" customHeight="1">
      <c r="C61" s="29"/>
      <c r="D61" s="29"/>
      <c r="E61" s="29" t="s">
        <v>20</v>
      </c>
      <c r="F61" s="29"/>
      <c r="G61" s="29"/>
      <c r="H61" s="29"/>
      <c r="I61" s="29" t="s">
        <v>21</v>
      </c>
    </row>
    <row r="62" spans="1:9" ht="16.5" customHeight="1">
      <c r="A62" s="20"/>
      <c r="B62" s="20"/>
      <c r="C62" s="31"/>
      <c r="D62" s="31"/>
      <c r="E62" s="32" t="s">
        <v>200</v>
      </c>
      <c r="F62" s="33"/>
      <c r="G62" s="31"/>
      <c r="H62" s="31"/>
      <c r="I62" s="32" t="s">
        <v>153</v>
      </c>
    </row>
    <row r="63" spans="1:9" ht="17.25" customHeight="1">
      <c r="A63" s="12"/>
      <c r="B63" s="12"/>
      <c r="C63" s="12"/>
      <c r="D63" s="12"/>
      <c r="E63" s="10" t="s">
        <v>5</v>
      </c>
      <c r="F63" s="10"/>
      <c r="G63" s="10"/>
      <c r="H63" s="10"/>
      <c r="I63" s="10" t="s">
        <v>5</v>
      </c>
    </row>
    <row r="64" spans="6:9" ht="13.5" customHeight="1">
      <c r="F64" s="12"/>
      <c r="G64" s="12"/>
      <c r="H64" s="12"/>
      <c r="I64" s="34"/>
    </row>
    <row r="65" spans="1:9" ht="13.5" customHeight="1">
      <c r="A65" s="20" t="s">
        <v>22</v>
      </c>
      <c r="B65" s="20"/>
      <c r="C65" s="12"/>
      <c r="D65" s="12"/>
      <c r="E65" s="19">
        <v>50081</v>
      </c>
      <c r="F65" s="19"/>
      <c r="G65" s="35"/>
      <c r="H65" s="35"/>
      <c r="I65" s="19">
        <v>51063</v>
      </c>
    </row>
    <row r="66" spans="1:9" ht="21" customHeight="1">
      <c r="A66" s="20" t="s">
        <v>151</v>
      </c>
      <c r="B66" s="20"/>
      <c r="C66" s="12"/>
      <c r="D66" s="12"/>
      <c r="E66" s="19">
        <v>0</v>
      </c>
      <c r="F66" s="19"/>
      <c r="G66" s="35"/>
      <c r="H66" s="35"/>
      <c r="I66" s="19">
        <v>1930</v>
      </c>
    </row>
    <row r="67" spans="1:9" ht="20.25" customHeight="1">
      <c r="A67" s="20" t="s">
        <v>152</v>
      </c>
      <c r="B67" s="20"/>
      <c r="C67" s="12"/>
      <c r="D67" s="12"/>
      <c r="E67" s="19">
        <v>3636</v>
      </c>
      <c r="F67" s="19"/>
      <c r="G67" s="35"/>
      <c r="H67" s="35"/>
      <c r="I67" s="19">
        <v>3702</v>
      </c>
    </row>
    <row r="68" spans="1:9" ht="9" customHeight="1">
      <c r="A68" s="12"/>
      <c r="B68" s="12"/>
      <c r="C68" s="12"/>
      <c r="D68" s="12"/>
      <c r="E68" s="19"/>
      <c r="F68" s="19"/>
      <c r="G68" s="35"/>
      <c r="H68" s="35"/>
      <c r="I68" s="19"/>
    </row>
    <row r="69" spans="1:9" ht="13.5" customHeight="1">
      <c r="A69" s="22" t="s">
        <v>23</v>
      </c>
      <c r="B69" s="22"/>
      <c r="C69" s="12"/>
      <c r="D69" s="12"/>
      <c r="E69" s="19"/>
      <c r="F69" s="19"/>
      <c r="G69" s="35"/>
      <c r="H69" s="35"/>
      <c r="I69" s="19"/>
    </row>
    <row r="70" spans="1:9" ht="6" customHeight="1">
      <c r="A70" s="12"/>
      <c r="B70" s="12"/>
      <c r="C70" s="12"/>
      <c r="D70" s="12"/>
      <c r="E70" s="19"/>
      <c r="F70" s="19"/>
      <c r="G70" s="35"/>
      <c r="H70" s="35"/>
      <c r="I70" s="19"/>
    </row>
    <row r="71" spans="1:9" ht="13.5" customHeight="1">
      <c r="A71" s="12" t="s">
        <v>24</v>
      </c>
      <c r="B71" s="12"/>
      <c r="C71" s="12"/>
      <c r="D71" s="12"/>
      <c r="E71" s="19">
        <v>16703</v>
      </c>
      <c r="F71" s="19"/>
      <c r="G71" s="35"/>
      <c r="H71" s="35"/>
      <c r="I71" s="19">
        <v>17004</v>
      </c>
    </row>
    <row r="72" spans="1:9" ht="13.5" customHeight="1">
      <c r="A72" s="12" t="s">
        <v>25</v>
      </c>
      <c r="B72" s="12"/>
      <c r="C72" s="12"/>
      <c r="D72" s="12"/>
      <c r="E72" s="19">
        <f>23511+8288</f>
        <v>31799</v>
      </c>
      <c r="F72" s="19"/>
      <c r="G72" s="35"/>
      <c r="H72" s="35"/>
      <c r="I72" s="19">
        <v>30136</v>
      </c>
    </row>
    <row r="73" spans="1:9" ht="13.5" customHeight="1">
      <c r="A73" s="28" t="s">
        <v>177</v>
      </c>
      <c r="B73" s="12"/>
      <c r="C73" s="12"/>
      <c r="D73" s="12"/>
      <c r="E73" s="19">
        <v>300</v>
      </c>
      <c r="F73" s="19"/>
      <c r="G73" s="35"/>
      <c r="H73" s="35"/>
      <c r="I73" s="19">
        <v>959</v>
      </c>
    </row>
    <row r="74" spans="1:9" ht="13.5" customHeight="1">
      <c r="A74" s="12" t="s">
        <v>26</v>
      </c>
      <c r="B74" s="12"/>
      <c r="C74" s="12"/>
      <c r="D74" s="12"/>
      <c r="E74" s="19">
        <v>1823</v>
      </c>
      <c r="F74" s="19"/>
      <c r="G74" s="35"/>
      <c r="H74" s="35"/>
      <c r="I74" s="19">
        <v>1303</v>
      </c>
    </row>
    <row r="75" spans="1:9" ht="13.5" customHeight="1">
      <c r="A75" s="12" t="s">
        <v>27</v>
      </c>
      <c r="B75" s="12"/>
      <c r="C75" s="12"/>
      <c r="D75" s="12"/>
      <c r="E75" s="19">
        <v>1569</v>
      </c>
      <c r="F75" s="19"/>
      <c r="G75" s="35"/>
      <c r="H75" s="35"/>
      <c r="I75" s="19">
        <v>1893</v>
      </c>
    </row>
    <row r="76" spans="1:9" ht="19.5" customHeight="1">
      <c r="A76" s="12"/>
      <c r="B76" s="12"/>
      <c r="C76" s="12"/>
      <c r="D76" s="12"/>
      <c r="E76" s="36">
        <f>SUM(E71:E75)</f>
        <v>52194</v>
      </c>
      <c r="F76" s="19"/>
      <c r="G76" s="35"/>
      <c r="H76" s="35"/>
      <c r="I76" s="36">
        <f>SUM(I71:I75)</f>
        <v>51295</v>
      </c>
    </row>
    <row r="77" spans="1:9" ht="6" customHeight="1">
      <c r="A77" s="12"/>
      <c r="B77" s="12"/>
      <c r="C77" s="12"/>
      <c r="D77" s="12"/>
      <c r="E77" s="19"/>
      <c r="F77" s="19"/>
      <c r="G77" s="35"/>
      <c r="H77" s="35"/>
      <c r="I77" s="19"/>
    </row>
    <row r="78" spans="1:9" ht="13.5" customHeight="1">
      <c r="A78" s="22" t="s">
        <v>28</v>
      </c>
      <c r="B78" s="22"/>
      <c r="C78" s="12"/>
      <c r="D78" s="12"/>
      <c r="E78" s="19"/>
      <c r="F78" s="19"/>
      <c r="G78" s="19"/>
      <c r="H78" s="19"/>
      <c r="I78" s="19"/>
    </row>
    <row r="79" spans="1:9" ht="7.5" customHeight="1">
      <c r="A79" s="22"/>
      <c r="B79" s="22"/>
      <c r="C79" s="12"/>
      <c r="D79" s="12"/>
      <c r="E79" s="19"/>
      <c r="F79" s="19"/>
      <c r="G79" s="19"/>
      <c r="H79" s="19"/>
      <c r="I79" s="19"/>
    </row>
    <row r="80" spans="1:9" ht="13.5" customHeight="1">
      <c r="A80" s="12" t="s">
        <v>29</v>
      </c>
      <c r="B80" s="12"/>
      <c r="C80" s="12"/>
      <c r="D80" s="12"/>
      <c r="E80" s="19">
        <v>8396</v>
      </c>
      <c r="F80" s="19"/>
      <c r="G80" s="35"/>
      <c r="H80" s="35"/>
      <c r="I80" s="19">
        <v>8771</v>
      </c>
    </row>
    <row r="81" spans="1:9" ht="13.5" customHeight="1">
      <c r="A81" s="12" t="s">
        <v>30</v>
      </c>
      <c r="B81" s="12"/>
      <c r="C81" s="12"/>
      <c r="D81" s="12"/>
      <c r="E81" s="19">
        <v>7151</v>
      </c>
      <c r="F81" s="19"/>
      <c r="G81" s="35"/>
      <c r="H81" s="35"/>
      <c r="I81" s="19">
        <v>8165</v>
      </c>
    </row>
    <row r="82" spans="1:9" ht="19.5" customHeight="1">
      <c r="A82" s="12"/>
      <c r="B82" s="12"/>
      <c r="C82" s="12"/>
      <c r="D82" s="12"/>
      <c r="E82" s="36">
        <f>SUM(E80:E81)</f>
        <v>15547</v>
      </c>
      <c r="F82" s="19"/>
      <c r="G82" s="35"/>
      <c r="H82" s="35"/>
      <c r="I82" s="36">
        <f>SUM(I80:I81)</f>
        <v>16936</v>
      </c>
    </row>
    <row r="83" spans="1:9" ht="9" customHeight="1">
      <c r="A83" s="12"/>
      <c r="B83" s="12"/>
      <c r="C83" s="12"/>
      <c r="D83" s="12"/>
      <c r="E83" s="19"/>
      <c r="F83" s="19"/>
      <c r="G83" s="35"/>
      <c r="H83" s="35"/>
      <c r="I83" s="19"/>
    </row>
    <row r="84" spans="1:9" ht="13.5" customHeight="1">
      <c r="A84" s="22" t="s">
        <v>31</v>
      </c>
      <c r="B84" s="22"/>
      <c r="C84" s="12"/>
      <c r="D84" s="12"/>
      <c r="E84" s="19">
        <f>+E76-E82</f>
        <v>36647</v>
      </c>
      <c r="F84" s="19"/>
      <c r="G84" s="35"/>
      <c r="H84" s="35"/>
      <c r="I84" s="19">
        <f>+I76-I82</f>
        <v>34359</v>
      </c>
    </row>
    <row r="85" spans="1:9" ht="8.25" customHeight="1">
      <c r="A85" s="12"/>
      <c r="B85" s="12"/>
      <c r="C85" s="12"/>
      <c r="D85" s="12"/>
      <c r="E85" s="19"/>
      <c r="F85" s="19"/>
      <c r="G85" s="35"/>
      <c r="H85" s="35"/>
      <c r="I85" s="19"/>
    </row>
    <row r="86" spans="1:9" ht="21" customHeight="1" thickBot="1">
      <c r="A86" s="12"/>
      <c r="B86" s="12"/>
      <c r="C86" s="12"/>
      <c r="D86" s="12"/>
      <c r="E86" s="56">
        <f>+E65+E66+E67+E84</f>
        <v>90364</v>
      </c>
      <c r="F86" s="38"/>
      <c r="G86" s="39"/>
      <c r="H86" s="39"/>
      <c r="I86" s="56">
        <f>+I65+I66+I67+I84</f>
        <v>91054</v>
      </c>
    </row>
    <row r="87" spans="1:8" ht="13.5" customHeight="1" thickTop="1">
      <c r="A87" s="40" t="s">
        <v>32</v>
      </c>
      <c r="B87" s="22"/>
      <c r="C87" s="12"/>
      <c r="D87" s="12"/>
      <c r="F87" s="19"/>
      <c r="G87" s="35"/>
      <c r="H87" s="35"/>
    </row>
    <row r="88" spans="1:9" ht="6" customHeight="1">
      <c r="A88" s="40"/>
      <c r="B88" s="22"/>
      <c r="C88" s="12"/>
      <c r="D88" s="12"/>
      <c r="E88" s="19"/>
      <c r="F88" s="19"/>
      <c r="G88" s="35"/>
      <c r="H88" s="35"/>
      <c r="I88" s="19"/>
    </row>
    <row r="89" spans="1:9" ht="17.25" customHeight="1">
      <c r="A89" s="22" t="s">
        <v>33</v>
      </c>
      <c r="B89" s="22"/>
      <c r="C89" s="12"/>
      <c r="D89" s="12"/>
      <c r="E89" s="19"/>
      <c r="F89" s="19"/>
      <c r="G89" s="35"/>
      <c r="H89" s="35"/>
      <c r="I89" s="19"/>
    </row>
    <row r="90" spans="1:9" ht="17.25" customHeight="1">
      <c r="A90" s="12" t="s">
        <v>34</v>
      </c>
      <c r="B90" s="12"/>
      <c r="C90" s="12"/>
      <c r="D90" s="12"/>
      <c r="E90" s="19">
        <v>61572</v>
      </c>
      <c r="F90" s="19"/>
      <c r="G90" s="35"/>
      <c r="H90" s="35"/>
      <c r="I90" s="19">
        <v>61568</v>
      </c>
    </row>
    <row r="91" spans="1:9" ht="15.75" customHeight="1">
      <c r="A91" s="12" t="s">
        <v>35</v>
      </c>
      <c r="B91" s="12"/>
      <c r="C91" s="41"/>
      <c r="D91" s="41"/>
      <c r="E91" s="19">
        <f>+E133+G133</f>
        <v>22717</v>
      </c>
      <c r="F91" s="19"/>
      <c r="G91" s="35"/>
      <c r="H91" s="35"/>
      <c r="I91" s="19">
        <v>22361</v>
      </c>
    </row>
    <row r="92" spans="1:9" ht="6.75" customHeight="1">
      <c r="A92" s="12"/>
      <c r="B92" s="12"/>
      <c r="C92" s="12"/>
      <c r="D92" s="12"/>
      <c r="E92" s="21"/>
      <c r="F92" s="19"/>
      <c r="G92" s="35"/>
      <c r="H92" s="35"/>
      <c r="I92" s="21"/>
    </row>
    <row r="93" spans="1:9" ht="18.75" customHeight="1">
      <c r="A93" s="28" t="s">
        <v>36</v>
      </c>
      <c r="B93" s="28"/>
      <c r="C93" s="12"/>
      <c r="D93" s="12"/>
      <c r="E93" s="19">
        <f>SUM(E90:E92)</f>
        <v>84289</v>
      </c>
      <c r="F93" s="19"/>
      <c r="G93" s="35"/>
      <c r="H93" s="35"/>
      <c r="I93" s="19">
        <f>SUM(I90:I92)</f>
        <v>83929</v>
      </c>
    </row>
    <row r="94" spans="1:9" ht="10.5" customHeight="1">
      <c r="A94" s="28"/>
      <c r="B94" s="28"/>
      <c r="C94" s="12"/>
      <c r="D94" s="12"/>
      <c r="E94" s="19"/>
      <c r="F94" s="19"/>
      <c r="G94" s="35"/>
      <c r="H94" s="35"/>
      <c r="I94" s="19"/>
    </row>
    <row r="95" spans="1:9" ht="13.5" customHeight="1">
      <c r="A95" s="22" t="s">
        <v>37</v>
      </c>
      <c r="B95" s="22"/>
      <c r="C95" s="12"/>
      <c r="D95" s="12"/>
      <c r="E95" s="19">
        <v>37</v>
      </c>
      <c r="F95" s="19"/>
      <c r="G95" s="35"/>
      <c r="H95" s="35"/>
      <c r="I95" s="19">
        <v>38</v>
      </c>
    </row>
    <row r="96" spans="1:9" ht="7.5" customHeight="1">
      <c r="A96" s="12"/>
      <c r="B96" s="12"/>
      <c r="C96" s="12"/>
      <c r="D96" s="12"/>
      <c r="E96" s="19"/>
      <c r="F96" s="19"/>
      <c r="G96" s="35"/>
      <c r="H96" s="35"/>
      <c r="I96" s="19"/>
    </row>
    <row r="97" spans="1:9" ht="13.5" customHeight="1">
      <c r="A97" s="22" t="s">
        <v>178</v>
      </c>
      <c r="B97" s="22"/>
      <c r="C97" s="12"/>
      <c r="D97" s="12"/>
      <c r="E97" s="19"/>
      <c r="F97" s="19"/>
      <c r="G97" s="35"/>
      <c r="H97" s="35"/>
      <c r="I97" s="19"/>
    </row>
    <row r="98" spans="1:9" ht="15.75" customHeight="1">
      <c r="A98" s="28" t="s">
        <v>176</v>
      </c>
      <c r="B98" s="12"/>
      <c r="C98" s="12"/>
      <c r="D98" s="12"/>
      <c r="E98" s="19">
        <v>0</v>
      </c>
      <c r="F98" s="19"/>
      <c r="G98" s="35"/>
      <c r="H98" s="35"/>
      <c r="I98" s="19">
        <v>1089</v>
      </c>
    </row>
    <row r="99" spans="1:9" ht="16.5" customHeight="1">
      <c r="A99" s="12" t="s">
        <v>38</v>
      </c>
      <c r="B99" s="12"/>
      <c r="C99" s="12"/>
      <c r="D99" s="12"/>
      <c r="E99" s="19">
        <v>6038</v>
      </c>
      <c r="F99" s="19"/>
      <c r="G99" s="35"/>
      <c r="H99" s="35"/>
      <c r="I99" s="19">
        <v>5998</v>
      </c>
    </row>
    <row r="100" spans="1:9" ht="9" customHeight="1">
      <c r="A100" s="12"/>
      <c r="B100" s="12"/>
      <c r="C100" s="12"/>
      <c r="D100" s="12"/>
      <c r="E100" s="19"/>
      <c r="F100" s="19"/>
      <c r="G100" s="35"/>
      <c r="H100" s="35"/>
      <c r="I100" s="19"/>
    </row>
    <row r="101" spans="3:9" ht="21.75" customHeight="1" thickBot="1">
      <c r="C101" s="12"/>
      <c r="D101" s="12"/>
      <c r="E101" s="37">
        <f>SUM(E93:E100)</f>
        <v>90364</v>
      </c>
      <c r="F101" s="38"/>
      <c r="G101" s="39"/>
      <c r="H101" s="39"/>
      <c r="I101" s="37">
        <f>SUM(I93:I100)</f>
        <v>91054</v>
      </c>
    </row>
    <row r="102" spans="3:9" ht="15" customHeight="1" thickTop="1">
      <c r="C102" s="12"/>
      <c r="D102" s="12"/>
      <c r="E102" s="38"/>
      <c r="F102" s="38"/>
      <c r="G102" s="39"/>
      <c r="H102" s="39"/>
      <c r="I102" s="38"/>
    </row>
    <row r="103" spans="1:10" ht="13.5" customHeight="1">
      <c r="A103" s="20" t="s">
        <v>39</v>
      </c>
      <c r="B103" s="20"/>
      <c r="E103" s="42">
        <v>1.32</v>
      </c>
      <c r="F103" s="42"/>
      <c r="I103" s="42">
        <v>1.32</v>
      </c>
      <c r="J103" s="12"/>
    </row>
    <row r="104" spans="1:10" ht="13.5" customHeight="1">
      <c r="A104" s="20"/>
      <c r="B104" s="20"/>
      <c r="E104" s="42"/>
      <c r="F104" s="42"/>
      <c r="I104" s="42"/>
      <c r="J104" s="12"/>
    </row>
    <row r="105" spans="1:10" ht="13.5" customHeight="1">
      <c r="A105" s="20"/>
      <c r="B105" s="20"/>
      <c r="E105" s="42"/>
      <c r="F105" s="42"/>
      <c r="I105" s="42"/>
      <c r="J105" s="12"/>
    </row>
    <row r="106" spans="1:10" ht="13.5" customHeight="1">
      <c r="A106" s="20"/>
      <c r="B106" s="20"/>
      <c r="E106" s="42"/>
      <c r="F106" s="42"/>
      <c r="I106" s="42"/>
      <c r="J106" s="12"/>
    </row>
    <row r="107" spans="1:10" ht="13.5" customHeight="1">
      <c r="A107" s="20"/>
      <c r="B107" s="20"/>
      <c r="E107" s="42"/>
      <c r="F107" s="42"/>
      <c r="I107" s="42"/>
      <c r="J107" s="12"/>
    </row>
    <row r="108" spans="1:10" ht="13.5" customHeight="1">
      <c r="A108" s="2" t="s">
        <v>18</v>
      </c>
      <c r="B108" s="20"/>
      <c r="E108" s="42"/>
      <c r="F108" s="42"/>
      <c r="I108" s="42"/>
      <c r="J108" s="12"/>
    </row>
    <row r="109" spans="1:10" ht="13.5" customHeight="1">
      <c r="A109" s="2" t="s">
        <v>199</v>
      </c>
      <c r="C109" s="12"/>
      <c r="D109" s="12"/>
      <c r="E109" s="19"/>
      <c r="F109" s="19"/>
      <c r="G109" s="19"/>
      <c r="H109" s="19"/>
      <c r="I109" s="35"/>
      <c r="J109" s="12"/>
    </row>
    <row r="110" spans="5:9" ht="13.5" customHeight="1">
      <c r="E110" s="18"/>
      <c r="F110" s="18"/>
      <c r="G110" s="18"/>
      <c r="H110" s="18"/>
      <c r="I110" s="18"/>
    </row>
    <row r="111" spans="5:9" ht="13.5" customHeight="1">
      <c r="E111" s="18"/>
      <c r="F111" s="18"/>
      <c r="G111" s="18"/>
      <c r="H111" s="18"/>
      <c r="I111" s="18"/>
    </row>
    <row r="112" spans="1:9" ht="21" customHeight="1">
      <c r="A112" s="43" t="s">
        <v>0</v>
      </c>
      <c r="B112" s="1"/>
      <c r="I112" s="19"/>
    </row>
    <row r="113" spans="1:9" ht="13.5" customHeight="1">
      <c r="A113" s="44" t="s">
        <v>40</v>
      </c>
      <c r="I113" s="19"/>
    </row>
    <row r="114" ht="13.5" customHeight="1">
      <c r="I114" s="19"/>
    </row>
    <row r="115" spans="1:9" ht="15.75" customHeight="1">
      <c r="A115" s="3" t="s">
        <v>41</v>
      </c>
      <c r="B115" s="4"/>
      <c r="I115" s="19"/>
    </row>
    <row r="116" spans="1:9" ht="17.25" customHeight="1">
      <c r="A116" s="5" t="s">
        <v>219</v>
      </c>
      <c r="B116" s="5"/>
      <c r="C116" s="2" t="s">
        <v>3</v>
      </c>
      <c r="I116" s="19"/>
    </row>
    <row r="117" spans="1:9" ht="10.5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ht="39.75" customHeight="1"/>
    <row r="119" spans="3:9" ht="13.5" customHeight="1">
      <c r="C119" s="29" t="s">
        <v>42</v>
      </c>
      <c r="D119" s="29"/>
      <c r="E119" s="29" t="s">
        <v>42</v>
      </c>
      <c r="F119" s="29"/>
      <c r="G119" s="29" t="s">
        <v>43</v>
      </c>
      <c r="H119" s="29"/>
      <c r="I119" s="29"/>
    </row>
    <row r="120" spans="3:9" ht="13.5" customHeight="1">
      <c r="C120" s="33" t="s">
        <v>44</v>
      </c>
      <c r="D120" s="33"/>
      <c r="E120" s="33" t="s">
        <v>45</v>
      </c>
      <c r="F120" s="33"/>
      <c r="G120" s="33" t="s">
        <v>46</v>
      </c>
      <c r="H120" s="33"/>
      <c r="I120" s="33" t="s">
        <v>47</v>
      </c>
    </row>
    <row r="121" spans="3:9" ht="9" customHeight="1">
      <c r="C121" s="45"/>
      <c r="D121" s="46"/>
      <c r="E121" s="45"/>
      <c r="F121" s="46"/>
      <c r="G121" s="45"/>
      <c r="H121" s="46"/>
      <c r="I121" s="45"/>
    </row>
    <row r="122" spans="3:9" ht="21.75" customHeight="1">
      <c r="C122" s="9" t="s">
        <v>5</v>
      </c>
      <c r="D122" s="10"/>
      <c r="E122" s="9" t="s">
        <v>5</v>
      </c>
      <c r="F122" s="10"/>
      <c r="G122" s="9" t="s">
        <v>5</v>
      </c>
      <c r="H122" s="10"/>
      <c r="I122" s="9" t="s">
        <v>5</v>
      </c>
    </row>
    <row r="123" spans="1:2" ht="13.5" customHeight="1">
      <c r="A123" s="47" t="s">
        <v>201</v>
      </c>
      <c r="B123" s="47"/>
    </row>
    <row r="124" ht="13.5" customHeight="1"/>
    <row r="125" spans="1:9" ht="13.5" customHeight="1">
      <c r="A125" s="2" t="s">
        <v>202</v>
      </c>
      <c r="C125" s="18">
        <v>61568</v>
      </c>
      <c r="D125" s="18"/>
      <c r="E125" s="18">
        <v>3048</v>
      </c>
      <c r="F125" s="18"/>
      <c r="G125" s="18">
        <v>19312</v>
      </c>
      <c r="H125" s="18"/>
      <c r="I125" s="18">
        <f>SUM(C125:G125)</f>
        <v>83928</v>
      </c>
    </row>
    <row r="126" spans="3:9" ht="13.5" customHeight="1">
      <c r="C126" s="18"/>
      <c r="D126" s="18"/>
      <c r="E126" s="18"/>
      <c r="F126" s="18"/>
      <c r="G126" s="18"/>
      <c r="H126" s="18"/>
      <c r="I126" s="18"/>
    </row>
    <row r="127" spans="1:9" ht="13.5" customHeight="1">
      <c r="A127" s="2" t="s">
        <v>48</v>
      </c>
      <c r="C127" s="18">
        <v>4</v>
      </c>
      <c r="D127" s="18"/>
      <c r="E127" s="18">
        <v>0</v>
      </c>
      <c r="F127" s="18"/>
      <c r="G127" s="18">
        <v>0</v>
      </c>
      <c r="H127" s="18"/>
      <c r="I127" s="18">
        <f>SUM(C127:G127)</f>
        <v>4</v>
      </c>
    </row>
    <row r="128" spans="3:9" ht="13.5" customHeight="1">
      <c r="C128" s="18"/>
      <c r="D128" s="18"/>
      <c r="E128" s="18"/>
      <c r="F128" s="18"/>
      <c r="G128" s="18"/>
      <c r="H128" s="18"/>
      <c r="I128" s="18"/>
    </row>
    <row r="129" spans="1:9" ht="13.5" customHeight="1">
      <c r="A129" s="2" t="s">
        <v>195</v>
      </c>
      <c r="C129" s="18">
        <v>0</v>
      </c>
      <c r="D129" s="18"/>
      <c r="E129" s="18">
        <v>0</v>
      </c>
      <c r="F129" s="18"/>
      <c r="G129" s="18">
        <v>357</v>
      </c>
      <c r="H129" s="18"/>
      <c r="I129" s="18">
        <f>SUM(C129:G129)</f>
        <v>357</v>
      </c>
    </row>
    <row r="130" spans="3:9" ht="13.5" customHeight="1">
      <c r="C130" s="18"/>
      <c r="D130" s="18"/>
      <c r="E130" s="18"/>
      <c r="F130" s="18"/>
      <c r="G130" s="18"/>
      <c r="H130" s="18"/>
      <c r="I130" s="18"/>
    </row>
    <row r="131" spans="1:9" ht="13.5" customHeight="1">
      <c r="A131" s="12" t="s">
        <v>49</v>
      </c>
      <c r="B131" s="12"/>
      <c r="C131" s="19">
        <v>0</v>
      </c>
      <c r="D131" s="19"/>
      <c r="E131" s="19">
        <v>0</v>
      </c>
      <c r="F131" s="19"/>
      <c r="G131" s="19">
        <v>0</v>
      </c>
      <c r="H131" s="19"/>
      <c r="I131" s="18">
        <f>SUM(C131:G131)</f>
        <v>0</v>
      </c>
    </row>
    <row r="132" spans="3:9" ht="13.5" customHeight="1">
      <c r="C132" s="18"/>
      <c r="D132" s="19"/>
      <c r="E132" s="18"/>
      <c r="F132" s="19"/>
      <c r="G132" s="18"/>
      <c r="H132" s="19"/>
      <c r="I132" s="18"/>
    </row>
    <row r="133" spans="1:9" s="48" customFormat="1" ht="26.25" customHeight="1" thickBot="1">
      <c r="A133" s="48" t="s">
        <v>203</v>
      </c>
      <c r="C133" s="37">
        <f>SUM(C125:C132)</f>
        <v>61572</v>
      </c>
      <c r="D133" s="38"/>
      <c r="E133" s="37">
        <f>SUM(E125:E132)</f>
        <v>3048</v>
      </c>
      <c r="F133" s="38"/>
      <c r="G133" s="37">
        <f>SUM(G125:G132)</f>
        <v>19669</v>
      </c>
      <c r="H133" s="38"/>
      <c r="I133" s="37">
        <f>SUM(I125:I132)</f>
        <v>84289</v>
      </c>
    </row>
    <row r="134" spans="3:9" ht="13.5" customHeight="1" thickTop="1">
      <c r="C134" s="18"/>
      <c r="D134" s="19"/>
      <c r="E134" s="18"/>
      <c r="F134" s="19"/>
      <c r="G134" s="18"/>
      <c r="H134" s="18"/>
      <c r="I134" s="18"/>
    </row>
    <row r="135" spans="3:9" ht="13.5" customHeight="1">
      <c r="C135" s="18"/>
      <c r="D135" s="18"/>
      <c r="E135" s="18"/>
      <c r="F135" s="18"/>
      <c r="G135" s="18"/>
      <c r="H135" s="18"/>
      <c r="I135" s="18"/>
    </row>
    <row r="136" spans="3:9" ht="13.5" customHeight="1">
      <c r="C136" s="18"/>
      <c r="D136" s="18"/>
      <c r="E136" s="18"/>
      <c r="F136" s="18"/>
      <c r="G136" s="18"/>
      <c r="H136" s="18"/>
      <c r="I136" s="18"/>
    </row>
    <row r="137" spans="1:9" ht="13.5" customHeight="1">
      <c r="A137" s="47" t="s">
        <v>193</v>
      </c>
      <c r="B137" s="47"/>
      <c r="C137" s="18"/>
      <c r="D137" s="18"/>
      <c r="E137" s="18"/>
      <c r="F137" s="18"/>
      <c r="G137" s="18"/>
      <c r="H137" s="18"/>
      <c r="I137" s="18"/>
    </row>
    <row r="138" spans="3:9" ht="13.5" customHeight="1">
      <c r="C138" s="18"/>
      <c r="D138" s="18"/>
      <c r="E138" s="18"/>
      <c r="F138" s="18"/>
      <c r="G138" s="18"/>
      <c r="H138" s="18"/>
      <c r="I138" s="18"/>
    </row>
    <row r="139" spans="1:9" ht="13.5" customHeight="1">
      <c r="A139" s="2" t="s">
        <v>194</v>
      </c>
      <c r="C139" s="18">
        <v>61476</v>
      </c>
      <c r="D139" s="18"/>
      <c r="E139" s="18">
        <v>3048</v>
      </c>
      <c r="F139" s="18"/>
      <c r="G139" s="18">
        <v>19890</v>
      </c>
      <c r="H139" s="18"/>
      <c r="I139" s="18">
        <f>SUM(C139:G139)</f>
        <v>84414</v>
      </c>
    </row>
    <row r="140" spans="3:9" ht="13.5" customHeight="1">
      <c r="C140" s="18"/>
      <c r="D140" s="18"/>
      <c r="E140" s="18"/>
      <c r="F140" s="18"/>
      <c r="G140" s="18"/>
      <c r="H140" s="18"/>
      <c r="I140" s="18"/>
    </row>
    <row r="141" spans="1:9" ht="13.5" customHeight="1">
      <c r="A141" s="2" t="s">
        <v>48</v>
      </c>
      <c r="C141" s="18">
        <v>0</v>
      </c>
      <c r="D141" s="18"/>
      <c r="E141" s="18">
        <v>0</v>
      </c>
      <c r="F141" s="18"/>
      <c r="G141" s="18">
        <v>0</v>
      </c>
      <c r="H141" s="18"/>
      <c r="I141" s="18">
        <f>SUM(C141:G141)</f>
        <v>0</v>
      </c>
    </row>
    <row r="142" spans="3:9" ht="13.5" customHeight="1">
      <c r="C142" s="18"/>
      <c r="D142" s="18"/>
      <c r="E142" s="18"/>
      <c r="F142" s="18"/>
      <c r="G142" s="18"/>
      <c r="H142" s="18"/>
      <c r="I142" s="18"/>
    </row>
    <row r="143" spans="1:9" ht="13.5" customHeight="1">
      <c r="A143" s="2" t="s">
        <v>197</v>
      </c>
      <c r="C143" s="18">
        <v>0</v>
      </c>
      <c r="D143" s="18"/>
      <c r="E143" s="18">
        <v>0</v>
      </c>
      <c r="F143" s="18"/>
      <c r="G143" s="18">
        <v>830</v>
      </c>
      <c r="H143" s="18"/>
      <c r="I143" s="18">
        <f>SUM(C143:G143)</f>
        <v>830</v>
      </c>
    </row>
    <row r="144" spans="3:9" ht="13.5" customHeight="1">
      <c r="C144" s="18"/>
      <c r="D144" s="18"/>
      <c r="E144" s="18"/>
      <c r="F144" s="18"/>
      <c r="G144" s="18"/>
      <c r="H144" s="18"/>
      <c r="I144" s="18"/>
    </row>
    <row r="145" spans="1:9" ht="13.5" customHeight="1">
      <c r="A145" s="12" t="s">
        <v>49</v>
      </c>
      <c r="B145" s="12"/>
      <c r="C145" s="19">
        <v>0</v>
      </c>
      <c r="D145" s="19"/>
      <c r="E145" s="19">
        <v>0</v>
      </c>
      <c r="F145" s="19"/>
      <c r="G145" s="19">
        <v>0</v>
      </c>
      <c r="H145" s="19"/>
      <c r="I145" s="19">
        <v>0</v>
      </c>
    </row>
    <row r="146" spans="3:9" ht="13.5" customHeight="1">
      <c r="C146" s="18"/>
      <c r="D146" s="19"/>
      <c r="E146" s="18"/>
      <c r="F146" s="19"/>
      <c r="G146" s="18"/>
      <c r="H146" s="19"/>
      <c r="I146" s="18"/>
    </row>
    <row r="147" spans="1:9" s="48" customFormat="1" ht="27" customHeight="1" thickBot="1">
      <c r="A147" s="48" t="s">
        <v>196</v>
      </c>
      <c r="C147" s="37">
        <f>SUM(C139:C146)</f>
        <v>61476</v>
      </c>
      <c r="D147" s="38"/>
      <c r="E147" s="37">
        <f>SUM(E139:E146)</f>
        <v>3048</v>
      </c>
      <c r="F147" s="38"/>
      <c r="G147" s="37">
        <f>SUM(G139:G146)</f>
        <v>20720</v>
      </c>
      <c r="H147" s="38"/>
      <c r="I147" s="37">
        <f>SUM(I139:I146)</f>
        <v>85244</v>
      </c>
    </row>
    <row r="148" spans="4:8" ht="13.5" customHeight="1" thickTop="1">
      <c r="D148" s="12"/>
      <c r="F148" s="12"/>
      <c r="H148" s="12"/>
    </row>
    <row r="149" ht="13.5" customHeight="1">
      <c r="H149" s="12"/>
    </row>
    <row r="164" ht="13.5" customHeight="1">
      <c r="A164" s="2" t="s">
        <v>18</v>
      </c>
    </row>
    <row r="165" ht="13.5" customHeight="1">
      <c r="A165" s="2" t="s">
        <v>199</v>
      </c>
    </row>
    <row r="168" ht="17.25" customHeight="1">
      <c r="A168" s="43" t="s">
        <v>0</v>
      </c>
    </row>
    <row r="169" spans="1:9" ht="15.75" customHeight="1">
      <c r="A169" s="44" t="s">
        <v>40</v>
      </c>
      <c r="B169" s="1"/>
      <c r="I169" s="49"/>
    </row>
    <row r="170" ht="5.25" customHeight="1">
      <c r="I170" s="49"/>
    </row>
    <row r="171" spans="1:9" ht="13.5" customHeight="1">
      <c r="A171" s="20" t="s">
        <v>50</v>
      </c>
      <c r="I171" s="49"/>
    </row>
    <row r="172" spans="1:9" ht="16.5" customHeight="1">
      <c r="A172" s="2" t="s">
        <v>220</v>
      </c>
      <c r="B172" s="20"/>
      <c r="I172" s="49"/>
    </row>
    <row r="173" spans="1:9" ht="6.75" customHeight="1">
      <c r="A173" s="6"/>
      <c r="B173" s="6"/>
      <c r="C173" s="6"/>
      <c r="D173" s="6"/>
      <c r="E173" s="6"/>
      <c r="F173" s="6"/>
      <c r="G173" s="73"/>
      <c r="H173" s="6"/>
      <c r="I173" s="51"/>
    </row>
    <row r="174" spans="1:9" ht="40.5" customHeight="1">
      <c r="A174" s="12"/>
      <c r="B174" s="12"/>
      <c r="C174" s="12"/>
      <c r="D174" s="12"/>
      <c r="E174" s="72" t="s">
        <v>200</v>
      </c>
      <c r="F174" s="12"/>
      <c r="G174" s="63"/>
      <c r="H174" s="12"/>
      <c r="I174" s="72" t="s">
        <v>192</v>
      </c>
    </row>
    <row r="175" spans="1:9" ht="14.25" customHeight="1">
      <c r="A175" s="12"/>
      <c r="E175" s="52" t="s">
        <v>51</v>
      </c>
      <c r="H175" s="10"/>
      <c r="I175" s="52" t="s">
        <v>51</v>
      </c>
    </row>
    <row r="176" spans="1:9" ht="13.5" customHeight="1">
      <c r="A176" s="20" t="s">
        <v>52</v>
      </c>
      <c r="B176" s="12"/>
      <c r="C176" s="12"/>
      <c r="D176" s="12"/>
      <c r="E176" s="6"/>
      <c r="F176" s="12"/>
      <c r="H176" s="12"/>
      <c r="I176" s="6"/>
    </row>
    <row r="177" spans="1:9" ht="24" customHeight="1">
      <c r="A177" s="2" t="s">
        <v>53</v>
      </c>
      <c r="B177" s="20"/>
      <c r="E177" s="18">
        <v>499</v>
      </c>
      <c r="I177" s="18">
        <v>1259</v>
      </c>
    </row>
    <row r="178" spans="5:8" ht="10.5" customHeight="1">
      <c r="E178" s="18"/>
      <c r="H178" s="18"/>
    </row>
    <row r="179" spans="1:9" ht="13.5" customHeight="1">
      <c r="A179" s="2" t="s">
        <v>54</v>
      </c>
      <c r="E179" s="18"/>
      <c r="I179" s="18"/>
    </row>
    <row r="180" spans="1:9" ht="16.5" customHeight="1">
      <c r="A180" s="2" t="s">
        <v>235</v>
      </c>
      <c r="E180" s="18">
        <v>21</v>
      </c>
      <c r="H180" s="18"/>
      <c r="I180" s="18">
        <v>0</v>
      </c>
    </row>
    <row r="181" spans="1:9" ht="13.5" customHeight="1">
      <c r="A181" s="2" t="s">
        <v>55</v>
      </c>
      <c r="E181" s="18">
        <v>1024</v>
      </c>
      <c r="H181" s="18"/>
      <c r="I181" s="18">
        <v>1005</v>
      </c>
    </row>
    <row r="182" spans="1:9" ht="13.5" customHeight="1">
      <c r="A182" s="2" t="s">
        <v>56</v>
      </c>
      <c r="E182" s="18">
        <v>174</v>
      </c>
      <c r="H182" s="18"/>
      <c r="I182" s="18">
        <v>35</v>
      </c>
    </row>
    <row r="183" spans="1:9" ht="13.5" customHeight="1">
      <c r="A183" s="2" t="s">
        <v>57</v>
      </c>
      <c r="E183" s="18">
        <v>-8</v>
      </c>
      <c r="H183" s="18"/>
      <c r="I183" s="18">
        <v>-8</v>
      </c>
    </row>
    <row r="184" spans="1:9" ht="13.5" customHeight="1">
      <c r="A184" s="2" t="s">
        <v>59</v>
      </c>
      <c r="E184" s="18">
        <v>75</v>
      </c>
      <c r="H184" s="18"/>
      <c r="I184" s="19">
        <v>8</v>
      </c>
    </row>
    <row r="185" spans="1:9" ht="13.5" customHeight="1">
      <c r="A185" s="2" t="s">
        <v>58</v>
      </c>
      <c r="E185" s="18">
        <v>-103</v>
      </c>
      <c r="H185" s="18"/>
      <c r="I185" s="19">
        <v>-115</v>
      </c>
    </row>
    <row r="186" spans="1:9" ht="13.5" customHeight="1">
      <c r="A186" s="2" t="s">
        <v>231</v>
      </c>
      <c r="E186" s="18">
        <v>167</v>
      </c>
      <c r="H186" s="18"/>
      <c r="I186" s="18">
        <v>0</v>
      </c>
    </row>
    <row r="187" spans="1:9" ht="13.5" customHeight="1">
      <c r="A187" s="2" t="s">
        <v>222</v>
      </c>
      <c r="E187" s="18">
        <v>45</v>
      </c>
      <c r="H187" s="18"/>
      <c r="I187" s="18">
        <v>0</v>
      </c>
    </row>
    <row r="188" spans="1:9" ht="18" customHeight="1">
      <c r="A188" s="20" t="s">
        <v>60</v>
      </c>
      <c r="E188" s="18">
        <f>SUM(E177:E187)</f>
        <v>1894</v>
      </c>
      <c r="F188" s="18"/>
      <c r="H188" s="19"/>
      <c r="I188" s="18">
        <f>SUM(I177:I187)</f>
        <v>2184</v>
      </c>
    </row>
    <row r="189" spans="2:9" ht="8.25" customHeight="1">
      <c r="B189" s="20"/>
      <c r="E189" s="18"/>
      <c r="H189" s="18"/>
      <c r="I189" s="18"/>
    </row>
    <row r="190" spans="1:9" ht="13.5" customHeight="1">
      <c r="A190" s="2" t="s">
        <v>179</v>
      </c>
      <c r="E190" s="18">
        <v>-704</v>
      </c>
      <c r="H190" s="18"/>
      <c r="I190" s="18">
        <v>-730</v>
      </c>
    </row>
    <row r="191" spans="1:9" ht="13.5" customHeight="1">
      <c r="A191" s="2" t="s">
        <v>180</v>
      </c>
      <c r="E191" s="18">
        <v>-476</v>
      </c>
      <c r="H191" s="18"/>
      <c r="I191" s="19">
        <v>-2724</v>
      </c>
    </row>
    <row r="192" spans="5:8" ht="11.25" customHeight="1">
      <c r="E192" s="18"/>
      <c r="H192" s="19"/>
    </row>
    <row r="193" spans="1:9" ht="13.5" customHeight="1">
      <c r="A193" s="20" t="s">
        <v>61</v>
      </c>
      <c r="E193" s="19">
        <f>SUM(E188:E192)</f>
        <v>714</v>
      </c>
      <c r="F193" s="19"/>
      <c r="I193" s="19">
        <f>SUM(I188:I192)</f>
        <v>-1270</v>
      </c>
    </row>
    <row r="194" spans="1:9" ht="18" customHeight="1">
      <c r="A194" s="2" t="s">
        <v>62</v>
      </c>
      <c r="B194" s="20"/>
      <c r="E194" s="18">
        <v>-103</v>
      </c>
      <c r="H194" s="19"/>
      <c r="I194" s="21">
        <v>-600</v>
      </c>
    </row>
    <row r="195" spans="1:9" ht="18" customHeight="1">
      <c r="A195" s="2" t="s">
        <v>236</v>
      </c>
      <c r="E195" s="36">
        <f>SUM(E193:E194)</f>
        <v>611</v>
      </c>
      <c r="H195" s="36"/>
      <c r="I195" s="36">
        <f>SUM(I193:I194)</f>
        <v>-1870</v>
      </c>
    </row>
    <row r="196" spans="5:8" ht="14.25" customHeight="1">
      <c r="E196" s="18"/>
      <c r="H196" s="18"/>
    </row>
    <row r="197" spans="1:9" ht="13.5" customHeight="1">
      <c r="A197" s="47" t="s">
        <v>63</v>
      </c>
      <c r="E197" s="18"/>
      <c r="H197" s="18"/>
      <c r="I197" s="18"/>
    </row>
    <row r="198" spans="1:9" ht="17.25" customHeight="1">
      <c r="A198" s="2" t="s">
        <v>181</v>
      </c>
      <c r="E198" s="18">
        <v>-219</v>
      </c>
      <c r="H198" s="18"/>
      <c r="I198" s="18">
        <v>-278</v>
      </c>
    </row>
    <row r="199" spans="1:9" ht="13.5" customHeight="1">
      <c r="A199" s="2" t="s">
        <v>182</v>
      </c>
      <c r="E199" s="18">
        <v>11</v>
      </c>
      <c r="H199" s="18"/>
      <c r="I199" s="18">
        <v>10</v>
      </c>
    </row>
    <row r="200" spans="1:9" ht="13.5" customHeight="1">
      <c r="A200" s="2" t="s">
        <v>228</v>
      </c>
      <c r="E200" s="18">
        <v>1763</v>
      </c>
      <c r="H200" s="18"/>
      <c r="I200" s="18">
        <v>0</v>
      </c>
    </row>
    <row r="201" spans="1:9" ht="13.5" customHeight="1">
      <c r="A201" s="2" t="s">
        <v>64</v>
      </c>
      <c r="E201" s="18">
        <v>0</v>
      </c>
      <c r="H201" s="18"/>
      <c r="I201" s="18">
        <v>-4000</v>
      </c>
    </row>
    <row r="202" spans="1:9" ht="18.75" customHeight="1">
      <c r="A202" s="20" t="s">
        <v>238</v>
      </c>
      <c r="E202" s="53">
        <f>SUM(E198:E201)</f>
        <v>1555</v>
      </c>
      <c r="H202" s="41"/>
      <c r="I202" s="53">
        <f>SUM(I198:I201)</f>
        <v>-4268</v>
      </c>
    </row>
    <row r="203" spans="1:5" ht="18.75" customHeight="1">
      <c r="A203" s="54" t="s">
        <v>65</v>
      </c>
      <c r="B203" s="12"/>
      <c r="C203" s="12"/>
      <c r="D203" s="12"/>
      <c r="E203" s="18"/>
    </row>
    <row r="204" spans="1:9" ht="17.25" customHeight="1">
      <c r="A204" s="28" t="s">
        <v>66</v>
      </c>
      <c r="B204" s="54"/>
      <c r="E204" s="18">
        <v>4</v>
      </c>
      <c r="H204" s="18"/>
      <c r="I204" s="18">
        <v>0</v>
      </c>
    </row>
    <row r="205" spans="1:9" ht="12.75" customHeight="1">
      <c r="A205" s="28" t="s">
        <v>221</v>
      </c>
      <c r="B205" s="54"/>
      <c r="E205" s="18">
        <v>902</v>
      </c>
      <c r="H205" s="18"/>
      <c r="I205" s="18">
        <v>1000</v>
      </c>
    </row>
    <row r="206" spans="1:9" ht="14.25" customHeight="1">
      <c r="A206" s="28" t="s">
        <v>183</v>
      </c>
      <c r="B206" s="54"/>
      <c r="E206" s="18">
        <v>-2357</v>
      </c>
      <c r="H206" s="18"/>
      <c r="I206" s="18">
        <v>0</v>
      </c>
    </row>
    <row r="207" spans="1:9" ht="13.5" customHeight="1">
      <c r="A207" s="28" t="s">
        <v>67</v>
      </c>
      <c r="B207" s="28"/>
      <c r="E207" s="18">
        <v>-75</v>
      </c>
      <c r="H207" s="18"/>
      <c r="I207" s="18">
        <v>-8</v>
      </c>
    </row>
    <row r="208" spans="1:9" ht="13.5" customHeight="1">
      <c r="A208" s="2" t="s">
        <v>68</v>
      </c>
      <c r="B208" s="28"/>
      <c r="E208" s="18">
        <v>103</v>
      </c>
      <c r="H208" s="18"/>
      <c r="I208" s="18">
        <v>115</v>
      </c>
    </row>
    <row r="209" spans="1:9" ht="17.25" customHeight="1">
      <c r="A209" s="55" t="s">
        <v>237</v>
      </c>
      <c r="B209" s="28"/>
      <c r="E209" s="36">
        <f>SUM(E204:E208)</f>
        <v>-1423</v>
      </c>
      <c r="H209" s="19"/>
      <c r="I209" s="36">
        <f>SUM(I204:I208)</f>
        <v>1107</v>
      </c>
    </row>
    <row r="210" spans="1:9" ht="18" customHeight="1">
      <c r="A210" s="55" t="s">
        <v>69</v>
      </c>
      <c r="B210" s="55"/>
      <c r="E210" s="19">
        <f>+E195+E202+E209</f>
        <v>743</v>
      </c>
      <c r="H210" s="19"/>
      <c r="I210" s="19">
        <f>+I195+I202+I209</f>
        <v>-5031</v>
      </c>
    </row>
    <row r="211" spans="1:9" ht="5.25" customHeight="1">
      <c r="A211" s="55"/>
      <c r="B211" s="55"/>
      <c r="E211" s="18"/>
      <c r="H211" s="18"/>
      <c r="I211" s="18"/>
    </row>
    <row r="212" spans="1:9" ht="13.5" customHeight="1">
      <c r="A212" s="55" t="s">
        <v>70</v>
      </c>
      <c r="B212" s="55"/>
      <c r="E212" s="18">
        <v>1763</v>
      </c>
      <c r="H212" s="18"/>
      <c r="I212" s="18">
        <v>7120</v>
      </c>
    </row>
    <row r="213" spans="1:9" ht="4.5" customHeight="1">
      <c r="A213" s="55"/>
      <c r="B213" s="55"/>
      <c r="E213" s="18"/>
      <c r="H213" s="18"/>
      <c r="I213" s="18"/>
    </row>
    <row r="214" spans="1:9" ht="19.5" customHeight="1" thickBot="1">
      <c r="A214" s="55" t="s">
        <v>71</v>
      </c>
      <c r="B214" s="55"/>
      <c r="E214" s="56">
        <f>SUM(E210:E213)</f>
        <v>2506</v>
      </c>
      <c r="H214" s="19"/>
      <c r="I214" s="56">
        <f>SUM(I210:I213)</f>
        <v>2089</v>
      </c>
    </row>
    <row r="215" spans="1:5" ht="10.5" customHeight="1" thickTop="1">
      <c r="A215" s="28"/>
      <c r="B215" s="55"/>
      <c r="E215" s="18"/>
    </row>
    <row r="216" spans="1:9" ht="13.5" customHeight="1">
      <c r="A216" s="20" t="s">
        <v>72</v>
      </c>
      <c r="E216" s="18"/>
      <c r="H216" s="18"/>
      <c r="I216" s="18"/>
    </row>
    <row r="217" spans="1:9" ht="17.25" customHeight="1">
      <c r="A217" s="2" t="s">
        <v>73</v>
      </c>
      <c r="B217" s="20"/>
      <c r="E217" s="18">
        <v>1569</v>
      </c>
      <c r="H217" s="18"/>
      <c r="I217" s="18">
        <v>2951</v>
      </c>
    </row>
    <row r="218" spans="1:9" ht="13.5" customHeight="1">
      <c r="A218" s="2" t="s">
        <v>74</v>
      </c>
      <c r="E218" s="18">
        <v>1823</v>
      </c>
      <c r="H218" s="18"/>
      <c r="I218" s="18">
        <v>500</v>
      </c>
    </row>
    <row r="219" spans="1:9" ht="13.5" customHeight="1">
      <c r="A219" s="2" t="s">
        <v>163</v>
      </c>
      <c r="E219" s="18">
        <v>-886</v>
      </c>
      <c r="H219" s="18"/>
      <c r="I219" s="18">
        <v>-1362</v>
      </c>
    </row>
    <row r="220" spans="5:9" ht="19.5" customHeight="1" thickBot="1">
      <c r="E220" s="56">
        <f>SUM(E217:E219)</f>
        <v>2506</v>
      </c>
      <c r="F220" s="49"/>
      <c r="H220" s="19"/>
      <c r="I220" s="56">
        <f>SUM(I217:I219)</f>
        <v>2089</v>
      </c>
    </row>
    <row r="221" spans="5:9" ht="9.75" customHeight="1" thickTop="1">
      <c r="E221" s="18"/>
      <c r="F221" s="49"/>
      <c r="H221" s="19"/>
      <c r="I221" s="19"/>
    </row>
    <row r="222" spans="1:9" ht="16.5" customHeight="1">
      <c r="A222" s="2" t="s">
        <v>18</v>
      </c>
      <c r="E222" s="18"/>
      <c r="F222" s="49"/>
      <c r="H222" s="19"/>
      <c r="I222" s="19"/>
    </row>
    <row r="223" spans="1:8" ht="13.5" customHeight="1">
      <c r="A223" s="2" t="s">
        <v>199</v>
      </c>
      <c r="E223" s="49"/>
      <c r="F223" s="49"/>
      <c r="G223" s="18"/>
      <c r="H223" s="18"/>
    </row>
    <row r="224" spans="5:8" ht="13.5" customHeight="1">
      <c r="E224" s="49"/>
      <c r="F224" s="49"/>
      <c r="G224" s="18"/>
      <c r="H224" s="18"/>
    </row>
    <row r="225" spans="5:8" ht="13.5" customHeight="1">
      <c r="E225" s="49"/>
      <c r="F225" s="49"/>
      <c r="G225" s="18"/>
      <c r="H225" s="18"/>
    </row>
    <row r="226" spans="1:8" ht="19.5" customHeight="1">
      <c r="A226" s="43" t="s">
        <v>0</v>
      </c>
      <c r="E226" s="49"/>
      <c r="F226" s="49"/>
      <c r="G226" s="18"/>
      <c r="H226" s="18"/>
    </row>
    <row r="227" spans="1:8" ht="19.5" customHeight="1">
      <c r="A227" s="44" t="s">
        <v>40</v>
      </c>
      <c r="B227" s="1"/>
      <c r="E227" s="49"/>
      <c r="F227" s="49"/>
      <c r="G227" s="18"/>
      <c r="H227" s="18"/>
    </row>
    <row r="228" spans="1:8" ht="13.5" customHeight="1">
      <c r="A228" s="44"/>
      <c r="B228" s="1"/>
      <c r="E228" s="49"/>
      <c r="F228" s="49"/>
      <c r="G228" s="18"/>
      <c r="H228" s="18"/>
    </row>
    <row r="229" spans="1:8" ht="13.5" customHeight="1">
      <c r="A229" s="57" t="s">
        <v>205</v>
      </c>
      <c r="E229" s="49"/>
      <c r="F229" s="49"/>
      <c r="G229" s="18"/>
      <c r="H229" s="18"/>
    </row>
    <row r="230" spans="5:8" ht="24.75" customHeight="1">
      <c r="E230" s="49"/>
      <c r="F230" s="49"/>
      <c r="G230" s="18"/>
      <c r="H230" s="18"/>
    </row>
    <row r="231" spans="1:8" ht="13.5" customHeight="1">
      <c r="A231" s="2" t="s">
        <v>75</v>
      </c>
      <c r="B231" s="2" t="s">
        <v>76</v>
      </c>
      <c r="E231" s="49"/>
      <c r="F231" s="49"/>
      <c r="G231" s="18"/>
      <c r="H231" s="18"/>
    </row>
    <row r="232" spans="2:8" ht="18" customHeight="1">
      <c r="B232" s="2" t="s">
        <v>77</v>
      </c>
      <c r="E232" s="49"/>
      <c r="F232" s="49"/>
      <c r="G232" s="49"/>
      <c r="H232" s="49"/>
    </row>
    <row r="233" spans="2:8" ht="13.5" customHeight="1">
      <c r="B233" s="2" t="s">
        <v>239</v>
      </c>
      <c r="E233" s="49"/>
      <c r="F233" s="49"/>
      <c r="G233" s="49"/>
      <c r="H233" s="49"/>
    </row>
    <row r="234" ht="18.75" customHeight="1">
      <c r="B234" s="2" t="s">
        <v>184</v>
      </c>
    </row>
    <row r="235" ht="13.5" customHeight="1">
      <c r="B235" s="2" t="s">
        <v>225</v>
      </c>
    </row>
    <row r="237" spans="1:2" ht="13.5" customHeight="1">
      <c r="A237" s="2" t="s">
        <v>78</v>
      </c>
      <c r="B237" s="2" t="s">
        <v>79</v>
      </c>
    </row>
    <row r="238" ht="18" customHeight="1">
      <c r="B238" s="2" t="s">
        <v>223</v>
      </c>
    </row>
    <row r="240" spans="1:2" ht="13.5" customHeight="1">
      <c r="A240" s="2" t="s">
        <v>80</v>
      </c>
      <c r="B240" s="2" t="s">
        <v>81</v>
      </c>
    </row>
    <row r="241" ht="18" customHeight="1">
      <c r="B241" s="2" t="s">
        <v>243</v>
      </c>
    </row>
    <row r="242" ht="13.5" customHeight="1">
      <c r="B242" s="2" t="s">
        <v>206</v>
      </c>
    </row>
    <row r="244" spans="1:2" ht="13.5" customHeight="1">
      <c r="A244" s="2" t="s">
        <v>82</v>
      </c>
      <c r="B244" s="2" t="s">
        <v>83</v>
      </c>
    </row>
    <row r="245" ht="17.25" customHeight="1">
      <c r="B245" s="2" t="s">
        <v>84</v>
      </c>
    </row>
    <row r="246" ht="13.5" customHeight="1">
      <c r="B246" s="2" t="s">
        <v>232</v>
      </c>
    </row>
    <row r="248" spans="1:2" ht="13.5" customHeight="1">
      <c r="A248" s="2" t="s">
        <v>85</v>
      </c>
      <c r="B248" s="2" t="s">
        <v>86</v>
      </c>
    </row>
    <row r="249" ht="18" customHeight="1">
      <c r="B249" s="2" t="s">
        <v>87</v>
      </c>
    </row>
    <row r="250" ht="13.5" customHeight="1">
      <c r="B250" s="2" t="s">
        <v>88</v>
      </c>
    </row>
    <row r="252" spans="1:2" ht="13.5" customHeight="1">
      <c r="A252" s="2" t="s">
        <v>89</v>
      </c>
      <c r="B252" s="2" t="s">
        <v>90</v>
      </c>
    </row>
    <row r="253" ht="20.25" customHeight="1">
      <c r="B253" s="2" t="s">
        <v>226</v>
      </c>
    </row>
    <row r="254" ht="13.5" customHeight="1">
      <c r="B254" s="2" t="s">
        <v>227</v>
      </c>
    </row>
    <row r="255" spans="7:9" ht="10.5" customHeight="1">
      <c r="G255" s="76"/>
      <c r="H255" s="76"/>
      <c r="I255" s="76" t="s">
        <v>159</v>
      </c>
    </row>
    <row r="256" spans="7:9" ht="12" customHeight="1">
      <c r="G256" s="86"/>
      <c r="H256" s="86"/>
      <c r="I256" s="85" t="s">
        <v>160</v>
      </c>
    </row>
    <row r="257" spans="2:9" ht="17.25" customHeight="1">
      <c r="B257" s="2" t="s">
        <v>92</v>
      </c>
      <c r="G257" s="88"/>
      <c r="H257" s="88"/>
      <c r="I257" s="87">
        <v>61568</v>
      </c>
    </row>
    <row r="258" spans="2:9" ht="17.25" customHeight="1">
      <c r="B258" s="2" t="s">
        <v>93</v>
      </c>
      <c r="G258" s="88"/>
      <c r="H258" s="88"/>
      <c r="I258" s="89">
        <v>4</v>
      </c>
    </row>
    <row r="259" spans="2:9" ht="18.75" customHeight="1" thickBot="1">
      <c r="B259" s="2" t="s">
        <v>94</v>
      </c>
      <c r="G259" s="88"/>
      <c r="H259" s="88"/>
      <c r="I259" s="90">
        <f>SUM(I257:I258)</f>
        <v>61572</v>
      </c>
    </row>
    <row r="260" spans="7:9" ht="15" customHeight="1" thickTop="1">
      <c r="G260" s="50"/>
      <c r="H260" s="50"/>
      <c r="I260" s="49"/>
    </row>
    <row r="261" spans="1:9" ht="15" customHeight="1">
      <c r="A261" s="2" t="s">
        <v>95</v>
      </c>
      <c r="B261" s="2" t="s">
        <v>96</v>
      </c>
      <c r="G261" s="49"/>
      <c r="H261" s="49"/>
      <c r="I261" s="49"/>
    </row>
    <row r="262" spans="7:9" ht="7.5" customHeight="1">
      <c r="G262" s="49"/>
      <c r="H262" s="49"/>
      <c r="I262" s="49"/>
    </row>
    <row r="263" ht="15" customHeight="1">
      <c r="B263" s="2" t="s">
        <v>241</v>
      </c>
    </row>
    <row r="264" ht="6" customHeight="1"/>
    <row r="265" ht="15" customHeight="1"/>
    <row r="266" spans="1:2" ht="13.5" customHeight="1">
      <c r="A266" s="2" t="s">
        <v>97</v>
      </c>
      <c r="B266" s="2" t="s">
        <v>98</v>
      </c>
    </row>
    <row r="267" spans="2:9" ht="18.75" customHeight="1">
      <c r="B267" s="2" t="s">
        <v>240</v>
      </c>
      <c r="I267" s="86" t="s">
        <v>160</v>
      </c>
    </row>
    <row r="268" spans="7:9" ht="12.75" customHeight="1">
      <c r="G268" s="29"/>
      <c r="H268" s="29"/>
      <c r="I268" s="74" t="s">
        <v>155</v>
      </c>
    </row>
    <row r="269" spans="7:9" ht="13.5" customHeight="1">
      <c r="G269" s="75" t="s">
        <v>6</v>
      </c>
      <c r="H269" s="33"/>
      <c r="I269" s="13" t="s">
        <v>185</v>
      </c>
    </row>
    <row r="270" spans="2:9" ht="19.5" customHeight="1">
      <c r="B270" s="2" t="s">
        <v>156</v>
      </c>
      <c r="G270" s="18">
        <v>23418</v>
      </c>
      <c r="H270" s="19"/>
      <c r="I270" s="18">
        <v>516</v>
      </c>
    </row>
    <row r="271" spans="2:9" ht="13.5" customHeight="1">
      <c r="B271" s="2" t="s">
        <v>157</v>
      </c>
      <c r="G271" s="18">
        <v>0</v>
      </c>
      <c r="H271" s="18"/>
      <c r="I271" s="18">
        <v>-45</v>
      </c>
    </row>
    <row r="272" spans="8:9" ht="4.5" customHeight="1">
      <c r="H272" s="18"/>
      <c r="I272" s="21"/>
    </row>
    <row r="273" spans="7:9" ht="18.75" customHeight="1" thickBot="1">
      <c r="G273" s="56">
        <f>+G270+G271</f>
        <v>23418</v>
      </c>
      <c r="H273" s="18"/>
      <c r="I273" s="18">
        <f>+I270+I271</f>
        <v>471</v>
      </c>
    </row>
    <row r="274" spans="2:9" ht="15" customHeight="1" thickTop="1">
      <c r="B274" s="2" t="s">
        <v>158</v>
      </c>
      <c r="G274" s="18"/>
      <c r="H274" s="18"/>
      <c r="I274" s="18">
        <v>28</v>
      </c>
    </row>
    <row r="275" spans="7:9" ht="19.5" customHeight="1" thickBot="1">
      <c r="G275" s="18"/>
      <c r="H275" s="18"/>
      <c r="I275" s="56">
        <f>+I273+I274</f>
        <v>499</v>
      </c>
    </row>
    <row r="276" ht="18" customHeight="1" thickTop="1">
      <c r="B276" s="2" t="s">
        <v>242</v>
      </c>
    </row>
    <row r="277" ht="21" customHeight="1"/>
    <row r="278" spans="1:2" ht="13.5" customHeight="1">
      <c r="A278" s="2" t="s">
        <v>99</v>
      </c>
      <c r="B278" s="2" t="s">
        <v>100</v>
      </c>
    </row>
    <row r="279" ht="17.25" customHeight="1">
      <c r="B279" s="2" t="s">
        <v>207</v>
      </c>
    </row>
    <row r="280" ht="13.5" customHeight="1"/>
    <row r="281" ht="13.5" customHeight="1"/>
    <row r="282" ht="18" customHeight="1">
      <c r="A282" s="43" t="s">
        <v>0</v>
      </c>
    </row>
    <row r="283" ht="19.5" customHeight="1">
      <c r="A283" s="44" t="s">
        <v>40</v>
      </c>
    </row>
    <row r="284" ht="13.5" customHeight="1">
      <c r="A284" s="44"/>
    </row>
    <row r="285" ht="13.5" customHeight="1">
      <c r="A285" s="57" t="s">
        <v>204</v>
      </c>
    </row>
    <row r="286" ht="24.75" customHeight="1"/>
    <row r="287" spans="1:2" ht="13.5" customHeight="1">
      <c r="A287" s="2" t="s">
        <v>101</v>
      </c>
      <c r="B287" s="2" t="s">
        <v>102</v>
      </c>
    </row>
    <row r="288" ht="17.25" customHeight="1">
      <c r="B288" s="2" t="s">
        <v>208</v>
      </c>
    </row>
    <row r="289" ht="13.5" customHeight="1">
      <c r="B289" s="2" t="s">
        <v>103</v>
      </c>
    </row>
    <row r="290" ht="15.75" customHeight="1"/>
    <row r="291" spans="1:2" ht="13.5" customHeight="1">
      <c r="A291" s="2" t="s">
        <v>104</v>
      </c>
      <c r="B291" s="2" t="s">
        <v>105</v>
      </c>
    </row>
    <row r="292" ht="18" customHeight="1">
      <c r="B292" s="2" t="s">
        <v>233</v>
      </c>
    </row>
    <row r="293" ht="20.25" customHeight="1"/>
    <row r="294" spans="1:2" ht="13.5" customHeight="1">
      <c r="A294" s="2" t="s">
        <v>106</v>
      </c>
      <c r="B294" s="2" t="s">
        <v>107</v>
      </c>
    </row>
    <row r="295" ht="18" customHeight="1">
      <c r="B295" s="2" t="s">
        <v>209</v>
      </c>
    </row>
    <row r="296" ht="13.5" customHeight="1">
      <c r="B296" s="2" t="s">
        <v>186</v>
      </c>
    </row>
    <row r="297" ht="13.5" customHeight="1">
      <c r="B297" s="2" t="s">
        <v>262</v>
      </c>
    </row>
    <row r="298" ht="13.5" customHeight="1">
      <c r="B298" s="2" t="s">
        <v>187</v>
      </c>
    </row>
    <row r="299" ht="18" customHeight="1"/>
    <row r="300" spans="1:2" ht="13.5" customHeight="1">
      <c r="A300" s="2" t="s">
        <v>108</v>
      </c>
      <c r="B300" s="2" t="s">
        <v>109</v>
      </c>
    </row>
    <row r="301" ht="20.25" customHeight="1">
      <c r="B301" s="2" t="s">
        <v>246</v>
      </c>
    </row>
    <row r="302" ht="13.5" customHeight="1">
      <c r="B302" s="2" t="s">
        <v>245</v>
      </c>
    </row>
    <row r="303" ht="9" customHeight="1"/>
    <row r="304" ht="13.5" customHeight="1">
      <c r="B304" s="2" t="s">
        <v>247</v>
      </c>
    </row>
    <row r="305" ht="13.5" customHeight="1">
      <c r="B305" s="2" t="s">
        <v>244</v>
      </c>
    </row>
    <row r="306" ht="17.25" customHeight="1"/>
    <row r="307" spans="1:2" ht="13.5" customHeight="1">
      <c r="A307" s="2" t="s">
        <v>110</v>
      </c>
      <c r="B307" s="2" t="s">
        <v>111</v>
      </c>
    </row>
    <row r="308" ht="18" customHeight="1">
      <c r="B308" s="2" t="s">
        <v>250</v>
      </c>
    </row>
    <row r="309" ht="13.5" customHeight="1">
      <c r="B309" s="2" t="s">
        <v>249</v>
      </c>
    </row>
    <row r="310" ht="13.5" customHeight="1">
      <c r="B310" s="2" t="s">
        <v>248</v>
      </c>
    </row>
    <row r="311" ht="17.25" customHeight="1"/>
    <row r="312" spans="1:2" ht="13.5" customHeight="1">
      <c r="A312" s="2" t="s">
        <v>112</v>
      </c>
      <c r="B312" s="2" t="s">
        <v>113</v>
      </c>
    </row>
    <row r="313" ht="16.5" customHeight="1">
      <c r="B313" s="2" t="s">
        <v>210</v>
      </c>
    </row>
    <row r="314" ht="18.75" customHeight="1"/>
    <row r="315" spans="1:2" ht="13.5" customHeight="1">
      <c r="A315" s="2" t="s">
        <v>114</v>
      </c>
      <c r="B315" s="2" t="s">
        <v>115</v>
      </c>
    </row>
    <row r="316" ht="15.75" customHeight="1">
      <c r="B316" s="2" t="s">
        <v>116</v>
      </c>
    </row>
    <row r="317" ht="17.25" customHeight="1"/>
    <row r="318" spans="1:2" ht="13.5" customHeight="1">
      <c r="A318" s="2" t="s">
        <v>117</v>
      </c>
      <c r="B318" s="2" t="s">
        <v>12</v>
      </c>
    </row>
    <row r="319" ht="18.75" customHeight="1">
      <c r="B319" s="2" t="s">
        <v>224</v>
      </c>
    </row>
    <row r="320" spans="7:9" ht="10.5" customHeight="1">
      <c r="G320" s="76"/>
      <c r="H320" s="76"/>
      <c r="I320" s="76" t="s">
        <v>159</v>
      </c>
    </row>
    <row r="321" spans="3:9" ht="13.5" customHeight="1">
      <c r="C321" s="29"/>
      <c r="D321" s="29"/>
      <c r="E321" s="29"/>
      <c r="G321" s="92"/>
      <c r="H321" s="92"/>
      <c r="I321" s="91" t="s">
        <v>160</v>
      </c>
    </row>
    <row r="322" spans="2:9" ht="17.25" customHeight="1">
      <c r="B322" s="2" t="s">
        <v>118</v>
      </c>
      <c r="C322" s="49"/>
      <c r="D322" s="49"/>
      <c r="G322" s="93"/>
      <c r="H322" s="93"/>
      <c r="I322" s="78">
        <v>103</v>
      </c>
    </row>
    <row r="323" spans="2:9" ht="15.75" customHeight="1">
      <c r="B323" s="2" t="s">
        <v>119</v>
      </c>
      <c r="C323" s="49"/>
      <c r="D323" s="49"/>
      <c r="G323" s="101"/>
      <c r="H323" s="95"/>
      <c r="I323" s="94">
        <v>40</v>
      </c>
    </row>
    <row r="324" spans="3:9" ht="20.25" customHeight="1" thickBot="1">
      <c r="C324" s="50"/>
      <c r="D324" s="50"/>
      <c r="G324" s="93"/>
      <c r="H324" s="93"/>
      <c r="I324" s="96">
        <f>SUM(I322:I323)</f>
        <v>143</v>
      </c>
    </row>
    <row r="325" spans="2:9" ht="24.75" customHeight="1" thickTop="1">
      <c r="B325" s="2" t="s">
        <v>260</v>
      </c>
      <c r="G325" s="102"/>
      <c r="H325" s="80"/>
      <c r="I325" s="80"/>
    </row>
    <row r="326" ht="13.5" customHeight="1">
      <c r="B326" s="2" t="s">
        <v>261</v>
      </c>
    </row>
    <row r="327" ht="21" customHeight="1"/>
    <row r="328" spans="1:2" ht="13.5" customHeight="1">
      <c r="A328" s="2" t="s">
        <v>120</v>
      </c>
      <c r="B328" s="2" t="s">
        <v>121</v>
      </c>
    </row>
    <row r="329" ht="18" customHeight="1">
      <c r="B329" s="2" t="s">
        <v>211</v>
      </c>
    </row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9.5" customHeight="1">
      <c r="A336" s="43" t="s">
        <v>0</v>
      </c>
    </row>
    <row r="337" ht="18.75" customHeight="1">
      <c r="A337" s="44" t="s">
        <v>40</v>
      </c>
    </row>
    <row r="339" ht="13.5" customHeight="1">
      <c r="A339" s="57" t="s">
        <v>204</v>
      </c>
    </row>
    <row r="340" ht="27" customHeight="1"/>
    <row r="341" spans="1:2" ht="13.5" customHeight="1">
      <c r="A341" s="2" t="s">
        <v>122</v>
      </c>
      <c r="B341" s="2" t="s">
        <v>123</v>
      </c>
    </row>
    <row r="342" ht="18.75" customHeight="1">
      <c r="B342" s="2" t="s">
        <v>263</v>
      </c>
    </row>
    <row r="343" ht="6" customHeight="1"/>
    <row r="344" spans="7:9" ht="12" customHeight="1">
      <c r="G344" s="76"/>
      <c r="H344" s="76"/>
      <c r="I344" s="76" t="s">
        <v>159</v>
      </c>
    </row>
    <row r="345" spans="7:9" ht="13.5" customHeight="1">
      <c r="G345" s="76"/>
      <c r="H345" s="76"/>
      <c r="I345" s="75" t="s">
        <v>160</v>
      </c>
    </row>
    <row r="346" spans="2:9" ht="21" customHeight="1">
      <c r="B346" s="2" t="s">
        <v>257</v>
      </c>
      <c r="G346" s="86"/>
      <c r="H346" s="78"/>
      <c r="I346" s="77">
        <v>1930</v>
      </c>
    </row>
    <row r="347" spans="2:9" ht="22.5" customHeight="1">
      <c r="B347" s="2" t="s">
        <v>64</v>
      </c>
      <c r="G347" s="86"/>
      <c r="H347" s="97"/>
      <c r="I347" s="109" t="s">
        <v>234</v>
      </c>
    </row>
    <row r="348" spans="2:7" ht="18.75" customHeight="1">
      <c r="B348" s="2" t="s">
        <v>256</v>
      </c>
      <c r="G348" s="104">
        <v>1763</v>
      </c>
    </row>
    <row r="349" spans="2:9" ht="13.5" customHeight="1">
      <c r="B349" s="2" t="s">
        <v>259</v>
      </c>
      <c r="G349" s="106">
        <v>167</v>
      </c>
      <c r="I349" s="107">
        <v>-1930</v>
      </c>
    </row>
    <row r="350" spans="7:9" ht="13.5" customHeight="1">
      <c r="G350" s="105"/>
      <c r="I350" s="77"/>
    </row>
    <row r="351" spans="2:9" ht="16.5" customHeight="1" thickBot="1">
      <c r="B351" s="2" t="s">
        <v>258</v>
      </c>
      <c r="G351" s="105"/>
      <c r="I351" s="108" t="s">
        <v>234</v>
      </c>
    </row>
    <row r="352" ht="13.5" customHeight="1" thickTop="1"/>
    <row r="353" spans="1:2" ht="13.5" customHeight="1">
      <c r="A353" s="2" t="s">
        <v>124</v>
      </c>
      <c r="B353" s="2" t="s">
        <v>125</v>
      </c>
    </row>
    <row r="354" ht="18.75" customHeight="1">
      <c r="B354" s="2" t="s">
        <v>161</v>
      </c>
    </row>
    <row r="355" ht="12.75" customHeight="1"/>
    <row r="356" spans="1:2" ht="13.5" customHeight="1">
      <c r="A356" s="2" t="s">
        <v>126</v>
      </c>
      <c r="B356" s="2" t="s">
        <v>127</v>
      </c>
    </row>
    <row r="357" spans="2:9" ht="18.75" customHeight="1">
      <c r="B357" s="2" t="s">
        <v>212</v>
      </c>
      <c r="I357" s="86" t="s">
        <v>5</v>
      </c>
    </row>
    <row r="358" spans="2:9" ht="17.25" customHeight="1">
      <c r="B358" s="2" t="s">
        <v>188</v>
      </c>
      <c r="I358" s="93">
        <v>918</v>
      </c>
    </row>
    <row r="359" spans="2:9" ht="15" customHeight="1">
      <c r="B359" s="2" t="s">
        <v>189</v>
      </c>
      <c r="I359" s="93">
        <v>472</v>
      </c>
    </row>
    <row r="360" spans="2:9" ht="15.75" customHeight="1">
      <c r="B360" s="2" t="s">
        <v>162</v>
      </c>
      <c r="I360" s="78">
        <v>500</v>
      </c>
    </row>
    <row r="361" spans="2:9" ht="15.75" customHeight="1">
      <c r="B361" s="2" t="s">
        <v>163</v>
      </c>
      <c r="I361" s="98">
        <v>886</v>
      </c>
    </row>
    <row r="362" spans="2:9" ht="15.75" customHeight="1">
      <c r="B362" s="2" t="s">
        <v>164</v>
      </c>
      <c r="I362" s="77">
        <v>4375</v>
      </c>
    </row>
    <row r="363" ht="4.5" customHeight="1">
      <c r="I363" s="103"/>
    </row>
    <row r="364" spans="2:9" ht="16.5" customHeight="1" thickBot="1">
      <c r="B364" s="2" t="s">
        <v>165</v>
      </c>
      <c r="I364" s="79">
        <f>SUM(I358:I363)</f>
        <v>7151</v>
      </c>
    </row>
    <row r="365" ht="5.25" customHeight="1" thickTop="1">
      <c r="I365" s="80"/>
    </row>
    <row r="366" spans="2:9" ht="15" customHeight="1">
      <c r="B366" s="2" t="s">
        <v>166</v>
      </c>
      <c r="I366" s="99" t="s">
        <v>167</v>
      </c>
    </row>
    <row r="367" ht="13.5" customHeight="1">
      <c r="B367" s="58"/>
    </row>
    <row r="368" spans="1:2" ht="13.5" customHeight="1">
      <c r="A368" s="2" t="s">
        <v>128</v>
      </c>
      <c r="B368" s="2" t="s">
        <v>129</v>
      </c>
    </row>
    <row r="369" ht="17.25" customHeight="1">
      <c r="B369" s="2" t="s">
        <v>130</v>
      </c>
    </row>
    <row r="370" ht="13.5" customHeight="1"/>
    <row r="371" spans="1:2" ht="13.5" customHeight="1">
      <c r="A371" s="2" t="s">
        <v>131</v>
      </c>
      <c r="B371" s="2" t="s">
        <v>132</v>
      </c>
    </row>
    <row r="372" ht="18" customHeight="1">
      <c r="B372" s="2" t="s">
        <v>133</v>
      </c>
    </row>
    <row r="374" spans="1:2" ht="13.5" customHeight="1">
      <c r="A374" s="2" t="s">
        <v>134</v>
      </c>
      <c r="B374" s="2" t="s">
        <v>135</v>
      </c>
    </row>
    <row r="375" ht="21.75" customHeight="1">
      <c r="B375" s="2" t="s">
        <v>213</v>
      </c>
    </row>
    <row r="376" ht="10.5" customHeight="1"/>
    <row r="377" ht="13.5" customHeight="1">
      <c r="B377" s="2" t="s">
        <v>252</v>
      </c>
    </row>
    <row r="378" ht="13.5" customHeight="1">
      <c r="B378" s="2" t="s">
        <v>253</v>
      </c>
    </row>
    <row r="379" ht="13.5" customHeight="1">
      <c r="B379" s="2" t="s">
        <v>229</v>
      </c>
    </row>
    <row r="380" ht="10.5" customHeight="1"/>
    <row r="381" ht="13.5" customHeight="1">
      <c r="B381" s="2" t="s">
        <v>251</v>
      </c>
    </row>
    <row r="382" ht="13.5" customHeight="1">
      <c r="B382" s="2" t="s">
        <v>230</v>
      </c>
    </row>
    <row r="383" ht="13.5" customHeight="1"/>
    <row r="384" ht="13.5" customHeight="1"/>
    <row r="385" ht="13.5" customHeight="1"/>
    <row r="386" ht="13.5" customHeight="1"/>
    <row r="387" ht="13.5" customHeight="1"/>
    <row r="388" ht="15" customHeight="1"/>
    <row r="389" ht="15" customHeight="1"/>
    <row r="390" ht="15" customHeight="1"/>
    <row r="391" ht="15" customHeight="1"/>
    <row r="392" ht="15" customHeight="1"/>
    <row r="393" ht="20.25" customHeight="1">
      <c r="A393" s="43" t="s">
        <v>0</v>
      </c>
    </row>
    <row r="394" ht="18.75" customHeight="1">
      <c r="A394" s="44" t="s">
        <v>40</v>
      </c>
    </row>
    <row r="396" ht="13.5" customHeight="1">
      <c r="A396" s="57" t="s">
        <v>204</v>
      </c>
    </row>
    <row r="397" spans="5:9" ht="27" customHeight="1">
      <c r="E397" s="44"/>
      <c r="G397" s="70"/>
      <c r="H397" s="70"/>
      <c r="I397" s="69"/>
    </row>
    <row r="398" spans="1:2" ht="13.5" customHeight="1">
      <c r="A398" s="2" t="s">
        <v>136</v>
      </c>
      <c r="B398" s="2" t="s">
        <v>137</v>
      </c>
    </row>
    <row r="399" ht="21" customHeight="1">
      <c r="B399" s="2" t="s">
        <v>214</v>
      </c>
    </row>
    <row r="400" spans="2:9" ht="19.5" customHeight="1">
      <c r="B400" s="2" t="s">
        <v>138</v>
      </c>
      <c r="C400" s="52"/>
      <c r="D400" s="52"/>
      <c r="E400" s="10"/>
      <c r="F400" s="10"/>
      <c r="G400" s="52"/>
      <c r="H400" s="52"/>
      <c r="I400" s="52" t="s">
        <v>91</v>
      </c>
    </row>
    <row r="401" spans="3:9" ht="3.75" customHeight="1">
      <c r="C401" s="9"/>
      <c r="D401" s="9"/>
      <c r="E401" s="9"/>
      <c r="F401" s="10"/>
      <c r="G401" s="10"/>
      <c r="H401" s="10"/>
      <c r="I401" s="13"/>
    </row>
    <row r="402" spans="2:9" ht="17.25" customHeight="1">
      <c r="B402" s="2" t="s">
        <v>139</v>
      </c>
      <c r="C402" s="10"/>
      <c r="D402" s="10"/>
      <c r="E402" s="52" t="s">
        <v>140</v>
      </c>
      <c r="F402" s="10"/>
      <c r="G402" s="59"/>
      <c r="H402" s="59"/>
      <c r="I402" s="59">
        <v>357</v>
      </c>
    </row>
    <row r="403" spans="3:9" ht="5.25" customHeight="1">
      <c r="C403" s="10"/>
      <c r="D403" s="10"/>
      <c r="E403" s="52"/>
      <c r="F403" s="10"/>
      <c r="G403" s="59"/>
      <c r="H403" s="59"/>
      <c r="I403" s="59"/>
    </row>
    <row r="404" spans="2:9" ht="16.5" customHeight="1">
      <c r="B404" s="2" t="s">
        <v>141</v>
      </c>
      <c r="E404" s="44" t="s">
        <v>142</v>
      </c>
      <c r="G404" s="59"/>
      <c r="H404" s="59"/>
      <c r="I404" s="60">
        <v>61572</v>
      </c>
    </row>
    <row r="405" spans="2:9" ht="15" customHeight="1">
      <c r="B405" s="2" t="s">
        <v>143</v>
      </c>
      <c r="E405" s="44" t="s">
        <v>144</v>
      </c>
      <c r="G405" s="62"/>
      <c r="H405" s="62"/>
      <c r="I405" s="61">
        <f>+I402/I404*100</f>
        <v>0.5798090040927694</v>
      </c>
    </row>
    <row r="406" spans="5:9" ht="8.25" customHeight="1">
      <c r="E406" s="44"/>
      <c r="G406" s="63"/>
      <c r="H406" s="63"/>
      <c r="I406" s="44"/>
    </row>
    <row r="407" spans="2:9" ht="13.5" customHeight="1">
      <c r="B407" s="2" t="s">
        <v>145</v>
      </c>
      <c r="E407" s="44"/>
      <c r="G407" s="52"/>
      <c r="H407" s="52"/>
      <c r="I407" s="10"/>
    </row>
    <row r="408" spans="5:9" ht="7.5" customHeight="1">
      <c r="E408" s="44"/>
      <c r="G408" s="10"/>
      <c r="H408" s="10"/>
      <c r="I408" s="64"/>
    </row>
    <row r="409" spans="2:9" ht="17.25" customHeight="1">
      <c r="B409" s="2" t="s">
        <v>139</v>
      </c>
      <c r="E409" s="52" t="s">
        <v>140</v>
      </c>
      <c r="G409" s="66"/>
      <c r="H409" s="66"/>
      <c r="I409" s="65">
        <v>357</v>
      </c>
    </row>
    <row r="410" spans="5:9" ht="8.25" customHeight="1">
      <c r="E410" s="52"/>
      <c r="G410" s="66"/>
      <c r="H410" s="66"/>
      <c r="I410" s="65"/>
    </row>
    <row r="411" spans="2:9" ht="13.5" customHeight="1">
      <c r="B411" s="2" t="s">
        <v>146</v>
      </c>
      <c r="E411" s="44" t="s">
        <v>142</v>
      </c>
      <c r="G411" s="66"/>
      <c r="H411" s="66"/>
      <c r="I411" s="65">
        <v>61572</v>
      </c>
    </row>
    <row r="412" spans="2:9" ht="15" customHeight="1">
      <c r="B412" s="2" t="s">
        <v>147</v>
      </c>
      <c r="E412" s="44" t="s">
        <v>142</v>
      </c>
      <c r="G412" s="66"/>
      <c r="H412" s="66"/>
      <c r="I412" s="67">
        <v>92</v>
      </c>
    </row>
    <row r="413" spans="2:9" ht="19.5" customHeight="1">
      <c r="B413" s="2" t="s">
        <v>148</v>
      </c>
      <c r="E413" s="44" t="s">
        <v>142</v>
      </c>
      <c r="G413" s="66"/>
      <c r="H413" s="66"/>
      <c r="I413" s="68">
        <f>SUM(I411:I412)</f>
        <v>61664</v>
      </c>
    </row>
    <row r="414" spans="5:9" ht="6.75" customHeight="1">
      <c r="E414" s="44"/>
      <c r="G414" s="66"/>
      <c r="H414" s="66"/>
      <c r="I414" s="65"/>
    </row>
    <row r="415" spans="2:9" ht="15" customHeight="1">
      <c r="B415" s="2" t="s">
        <v>149</v>
      </c>
      <c r="E415" s="44" t="s">
        <v>144</v>
      </c>
      <c r="G415" s="70"/>
      <c r="H415" s="70"/>
      <c r="I415" s="69">
        <f>+I409/I413*100</f>
        <v>0.5789439543331604</v>
      </c>
    </row>
    <row r="416" spans="5:9" ht="15" customHeight="1">
      <c r="E416" s="44"/>
      <c r="G416" s="70"/>
      <c r="H416" s="70"/>
      <c r="I416" s="69"/>
    </row>
    <row r="417" spans="1:9" ht="15" customHeight="1">
      <c r="A417" s="58" t="s">
        <v>154</v>
      </c>
      <c r="B417" s="2" t="s">
        <v>168</v>
      </c>
      <c r="E417" s="44"/>
      <c r="G417" s="70"/>
      <c r="H417" s="70"/>
      <c r="I417" s="69"/>
    </row>
    <row r="418" spans="2:9" ht="21" customHeight="1">
      <c r="B418" s="2" t="s">
        <v>215</v>
      </c>
      <c r="E418" s="44"/>
      <c r="G418" s="70"/>
      <c r="H418" s="70"/>
      <c r="I418" s="69"/>
    </row>
    <row r="419" spans="5:9" ht="12.75" customHeight="1">
      <c r="E419" s="44"/>
      <c r="G419" s="70"/>
      <c r="H419" s="70"/>
      <c r="I419" s="61" t="s">
        <v>160</v>
      </c>
    </row>
    <row r="420" spans="2:9" ht="15" customHeight="1">
      <c r="B420" s="2" t="s">
        <v>169</v>
      </c>
      <c r="E420" s="44"/>
      <c r="G420" s="70"/>
      <c r="H420" s="70"/>
      <c r="I420" s="65">
        <v>84289</v>
      </c>
    </row>
    <row r="421" spans="5:9" ht="7.5" customHeight="1">
      <c r="E421" s="44"/>
      <c r="G421" s="70"/>
      <c r="H421" s="70"/>
      <c r="I421" s="65"/>
    </row>
    <row r="422" spans="2:9" ht="15" customHeight="1">
      <c r="B422" s="2" t="s">
        <v>170</v>
      </c>
      <c r="E422" s="44"/>
      <c r="G422" s="81"/>
      <c r="H422" s="70"/>
      <c r="I422" s="82">
        <v>-1123</v>
      </c>
    </row>
    <row r="423" spans="2:9" ht="15" customHeight="1">
      <c r="B423" s="2" t="s">
        <v>171</v>
      </c>
      <c r="E423" s="44"/>
      <c r="G423" s="81"/>
      <c r="H423" s="70"/>
      <c r="I423" s="82">
        <v>-1693</v>
      </c>
    </row>
    <row r="424" spans="5:9" ht="5.25" customHeight="1">
      <c r="E424" s="44"/>
      <c r="G424" s="81"/>
      <c r="H424" s="70"/>
      <c r="I424" s="82"/>
    </row>
    <row r="425" spans="2:9" ht="15.75" customHeight="1">
      <c r="B425" s="2" t="s">
        <v>172</v>
      </c>
      <c r="E425" s="44"/>
      <c r="G425" s="81"/>
      <c r="H425" s="70"/>
      <c r="I425" s="68">
        <f>SUM(I420:I424)</f>
        <v>81473</v>
      </c>
    </row>
    <row r="426" spans="5:9" ht="6.75" customHeight="1">
      <c r="E426" s="44"/>
      <c r="G426" s="81"/>
      <c r="H426" s="70"/>
      <c r="I426" s="66"/>
    </row>
    <row r="427" spans="2:9" ht="15" customHeight="1">
      <c r="B427" s="2" t="s">
        <v>173</v>
      </c>
      <c r="E427" s="44"/>
      <c r="G427" s="83">
        <v>61572</v>
      </c>
      <c r="H427" s="70"/>
      <c r="I427" s="65"/>
    </row>
    <row r="428" spans="5:9" ht="10.5" customHeight="1">
      <c r="E428" s="44"/>
      <c r="G428" s="81"/>
      <c r="H428" s="70"/>
      <c r="I428" s="65"/>
    </row>
    <row r="429" spans="2:9" ht="15" customHeight="1" thickBot="1">
      <c r="B429" s="2" t="s">
        <v>174</v>
      </c>
      <c r="E429" s="44"/>
      <c r="G429" s="81"/>
      <c r="H429" s="70"/>
      <c r="I429" s="84" t="s">
        <v>175</v>
      </c>
    </row>
    <row r="430" spans="5:9" ht="13.5" customHeight="1" thickTop="1">
      <c r="E430" s="44"/>
      <c r="G430" s="69"/>
      <c r="H430" s="70"/>
      <c r="I430" s="69"/>
    </row>
    <row r="431" spans="5:9" ht="13.5" customHeight="1">
      <c r="E431" s="44"/>
      <c r="G431" s="69"/>
      <c r="H431" s="70"/>
      <c r="I431" s="69"/>
    </row>
    <row r="432" spans="1:8" ht="13.5" customHeight="1">
      <c r="A432" s="2" t="s">
        <v>150</v>
      </c>
      <c r="E432" s="44"/>
      <c r="H432" s="12"/>
    </row>
    <row r="433" spans="5:8" ht="13.5" customHeight="1">
      <c r="E433" s="44"/>
      <c r="H433" s="12"/>
    </row>
    <row r="434" spans="5:8" ht="13.5" customHeight="1">
      <c r="E434" s="44"/>
      <c r="H434" s="12"/>
    </row>
    <row r="435" spans="1:8" ht="13.5" customHeight="1">
      <c r="A435" s="2" t="s">
        <v>255</v>
      </c>
      <c r="E435" s="44"/>
      <c r="H435" s="12"/>
    </row>
    <row r="436" spans="1:8" ht="13.5" customHeight="1">
      <c r="A436" s="2" t="s">
        <v>254</v>
      </c>
      <c r="E436" s="44"/>
      <c r="H436" s="12"/>
    </row>
    <row r="437" spans="5:8" ht="9" customHeight="1">
      <c r="E437" s="44"/>
      <c r="H437" s="12"/>
    </row>
    <row r="438" spans="1:8" ht="13.5" customHeight="1">
      <c r="A438" s="100"/>
      <c r="H438" s="12"/>
    </row>
    <row r="439" ht="13.5" customHeight="1">
      <c r="H439" s="12"/>
    </row>
    <row r="440" ht="13.5" customHeight="1">
      <c r="H440" s="12"/>
    </row>
    <row r="441" ht="13.5" customHeight="1">
      <c r="H441" s="12"/>
    </row>
    <row r="442" ht="13.5" customHeight="1">
      <c r="H442" s="12"/>
    </row>
    <row r="468" spans="1:42" ht="13.5" customHeight="1">
      <c r="A468" s="12"/>
      <c r="B468" s="12"/>
      <c r="C468" s="71"/>
      <c r="D468" s="71"/>
      <c r="E468" s="71"/>
      <c r="F468" s="12"/>
      <c r="G468" s="71"/>
      <c r="H468" s="71"/>
      <c r="I468" s="71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</row>
    <row r="469" spans="1:42" ht="13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</row>
    <row r="470" spans="1:42" ht="13.5" customHeight="1">
      <c r="A470" s="12"/>
      <c r="B470" s="12"/>
      <c r="C470" s="12"/>
      <c r="D470" s="12"/>
      <c r="E470" s="50"/>
      <c r="F470" s="50"/>
      <c r="G470" s="50"/>
      <c r="H470" s="50"/>
      <c r="I470" s="50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</row>
    <row r="471" spans="1:42" ht="13.5" customHeight="1">
      <c r="A471" s="12"/>
      <c r="B471" s="12"/>
      <c r="C471" s="50"/>
      <c r="D471" s="50"/>
      <c r="E471" s="50"/>
      <c r="F471" s="50"/>
      <c r="G471" s="50"/>
      <c r="H471" s="50"/>
      <c r="I471" s="50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</row>
    <row r="472" spans="1:42" ht="13.5" customHeight="1">
      <c r="A472" s="12"/>
      <c r="B472" s="12"/>
      <c r="C472" s="50"/>
      <c r="D472" s="50"/>
      <c r="E472" s="50"/>
      <c r="F472" s="50"/>
      <c r="G472" s="50"/>
      <c r="H472" s="50"/>
      <c r="I472" s="50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</row>
    <row r="473" spans="1:42" ht="13.5" customHeight="1">
      <c r="A473" s="12"/>
      <c r="B473" s="12"/>
      <c r="C473" s="50"/>
      <c r="D473" s="50"/>
      <c r="E473" s="50"/>
      <c r="F473" s="50"/>
      <c r="G473" s="50"/>
      <c r="H473" s="50"/>
      <c r="I473" s="50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</row>
    <row r="474" spans="1:42" ht="13.5" customHeight="1">
      <c r="A474" s="12"/>
      <c r="B474" s="12"/>
      <c r="C474" s="50"/>
      <c r="D474" s="50"/>
      <c r="E474" s="50"/>
      <c r="F474" s="50"/>
      <c r="G474" s="50"/>
      <c r="H474" s="50"/>
      <c r="I474" s="50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</row>
    <row r="475" spans="1:42" ht="13.5" customHeight="1">
      <c r="A475" s="12"/>
      <c r="B475" s="12"/>
      <c r="C475" s="50"/>
      <c r="D475" s="50"/>
      <c r="E475" s="50"/>
      <c r="F475" s="50"/>
      <c r="G475" s="50"/>
      <c r="H475" s="50"/>
      <c r="I475" s="50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</row>
    <row r="476" spans="1:42" ht="13.5" customHeight="1">
      <c r="A476" s="12"/>
      <c r="B476" s="12"/>
      <c r="C476" s="50"/>
      <c r="D476" s="50"/>
      <c r="E476" s="50"/>
      <c r="F476" s="50"/>
      <c r="G476" s="50"/>
      <c r="H476" s="50"/>
      <c r="I476" s="50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</row>
    <row r="477" spans="1:42" ht="13.5" customHeight="1">
      <c r="A477" s="12"/>
      <c r="B477" s="12"/>
      <c r="C477" s="50"/>
      <c r="D477" s="50"/>
      <c r="E477" s="50"/>
      <c r="F477" s="50"/>
      <c r="G477" s="50"/>
      <c r="H477" s="50"/>
      <c r="I477" s="50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</row>
    <row r="478" spans="1:42" ht="13.5" customHeight="1">
      <c r="A478" s="12"/>
      <c r="B478" s="12"/>
      <c r="C478" s="50"/>
      <c r="D478" s="50"/>
      <c r="E478" s="50"/>
      <c r="F478" s="50"/>
      <c r="G478" s="50"/>
      <c r="H478" s="50"/>
      <c r="I478" s="50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</row>
    <row r="479" spans="1:42" ht="13.5" customHeight="1">
      <c r="A479" s="12"/>
      <c r="B479" s="12"/>
      <c r="C479" s="50"/>
      <c r="D479" s="50"/>
      <c r="E479" s="50"/>
      <c r="F479" s="50"/>
      <c r="G479" s="50"/>
      <c r="H479" s="50"/>
      <c r="I479" s="50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</row>
    <row r="480" spans="1:42" ht="13.5" customHeight="1">
      <c r="A480" s="12"/>
      <c r="B480" s="12"/>
      <c r="C480" s="50"/>
      <c r="D480" s="50"/>
      <c r="E480" s="50"/>
      <c r="F480" s="50"/>
      <c r="G480" s="50"/>
      <c r="H480" s="50"/>
      <c r="I480" s="50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</row>
    <row r="481" spans="1:42" ht="13.5" customHeight="1">
      <c r="A481" s="12"/>
      <c r="B481" s="12"/>
      <c r="C481" s="50"/>
      <c r="D481" s="50"/>
      <c r="E481" s="50"/>
      <c r="F481" s="50"/>
      <c r="G481" s="50"/>
      <c r="H481" s="50"/>
      <c r="I481" s="50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</row>
    <row r="482" spans="1:42" ht="13.5" customHeight="1">
      <c r="A482" s="12"/>
      <c r="B482" s="12"/>
      <c r="C482" s="50"/>
      <c r="D482" s="50"/>
      <c r="E482" s="50"/>
      <c r="F482" s="50"/>
      <c r="G482" s="50"/>
      <c r="H482" s="50"/>
      <c r="I482" s="50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</row>
    <row r="483" spans="1:42" ht="13.5" customHeight="1">
      <c r="A483" s="12"/>
      <c r="B483" s="12"/>
      <c r="C483" s="50"/>
      <c r="D483" s="50"/>
      <c r="E483" s="50"/>
      <c r="F483" s="50"/>
      <c r="G483" s="50"/>
      <c r="H483" s="50"/>
      <c r="I483" s="50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</row>
    <row r="484" spans="1:42" ht="13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</row>
    <row r="485" spans="1:42" ht="13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</row>
    <row r="486" spans="1:42" ht="13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</row>
    <row r="487" spans="1:42" ht="13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</row>
    <row r="488" spans="1:42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</row>
    <row r="489" spans="1:42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</row>
    <row r="490" spans="1:42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</row>
    <row r="491" spans="1:42" ht="13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</row>
    <row r="492" spans="1:42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</row>
    <row r="493" spans="1:42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</row>
    <row r="494" spans="1:42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</row>
    <row r="495" spans="1:42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</row>
    <row r="496" spans="1:42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</row>
    <row r="497" spans="1:42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</row>
    <row r="498" spans="1:42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</row>
    <row r="499" spans="1:42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</row>
    <row r="500" spans="1:42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</row>
    <row r="501" spans="1:42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</row>
    <row r="502" spans="1:42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</row>
    <row r="503" spans="1:42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</row>
  </sheetData>
  <mergeCells count="2">
    <mergeCell ref="C6:E6"/>
    <mergeCell ref="G6:I6"/>
  </mergeCells>
  <printOptions/>
  <pageMargins left="1.1" right="0" top="0.85" bottom="0" header="0.5" footer="0.5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mgni-tech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mgni-tech</dc:creator>
  <cp:keywords/>
  <dc:description/>
  <cp:lastModifiedBy>mgni-tech</cp:lastModifiedBy>
  <cp:lastPrinted>2004-09-15T04:29:18Z</cp:lastPrinted>
  <dcterms:created xsi:type="dcterms:W3CDTF">2004-06-15T06:22:39Z</dcterms:created>
  <dcterms:modified xsi:type="dcterms:W3CDTF">2004-09-15T07:29:25Z</dcterms:modified>
  <cp:category/>
  <cp:version/>
  <cp:contentType/>
  <cp:contentStatus/>
</cp:coreProperties>
</file>