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<sst xmlns="http://schemas.openxmlformats.org/spreadsheetml/2006/main" count="285" uniqueCount="244">
  <si>
    <t>Magni-Tech Industries Berhad</t>
  </si>
  <si>
    <t>( Incorporated in Malaysia ; Company No. 422585-V )</t>
  </si>
  <si>
    <t xml:space="preserve">Condensed Consolidated Income Statements </t>
  </si>
  <si>
    <t>For the third quarter ended 31 January 2003</t>
  </si>
  <si>
    <t>(The figures have not been audited)</t>
  </si>
  <si>
    <t xml:space="preserve">                            3 months to</t>
  </si>
  <si>
    <t xml:space="preserve">                            9 months to</t>
  </si>
  <si>
    <t>31.1.2003</t>
  </si>
  <si>
    <t>31.1.2002</t>
  </si>
  <si>
    <t>RM'000</t>
  </si>
  <si>
    <t>Revenue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</si>
  <si>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</si>
  <si>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</si>
  <si>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</si>
  <si>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</si>
  <si>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</si>
  <si>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</si>
  <si>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</si>
  <si>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</si>
  <si>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Net Profit for the period</t>
  </si>
  <si>
    <t>Earning Per Share</t>
  </si>
  <si>
    <t xml:space="preserve"> - Basic</t>
  </si>
  <si>
    <t xml:space="preserve"> - Diluted</t>
  </si>
  <si>
    <t>The Condensed Consolidated Income Statement  should be  read  in conjunction with  the  Annual  Financial</t>
  </si>
  <si>
    <t>Report for the year ended 30 April 2002.</t>
  </si>
  <si>
    <t>Condensed Consolidated Balance Sheet</t>
  </si>
  <si>
    <t>As at 31 January 2003</t>
  </si>
  <si>
    <t>Unaudited</t>
  </si>
  <si>
    <t>Audited</t>
  </si>
  <si>
    <t>@ 31-1-2003</t>
  </si>
  <si>
    <t>@ 30-4-2002</t>
  </si>
  <si>
    <t>Property , Plant and Equipment</t>
  </si>
  <si>
    <t>Long Term Investments</t>
  </si>
  <si>
    <t>Current Assets</t>
  </si>
  <si>
    <t xml:space="preserve">  Inventories</t>
  </si>
  <si>
    <t xml:space="preserve">  Trade and Other Receivables</t>
  </si>
  <si>
    <t xml:space="preserve">  Deposit with Licensed Banks</t>
  </si>
  <si>
    <t xml:space="preserve">  Cash and Bank Balances</t>
  </si>
  <si>
    <t>Current Liabilities</t>
  </si>
  <si>
    <t xml:space="preserve">  Trade and Other Payables</t>
  </si>
  <si>
    <t xml:space="preserve">  Short Term Borrowings</t>
  </si>
  <si>
    <t xml:space="preserve">  Provision for Taxation</t>
  </si>
  <si>
    <t xml:space="preserve">  Proposed Dividend</t>
  </si>
  <si>
    <t>Net Current Assets</t>
  </si>
  <si>
    <t>Financed by :</t>
  </si>
  <si>
    <t>Capital and Reserves</t>
  </si>
  <si>
    <t xml:space="preserve">  Share Capital</t>
  </si>
  <si>
    <t xml:space="preserve">  Reserves</t>
  </si>
  <si>
    <t xml:space="preserve">  Shareholders' Fund</t>
  </si>
  <si>
    <t>Minority Interests</t>
  </si>
  <si>
    <t>Long term and Deferred Liablities</t>
  </si>
  <si>
    <t xml:space="preserve">  Deferred Taxation</t>
  </si>
  <si>
    <r>
      <t xml:space="preserve">Net Tangible Assets per share  </t>
    </r>
    <r>
      <rPr>
        <sz val="8"/>
        <rFont val="Arial"/>
        <family val="2"/>
      </rPr>
      <t>(RM)</t>
    </r>
  </si>
  <si>
    <t>The Condensed  Balance Sheet  should be  read  in conjunction with  the Annual Financial Report  for the year</t>
  </si>
  <si>
    <t>ended 30 April 2002.</t>
  </si>
  <si>
    <t>(Incorporated in Malaysia ; Company No. 422585-V)</t>
  </si>
  <si>
    <t xml:space="preserve">Condensed Consolidated Statement of Change in Equity </t>
  </si>
  <si>
    <t>For the 9 months ended 31 January 2003</t>
  </si>
  <si>
    <t>Share</t>
  </si>
  <si>
    <t>Retained</t>
  </si>
  <si>
    <t>Capital</t>
  </si>
  <si>
    <t>Premium</t>
  </si>
  <si>
    <t>Profits</t>
  </si>
  <si>
    <t>Total</t>
  </si>
  <si>
    <t>For 9 months ended 31 January 2003</t>
  </si>
  <si>
    <t>Balance as at 1 May 2002</t>
  </si>
  <si>
    <t>Issue of Shares</t>
  </si>
  <si>
    <t>Bonus Issue</t>
  </si>
  <si>
    <t>Dividends</t>
  </si>
  <si>
    <t>Balance as at 31 January 2003</t>
  </si>
  <si>
    <t>For 9 months ended 31 January 2002</t>
  </si>
  <si>
    <t>Balance as at 1 May 2001</t>
  </si>
  <si>
    <t>Balance as at 31 January 2002</t>
  </si>
  <si>
    <t>The Condensed Consolidated Statement of Changes in Equity  should  be  read  in conjunction  with the Annual</t>
  </si>
  <si>
    <t>Financial Report for the year ended 30 April 2002</t>
  </si>
  <si>
    <t xml:space="preserve">Condensed Consolidated Cash Flow Statement </t>
  </si>
  <si>
    <t>For the 9 months to 31 January 2003</t>
  </si>
  <si>
    <t xml:space="preserve">        RM'000</t>
  </si>
  <si>
    <t>Cash flows from/(used in ) operating activities</t>
  </si>
  <si>
    <t>Profit before tax</t>
  </si>
  <si>
    <t>Adjustment for :</t>
  </si>
  <si>
    <t>Depreciation</t>
  </si>
  <si>
    <t>Fixed assets written off</t>
  </si>
  <si>
    <t>Gain on disposal of property, plant and equipment</t>
  </si>
  <si>
    <t>Cash but non-operating items</t>
  </si>
  <si>
    <t>Interest income</t>
  </si>
  <si>
    <t>Operating profit before working capital changes</t>
  </si>
  <si>
    <t>Increase in current assets</t>
  </si>
  <si>
    <t>Decrease in current liabilities</t>
  </si>
  <si>
    <t>Cash generated from operations</t>
  </si>
  <si>
    <t>Income tax paid</t>
  </si>
  <si>
    <t>Net cash from operating activities</t>
  </si>
  <si>
    <t>Cash flows from/(used in) investing activities</t>
  </si>
  <si>
    <t>Purchase of fixed assets</t>
  </si>
  <si>
    <t xml:space="preserve">Proceeds from disposal of property </t>
  </si>
  <si>
    <t>Purchase of investment</t>
  </si>
  <si>
    <t>Net Cash from/(used in) investing activities</t>
  </si>
  <si>
    <t>Cash flows from/(used in) financing activities</t>
  </si>
  <si>
    <t>Proceeds from issuance of shares</t>
  </si>
  <si>
    <t>Drawdown of revolving credit</t>
  </si>
  <si>
    <t>Repayment of revolving credit</t>
  </si>
  <si>
    <t>Dividend paid</t>
  </si>
  <si>
    <t>Interest received</t>
  </si>
  <si>
    <t>Net Cash used in financing activities</t>
  </si>
  <si>
    <t>Net increase in cash and cash equivalents</t>
  </si>
  <si>
    <t>Cash and cash equivalents at beginning of year</t>
  </si>
  <si>
    <t>Cash and cash equivalents at end of year</t>
  </si>
  <si>
    <t>Cash &amp; Cash Equivalents comprise the following :-</t>
  </si>
  <si>
    <t>Cash and bank balances</t>
  </si>
  <si>
    <t>Bank Overdraft</t>
  </si>
  <si>
    <t>Fixed deposit with licensed banks</t>
  </si>
  <si>
    <t>The  Condensed Consolidated Cash Flow Statement  should be read  in conjunction with  the  Annual Financial</t>
  </si>
  <si>
    <t>Report on results for the 3rd quarter ended 31 January 2003 ("the current quarter")</t>
  </si>
  <si>
    <t>1)</t>
  </si>
  <si>
    <t>Basis of Preparation</t>
  </si>
  <si>
    <t>This  interim  financial  report  has  been  prepared  in  accordance   with  MASB 26,   Interim  Financial</t>
  </si>
  <si>
    <t>Reporting and Part A of Appendix 9B of the Kuala Lumpur Stock Exchange Listing Requirements.</t>
  </si>
  <si>
    <t>The accounting policies and method  of computation adopted  are consistent  with  those adopted in the</t>
  </si>
  <si>
    <t>audited financial statements for the year ended 30 April 2002.</t>
  </si>
  <si>
    <t>2)</t>
  </si>
  <si>
    <t>Audit Qualification</t>
  </si>
  <si>
    <t>The audit report of the financial statements for the year ended 30 April 2002 was not qualified.</t>
  </si>
  <si>
    <t>3)</t>
  </si>
  <si>
    <t>Seasonal or Cyclical Factors</t>
  </si>
  <si>
    <t xml:space="preserve">The operations of  the Group during the  9 months ended 31 January 2003  ("the financial period')  were </t>
  </si>
  <si>
    <t>not materially affected by seasonal or cyclical factors.</t>
  </si>
  <si>
    <t>4)</t>
  </si>
  <si>
    <t>Unusual Items</t>
  </si>
  <si>
    <t>There  were  no  unusual items affecting the assets,  liabilities,  equity,  net income or cash flows of the</t>
  </si>
  <si>
    <t>Group for the financial period.</t>
  </si>
  <si>
    <t>5)</t>
  </si>
  <si>
    <t>Material Changes in Estimates</t>
  </si>
  <si>
    <t>There were no changes in estimates of amounts reported in the prior quarters of the current or previous</t>
  </si>
  <si>
    <t>financial year which have a material effect in the current quarter.</t>
  </si>
  <si>
    <t>6)</t>
  </si>
  <si>
    <t>Debts and Equity Securities</t>
  </si>
  <si>
    <t>During the current quarter  and  the financial period,  the issued and paid up share capital  of Magni have</t>
  </si>
  <si>
    <t>been increased as follows :</t>
  </si>
  <si>
    <t xml:space="preserve">      3 months</t>
  </si>
  <si>
    <t xml:space="preserve">      9 months </t>
  </si>
  <si>
    <t xml:space="preserve">         RM000</t>
  </si>
  <si>
    <t>Paid up share capital at start</t>
  </si>
  <si>
    <t>Allotment under Magni's Employee Share Option Scheme</t>
  </si>
  <si>
    <t>Bonus Issue on 15 January 2003</t>
  </si>
  <si>
    <t>Paid up share capital at end (Ordinary shares of RM1 each)</t>
  </si>
  <si>
    <t>7)</t>
  </si>
  <si>
    <t>Dividend Paid</t>
  </si>
  <si>
    <t>A  final dividend of  7% tax exempt  amounting to  RM 2,866,290  for  the previous  financial year ended</t>
  </si>
  <si>
    <t>30 April 2002 had been paid on 9 December 2002.</t>
  </si>
  <si>
    <t>8)</t>
  </si>
  <si>
    <t>Segment Information</t>
  </si>
  <si>
    <t>No segmental information  is presented  for the current quarter as all the three subsidiaries of Magni are</t>
  </si>
  <si>
    <t>operating in the same industry, ie packaging industry and in Malaysia.</t>
  </si>
  <si>
    <t>9)</t>
  </si>
  <si>
    <t>Revaluation of Property, Plant and Equipment</t>
  </si>
  <si>
    <t>There was no revaluation of property, plant and equipment during the current quarter.</t>
  </si>
  <si>
    <t>10)</t>
  </si>
  <si>
    <t>Subsequent Events</t>
  </si>
  <si>
    <t xml:space="preserve">There were no material events subsequent to the end of the current quarter that have not been reflected </t>
  </si>
  <si>
    <t>in this quarterly report.</t>
  </si>
  <si>
    <t>Quarterly Report on results for the 3rd quarter ended 31 January 2003</t>
  </si>
  <si>
    <t>11)</t>
  </si>
  <si>
    <t>Change in Composition of the Group</t>
  </si>
  <si>
    <t>There were no changes in the composition of the Group during the financial period.</t>
  </si>
  <si>
    <t>12)</t>
  </si>
  <si>
    <t>Contingent Liabilities and Contingent Assets</t>
  </si>
  <si>
    <t xml:space="preserve">As at 31 January 2003,  contingent  liabilities  in respect of  Magni's  guarantee and  its undertakings to </t>
  </si>
  <si>
    <t xml:space="preserve">provide guarantee  in support  of  banking  facilities  and  other credit  facilities  granted  to  subsidiaries </t>
  </si>
  <si>
    <t>amounted to RM2.152 million, an increase of RM1.266 million from RM0.886 as at 30 April 2002. There</t>
  </si>
  <si>
    <t>were no contingent assets since the last annual Balance Sheet date.</t>
  </si>
  <si>
    <t>13)</t>
  </si>
  <si>
    <t>Review of Performance</t>
  </si>
  <si>
    <t>Turnover for the current quarter increased by 4.7%  as compared to  the preceding year  corresponding</t>
  </si>
  <si>
    <t>quarter.  However, Profit before Tax declined by 22% mainly  due to unfavorable selling price as a result</t>
  </si>
  <si>
    <t>of keen market competition.</t>
  </si>
  <si>
    <t>For the financial period, Turnover dropped marginally by 2.2% while Profit before tax declined by 11.6%</t>
  </si>
  <si>
    <t xml:space="preserve">as compared to the preceding year corresponding financial period mainly due to unfavorable selling price </t>
  </si>
  <si>
    <t>as a result of keen competition in the packaging industry.</t>
  </si>
  <si>
    <t>14)</t>
  </si>
  <si>
    <t>Material Variance of Results vs Preceding Quarter</t>
  </si>
  <si>
    <t>Turnover  for the current quarter decreased by  9.6%  but  Profit before tax  dropped by 22% mainly due</t>
  </si>
  <si>
    <t>to lower turnover and weak selling price in the face of keen market competition.</t>
  </si>
  <si>
    <t>15)</t>
  </si>
  <si>
    <t>Current Year Prospects</t>
  </si>
  <si>
    <t>Barring any unforseen circumstances, the Group is expected to continue to be profitable.</t>
  </si>
  <si>
    <t>16)</t>
  </si>
  <si>
    <t>Profit Forecast or Profit Guarantee</t>
  </si>
  <si>
    <t>This is not applicable.</t>
  </si>
  <si>
    <t>17)</t>
  </si>
  <si>
    <t xml:space="preserve">The tax charges of  RM0.515 mil. and  RM1.608 mil. respectively  for the current quarter and the financial </t>
  </si>
  <si>
    <t>period respectively are made up as follows :</t>
  </si>
  <si>
    <t xml:space="preserve">     3 months</t>
  </si>
  <si>
    <t xml:space="preserve">          RM000</t>
  </si>
  <si>
    <t>Provision for taxation</t>
  </si>
  <si>
    <t>Deferred tax</t>
  </si>
  <si>
    <t>The effective tax rates  for the financial period are lower than  the statutory rate mainly due to tax claims</t>
  </si>
  <si>
    <t>for re-investment allowance on new machinery.</t>
  </si>
  <si>
    <t>18)</t>
  </si>
  <si>
    <t>Profit or Loss on Disposal of Unquoted Investments and Properties</t>
  </si>
  <si>
    <t>There were no disposals of unquoted investments or properties during the financial period.</t>
  </si>
  <si>
    <t>19)</t>
  </si>
  <si>
    <t>Purchase or Disposal of Quoted Investments</t>
  </si>
  <si>
    <t>There were no purchases or disposals of unquoted investments during the financial period.</t>
  </si>
  <si>
    <t>20)</t>
  </si>
  <si>
    <t xml:space="preserve">Status of Corporate Proposals </t>
  </si>
  <si>
    <t>(a)</t>
  </si>
  <si>
    <t xml:space="preserve">The bonus issue  ("1 for 2")  of  20,492,000  ordinary shares  of  RM1 each  was allotted on  15 January </t>
  </si>
  <si>
    <t>2003 and listed on the 2nd Board of KLSE on 28 January 2003.</t>
  </si>
  <si>
    <t>(b)</t>
  </si>
  <si>
    <t>The proposed transfer from the Second Board to the Main Board of KLSE is expected to be effected on</t>
  </si>
  <si>
    <t>8 April 2003.</t>
  </si>
  <si>
    <t>21)</t>
  </si>
  <si>
    <t>Group Borrowings</t>
  </si>
  <si>
    <t xml:space="preserve">As at the end of the current quarter,  the Group has bank overdraft  and outstanding revolving credit of </t>
  </si>
  <si>
    <t>RM0.025 mil and RM0.5 mil. respectively (both are current and unsecured.</t>
  </si>
  <si>
    <t>22)</t>
  </si>
  <si>
    <t>Off Balance Sheet Financial Instruments</t>
  </si>
  <si>
    <t>There were no off financial instruments with off balance sheet risk at the date of this quarterly report.</t>
  </si>
  <si>
    <t>23)</t>
  </si>
  <si>
    <t>Material Litigation</t>
  </si>
  <si>
    <t>There were no pending material litigation as at the date of this quarterly report.</t>
  </si>
  <si>
    <t>24)</t>
  </si>
  <si>
    <t>Dividend</t>
  </si>
  <si>
    <t>No interim dividend has been declared or paid during the current quarter.</t>
  </si>
  <si>
    <t>25)</t>
  </si>
  <si>
    <t>Earning Per Share (EPS)</t>
  </si>
  <si>
    <t>The basic and diluted EPS for the current quarter and for the financial period are as follows :</t>
  </si>
  <si>
    <t>(a) Basic EPS</t>
  </si>
  <si>
    <t>Net profit for the peirod</t>
  </si>
  <si>
    <t>(RM'000)</t>
  </si>
  <si>
    <t>Weighted average no. of ordinary shares in issue</t>
  </si>
  <si>
    <t>('000)</t>
  </si>
  <si>
    <t>Basic EPS</t>
  </si>
  <si>
    <t>(sen)</t>
  </si>
  <si>
    <t>(b) Diluted EPS</t>
  </si>
  <si>
    <t>Net profit for the period</t>
  </si>
  <si>
    <t>Weighted average no. of ordinary share in issue</t>
  </si>
  <si>
    <t>Adjusted for share options</t>
  </si>
  <si>
    <t>Weighted average no. of ordinary share for diluted EPS</t>
  </si>
  <si>
    <t>Diluted EPS</t>
  </si>
  <si>
    <t>By Order of the Board</t>
  </si>
  <si>
    <t>Tan Sri Dato' Tan Kok Ping</t>
  </si>
  <si>
    <t>Chairman</t>
  </si>
  <si>
    <t>31 March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</si>
</sst>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12">
    <font>
      <sz val="10"/>
      <name val="Arial"/>
      <family val="0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0" fillId="0" borderId="0" xfId="15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3" xfId="15" applyNumberFormat="1" applyFont="1" applyBorder="1" applyAlignment="1">
      <alignment/>
    </xf>
    <xf numFmtId="165" fontId="0" fillId="0" borderId="1" xfId="15" applyNumberFormat="1" applyFont="1" applyBorder="1" applyAlignment="1" quotePrefix="1">
      <alignment/>
    </xf>
    <xf numFmtId="165" fontId="0" fillId="0" borderId="0" xfId="15" applyNumberFormat="1" applyFont="1" applyBorder="1" applyAlignment="1" quotePrefix="1">
      <alignment/>
    </xf>
    <xf numFmtId="43" fontId="0" fillId="0" borderId="1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5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4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left"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2" xfId="15" applyNumberFormat="1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5" xfId="15" applyNumberFormat="1" applyFont="1" applyBorder="1" applyAlignment="1">
      <alignment/>
    </xf>
    <xf numFmtId="0" fontId="0" fillId="0" borderId="0" xfId="0" applyFont="1" applyAlignment="1" quotePrefix="1">
      <alignment/>
    </xf>
    <xf numFmtId="166" fontId="5" fillId="0" borderId="0" xfId="15" applyNumberFormat="1" applyFont="1" applyBorder="1" applyAlignment="1">
      <alignment horizontal="right"/>
    </xf>
    <xf numFmtId="166" fontId="5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165" fontId="5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166" fontId="5" fillId="0" borderId="4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15" fontId="5" fillId="0" borderId="0" xfId="0" applyNumberFormat="1" applyFont="1" applyAlignment="1" quotePrefix="1">
      <alignment/>
    </xf>
    <xf numFmtId="0" fontId="5" fillId="0" borderId="0" xfId="0" applyFont="1" applyBorder="1" applyAlignment="1" quotePrefix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1"/>
  <sheetViews>
    <sheetView tabSelected="1" workbookViewId="0" topLeftCell="B26">
      <selection activeCell="C32" sqref="C32"/>
    </sheetView>
  </sheetViews>
  <sheetFormatPr defaultColWidth="9.140625" defaultRowHeight="13.5" customHeight="1"/>
  <cols>
    <col min="1" max="1" width="4.421875" style="2" customWidth="1"/>
    <col min="2" max="2" width="39.421875" style="2" customWidth="1"/>
    <col min="3" max="3" width="10.7109375" style="2" customWidth="1"/>
    <col min="4" max="4" width="0.71875" style="2" customWidth="1"/>
    <col min="5" max="5" width="10.7109375" style="2" customWidth="1"/>
    <col min="6" max="6" width="1.421875" style="2" customWidth="1"/>
    <col min="7" max="7" width="10.7109375" style="2" customWidth="1"/>
    <col min="8" max="8" width="0.71875" style="2" customWidth="1"/>
    <col min="9" max="9" width="10.7109375" style="2" customWidth="1"/>
    <col min="10" max="16384" width="9.140625" style="2" customWidth="1"/>
  </cols>
  <sheetData>
    <row r="1" spans="1:2" ht="21" customHeight="1">
      <c r="A1" s="1" t="s">
        <v>0</v>
      </c>
      <c r="B1" s="1"/>
    </row>
    <row r="2" ht="13.5" customHeight="1">
      <c r="A2" s="2" t="s">
        <v>1</v>
      </c>
    </row>
    <row r="3" spans="1:2" ht="22.5" customHeight="1">
      <c r="A3" s="3" t="s">
        <v>2</v>
      </c>
      <c r="B3" s="4"/>
    </row>
    <row r="4" spans="1:3" ht="23.25" customHeight="1">
      <c r="A4" s="5" t="s">
        <v>3</v>
      </c>
      <c r="B4" s="5"/>
      <c r="C4" s="2" t="s">
        <v>4</v>
      </c>
    </row>
    <row r="5" ht="15.75" customHeight="1"/>
    <row r="6" spans="1:10" ht="13.5" customHeight="1">
      <c r="A6" s="6"/>
      <c r="B6" s="6"/>
      <c r="C6" s="78"/>
      <c r="D6" s="78"/>
      <c r="E6" s="78"/>
      <c r="F6" s="7"/>
      <c r="G6" s="78"/>
      <c r="H6" s="78"/>
      <c r="I6" s="78"/>
      <c r="J6" s="8"/>
    </row>
    <row r="7" spans="3:9" ht="38.25" customHeight="1">
      <c r="C7" s="9"/>
      <c r="D7" s="9"/>
      <c r="E7" s="9"/>
      <c r="F7" s="9"/>
      <c r="G7" s="9"/>
      <c r="H7" s="9"/>
      <c r="I7" s="9"/>
    </row>
    <row r="8" spans="3:9" ht="13.5" customHeight="1">
      <c r="C8" s="10" t="s">
        <v>5</v>
      </c>
      <c r="D8" s="10"/>
      <c r="E8" s="10"/>
      <c r="F8" s="10"/>
      <c r="G8" s="10" t="s">
        <v>6</v>
      </c>
      <c r="H8" s="10"/>
      <c r="I8" s="10"/>
    </row>
    <row r="9" spans="3:9" ht="13.5" customHeight="1">
      <c r="C9" s="9" t="s">
        <v>7</v>
      </c>
      <c r="D9" s="9"/>
      <c r="E9" s="9" t="s">
        <v>8</v>
      </c>
      <c r="F9" s="10"/>
      <c r="G9" s="11" t="s">
        <v>7</v>
      </c>
      <c r="H9" s="11"/>
      <c r="I9" s="9" t="s">
        <v>8</v>
      </c>
    </row>
    <row r="10" spans="1:9" ht="13.5" customHeight="1">
      <c r="A10" s="12"/>
      <c r="B10" s="12"/>
      <c r="C10" s="10" t="s">
        <v>9</v>
      </c>
      <c r="D10" s="10"/>
      <c r="E10" s="10" t="s">
        <v>9</v>
      </c>
      <c r="F10" s="10"/>
      <c r="G10" s="10" t="s">
        <v>9</v>
      </c>
      <c r="H10" s="10"/>
      <c r="I10" s="10" t="s">
        <v>9</v>
      </c>
    </row>
    <row r="11" spans="1:9" ht="8.25" customHeight="1">
      <c r="A11" s="12"/>
      <c r="B11" s="12"/>
      <c r="C11" s="13"/>
      <c r="D11" s="10"/>
      <c r="E11" s="13"/>
      <c r="F11" s="10"/>
      <c r="G11" s="13"/>
      <c r="H11" s="10"/>
      <c r="I11" s="13"/>
    </row>
    <row r="12" spans="4:8" ht="27" customHeight="1">
      <c r="D12" s="12"/>
      <c r="F12" s="12"/>
      <c r="H12" s="12"/>
    </row>
    <row r="13" spans="1:9" s="17" customFormat="1" ht="13.5" customHeight="1">
      <c r="A13" s="14" t="s">
        <v>10</v>
      </c>
      <c r="B13" s="15"/>
      <c r="C13" s="16">
        <v>20198</v>
      </c>
      <c r="D13" s="16"/>
      <c r="E13" s="16">
        <v>19300</v>
      </c>
      <c r="F13" s="16"/>
      <c r="G13" s="16">
        <v>64526</v>
      </c>
      <c r="H13" s="16"/>
      <c r="I13" s="16">
        <v>65957</v>
      </c>
    </row>
    <row r="14" spans="3:9" ht="13.5" customHeight="1">
      <c r="C14" s="18"/>
      <c r="D14" s="19"/>
      <c r="E14" s="18"/>
      <c r="F14" s="19"/>
      <c r="G14" s="18"/>
      <c r="H14" s="19"/>
      <c r="I14" s="18"/>
    </row>
    <row r="15" spans="1:9" ht="13.5" customHeight="1">
      <c r="A15" s="2" t="s">
        <v>11</v>
      </c>
      <c r="C15" s="18">
        <v>-18483</v>
      </c>
      <c r="D15" s="19"/>
      <c r="E15" s="18">
        <v>-17176</v>
      </c>
      <c r="F15" s="19"/>
      <c r="G15" s="18">
        <v>-58252</v>
      </c>
      <c r="H15" s="19"/>
      <c r="I15" s="18">
        <v>-58960</v>
      </c>
    </row>
    <row r="16" spans="3:9" ht="13.5" customHeight="1">
      <c r="C16" s="18"/>
      <c r="D16" s="19"/>
      <c r="E16" s="18"/>
      <c r="F16" s="19"/>
      <c r="G16" s="18"/>
      <c r="H16" s="19"/>
      <c r="I16" s="18"/>
    </row>
    <row r="17" spans="1:9" ht="13.5" customHeight="1">
      <c r="A17" s="2" t="s">
        <v>12</v>
      </c>
      <c r="C17" s="18">
        <v>125</v>
      </c>
      <c r="D17" s="19"/>
      <c r="E17" s="18">
        <v>246</v>
      </c>
      <c r="F17" s="19"/>
      <c r="G17" s="18">
        <v>377</v>
      </c>
      <c r="H17" s="19"/>
      <c r="I17" s="18">
        <v>533</v>
      </c>
    </row>
    <row r="18" spans="3:9" ht="13.5" customHeight="1">
      <c r="C18" s="18"/>
      <c r="D18" s="19"/>
      <c r="E18" s="18"/>
      <c r="F18" s="19"/>
      <c r="G18" s="18"/>
      <c r="H18" s="19"/>
      <c r="I18" s="18"/>
    </row>
    <row r="19" spans="1:9" ht="13.5" customHeight="1">
      <c r="A19" s="20" t="s">
        <v>13</v>
      </c>
      <c r="B19" s="20"/>
      <c r="C19" s="18">
        <f>SUM(C13:C18)</f>
        <v>1840</v>
      </c>
      <c r="D19" s="19"/>
      <c r="E19" s="18">
        <f>SUM(E13:E18)</f>
        <v>2370</v>
      </c>
      <c r="F19" s="19"/>
      <c r="G19" s="18">
        <f>SUM(G13:G18)</f>
        <v>6651</v>
      </c>
      <c r="H19" s="19"/>
      <c r="I19" s="18">
        <f>SUM(I13:I18)</f>
        <v>7530</v>
      </c>
    </row>
    <row r="20" spans="3:9" ht="13.5" customHeight="1">
      <c r="C20" s="18"/>
      <c r="D20" s="19"/>
      <c r="E20" s="18"/>
      <c r="F20" s="19"/>
      <c r="G20" s="18"/>
      <c r="H20" s="19"/>
      <c r="I20" s="18"/>
    </row>
    <row r="21" spans="1:9" ht="13.5" customHeight="1">
      <c r="A21" s="2" t="s">
        <v>14</v>
      </c>
      <c r="C21" s="18">
        <v>0</v>
      </c>
      <c r="D21" s="19"/>
      <c r="E21" s="18">
        <v>0</v>
      </c>
      <c r="F21" s="19"/>
      <c r="G21" s="18">
        <v>0</v>
      </c>
      <c r="H21" s="19"/>
      <c r="I21" s="18">
        <v>-2</v>
      </c>
    </row>
    <row r="22" spans="3:9" ht="13.5" customHeight="1">
      <c r="C22" s="21"/>
      <c r="D22" s="19"/>
      <c r="E22" s="21"/>
      <c r="F22" s="19"/>
      <c r="G22" s="21"/>
      <c r="H22" s="19"/>
      <c r="I22" s="21"/>
    </row>
    <row r="23" spans="1:9" ht="20.25" customHeight="1">
      <c r="A23" s="20" t="s">
        <v>15</v>
      </c>
      <c r="B23" s="20"/>
      <c r="C23" s="18">
        <f>SUM(C19:C22)</f>
        <v>1840</v>
      </c>
      <c r="D23" s="19"/>
      <c r="E23" s="18">
        <f>SUM(E19:E22)</f>
        <v>2370</v>
      </c>
      <c r="F23" s="19"/>
      <c r="G23" s="18">
        <f>SUM(G19:G22)</f>
        <v>6651</v>
      </c>
      <c r="H23" s="19"/>
      <c r="I23" s="18">
        <f>SUM(I19:I22)</f>
        <v>7528</v>
      </c>
    </row>
    <row r="24" spans="3:9" ht="13.5" customHeight="1">
      <c r="C24" s="18"/>
      <c r="D24" s="19"/>
      <c r="E24" s="18"/>
      <c r="F24" s="19"/>
      <c r="G24" s="18"/>
      <c r="H24" s="19"/>
      <c r="I24" s="18"/>
    </row>
    <row r="25" spans="1:9" ht="13.5" customHeight="1">
      <c r="A25" s="12" t="s">
        <v>16</v>
      </c>
      <c r="B25" s="12"/>
      <c r="C25" s="21">
        <v>-515</v>
      </c>
      <c r="D25" s="19"/>
      <c r="E25" s="21">
        <v>-254</v>
      </c>
      <c r="F25" s="19"/>
      <c r="G25" s="21">
        <v>-1608</v>
      </c>
      <c r="H25" s="19"/>
      <c r="I25" s="21">
        <v>-1620</v>
      </c>
    </row>
    <row r="26" spans="3:9" ht="13.5" customHeight="1">
      <c r="C26" s="18"/>
      <c r="D26" s="19"/>
      <c r="E26" s="18"/>
      <c r="F26" s="19"/>
      <c r="G26" s="18"/>
      <c r="H26" s="19"/>
      <c r="I26" s="18"/>
    </row>
    <row r="27" spans="1:9" ht="13.5" customHeight="1">
      <c r="A27" s="20" t="s">
        <v>17</v>
      </c>
      <c r="B27" s="20"/>
      <c r="C27" s="18">
        <f>SUM(C23:C25)</f>
        <v>1325</v>
      </c>
      <c r="D27" s="19"/>
      <c r="E27" s="18">
        <f>SUM(E23:E25)</f>
        <v>2116</v>
      </c>
      <c r="F27" s="19"/>
      <c r="G27" s="18">
        <f>SUM(G23:G25)</f>
        <v>5043</v>
      </c>
      <c r="H27" s="19"/>
      <c r="I27" s="18">
        <f>SUM(I23:I25)</f>
        <v>5908</v>
      </c>
    </row>
    <row r="28" spans="3:9" ht="13.5" customHeight="1">
      <c r="C28" s="18"/>
      <c r="D28" s="19"/>
      <c r="E28" s="18"/>
      <c r="F28" s="19"/>
      <c r="G28" s="18"/>
      <c r="H28" s="19"/>
      <c r="I28" s="18"/>
    </row>
    <row r="29" spans="1:9" ht="13.5" customHeight="1">
      <c r="A29" s="12" t="s">
        <v>18</v>
      </c>
      <c r="B29" s="12"/>
      <c r="C29" s="21">
        <v>0</v>
      </c>
      <c r="D29" s="19"/>
      <c r="E29" s="21">
        <v>0</v>
      </c>
      <c r="F29" s="19"/>
      <c r="G29" s="21">
        <v>-1</v>
      </c>
      <c r="H29" s="19"/>
      <c r="I29" s="21">
        <v>-2</v>
      </c>
    </row>
    <row r="30" spans="3:9" ht="13.5" customHeight="1">
      <c r="C30" s="18"/>
      <c r="D30" s="19"/>
      <c r="E30" s="18"/>
      <c r="F30" s="19"/>
      <c r="G30" s="18"/>
      <c r="H30" s="19"/>
      <c r="I30" s="18"/>
    </row>
    <row r="31" spans="1:9" ht="13.5" customHeight="1">
      <c r="A31" s="22" t="s">
        <v>19</v>
      </c>
      <c r="B31" s="22"/>
      <c r="C31" s="19">
        <f>SUM(C26:C30)</f>
        <v>1325</v>
      </c>
      <c r="D31" s="19"/>
      <c r="E31" s="19">
        <f>SUM(E26:E30)</f>
        <v>2116</v>
      </c>
      <c r="F31" s="19"/>
      <c r="G31" s="19">
        <f>SUM(G26:G30)</f>
        <v>5042</v>
      </c>
      <c r="H31" s="19"/>
      <c r="I31" s="19">
        <f>SUM(I26:I30)</f>
        <v>5906</v>
      </c>
    </row>
    <row r="32" spans="1:9" ht="4.5" customHeight="1" thickBot="1">
      <c r="A32" s="22"/>
      <c r="B32" s="22"/>
      <c r="C32" s="23"/>
      <c r="D32" s="19"/>
      <c r="E32" s="23"/>
      <c r="F32" s="19"/>
      <c r="G32" s="23"/>
      <c r="H32" s="19"/>
      <c r="I32" s="23"/>
    </row>
    <row r="33" spans="3:9" ht="40.5" customHeight="1" thickTop="1">
      <c r="C33" s="18"/>
      <c r="D33" s="19"/>
      <c r="E33" s="18"/>
      <c r="F33" s="19"/>
      <c r="G33" s="18"/>
      <c r="H33" s="19"/>
      <c r="I33" s="18"/>
    </row>
    <row r="34" spans="1:9" ht="13.5" customHeight="1">
      <c r="A34" s="20" t="s">
        <v>20</v>
      </c>
      <c r="B34" s="20"/>
      <c r="C34" s="18"/>
      <c r="D34" s="19"/>
      <c r="E34" s="18"/>
      <c r="F34" s="19"/>
      <c r="G34" s="18"/>
      <c r="H34" s="19"/>
      <c r="I34" s="18"/>
    </row>
    <row r="35" spans="1:9" ht="22.5" customHeight="1">
      <c r="A35" s="12" t="s">
        <v>21</v>
      </c>
      <c r="B35" s="12"/>
      <c r="C35" s="24">
        <v>2.16</v>
      </c>
      <c r="D35" s="25"/>
      <c r="E35" s="26">
        <v>4.43</v>
      </c>
      <c r="F35" s="27"/>
      <c r="G35" s="26">
        <v>8.21</v>
      </c>
      <c r="H35" s="27"/>
      <c r="I35" s="26">
        <v>9.64</v>
      </c>
    </row>
    <row r="36" spans="1:9" ht="27" customHeight="1">
      <c r="A36" s="28" t="s">
        <v>22</v>
      </c>
      <c r="B36" s="12"/>
      <c r="C36" s="26">
        <v>2.15</v>
      </c>
      <c r="D36" s="27"/>
      <c r="E36" s="26">
        <v>4.44</v>
      </c>
      <c r="F36" s="27"/>
      <c r="G36" s="26">
        <v>8.2</v>
      </c>
      <c r="H36" s="27"/>
      <c r="I36" s="26">
        <v>9.69</v>
      </c>
    </row>
    <row r="37" spans="1:8" ht="13.5" customHeight="1">
      <c r="A37" s="12"/>
      <c r="B37" s="12"/>
      <c r="C37" s="19"/>
      <c r="D37" s="19"/>
      <c r="E37" s="27"/>
      <c r="F37" s="27"/>
      <c r="H37" s="12"/>
    </row>
    <row r="38" spans="4:8" ht="13.5" customHeight="1">
      <c r="D38" s="12"/>
      <c r="H38" s="12"/>
    </row>
    <row r="39" ht="13.5" customHeight="1">
      <c r="H39" s="12"/>
    </row>
    <row r="40" spans="1:8" ht="13.5" customHeight="1">
      <c r="A40" s="2" t="s">
        <v>23</v>
      </c>
      <c r="H40" s="12"/>
    </row>
    <row r="41" spans="1:8" ht="13.5" customHeight="1">
      <c r="A41" s="2" t="s">
        <v>24</v>
      </c>
      <c r="H41" s="12"/>
    </row>
    <row r="42" ht="13.5" customHeight="1">
      <c r="H42" s="12"/>
    </row>
    <row r="43" ht="13.5" customHeight="1">
      <c r="H43" s="12"/>
    </row>
    <row r="44" ht="13.5" customHeight="1">
      <c r="H44" s="12"/>
    </row>
    <row r="45" ht="13.5" customHeight="1">
      <c r="H45" s="12"/>
    </row>
    <row r="50" spans="1:2" ht="21" customHeight="1">
      <c r="A50" s="1" t="s">
        <v>0</v>
      </c>
      <c r="B50" s="1"/>
    </row>
    <row r="51" ht="13.5" customHeight="1">
      <c r="A51" s="2" t="s">
        <v>1</v>
      </c>
    </row>
    <row r="53" spans="1:8" ht="14.25" customHeight="1">
      <c r="A53" s="3" t="s">
        <v>25</v>
      </c>
      <c r="B53" s="4"/>
      <c r="C53" s="29"/>
      <c r="D53" s="29"/>
      <c r="E53" s="29"/>
      <c r="F53" s="29"/>
      <c r="G53" s="29"/>
      <c r="H53" s="29"/>
    </row>
    <row r="54" spans="1:8" ht="17.25" customHeight="1">
      <c r="A54" s="5" t="s">
        <v>26</v>
      </c>
      <c r="B54" s="5"/>
      <c r="C54" s="29"/>
      <c r="D54" s="29"/>
      <c r="E54" s="29"/>
      <c r="F54" s="29"/>
      <c r="G54" s="29"/>
      <c r="H54" s="29"/>
    </row>
    <row r="55" spans="1:9" ht="13.5" customHeight="1">
      <c r="A55" s="30"/>
      <c r="B55" s="30"/>
      <c r="C55" s="7"/>
      <c r="D55" s="7"/>
      <c r="E55" s="7"/>
      <c r="F55" s="7"/>
      <c r="G55" s="7"/>
      <c r="H55" s="7"/>
      <c r="I55" s="6"/>
    </row>
    <row r="56" spans="3:8" ht="42" customHeight="1">
      <c r="C56" s="29"/>
      <c r="D56" s="29"/>
      <c r="F56" s="29"/>
      <c r="G56" s="29"/>
      <c r="H56" s="29"/>
    </row>
    <row r="57" spans="3:9" ht="13.5" customHeight="1">
      <c r="C57" s="29"/>
      <c r="D57" s="29"/>
      <c r="E57" s="29" t="s">
        <v>27</v>
      </c>
      <c r="F57" s="29"/>
      <c r="G57" s="29"/>
      <c r="H57" s="29"/>
      <c r="I57" s="29" t="s">
        <v>28</v>
      </c>
    </row>
    <row r="58" spans="1:9" ht="16.5" customHeight="1">
      <c r="A58" s="20"/>
      <c r="B58" s="20"/>
      <c r="C58" s="31"/>
      <c r="D58" s="31"/>
      <c r="E58" s="32" t="s">
        <v>29</v>
      </c>
      <c r="F58" s="33"/>
      <c r="G58" s="31"/>
      <c r="H58" s="31"/>
      <c r="I58" s="32" t="s">
        <v>30</v>
      </c>
    </row>
    <row r="59" spans="1:9" ht="17.25" customHeight="1">
      <c r="A59" s="12"/>
      <c r="B59" s="12"/>
      <c r="C59" s="12"/>
      <c r="D59" s="12"/>
      <c r="E59" s="10" t="s">
        <v>9</v>
      </c>
      <c r="F59" s="10"/>
      <c r="G59" s="10"/>
      <c r="H59" s="10"/>
      <c r="I59" s="10" t="s">
        <v>9</v>
      </c>
    </row>
    <row r="60" spans="6:9" ht="13.5" customHeight="1">
      <c r="F60" s="12"/>
      <c r="G60" s="12"/>
      <c r="H60" s="12"/>
      <c r="I60" s="34"/>
    </row>
    <row r="61" spans="1:9" ht="13.5" customHeight="1">
      <c r="A61" s="20" t="s">
        <v>31</v>
      </c>
      <c r="B61" s="20"/>
      <c r="C61" s="12"/>
      <c r="D61" s="12"/>
      <c r="E61" s="19">
        <v>48588</v>
      </c>
      <c r="F61" s="19"/>
      <c r="G61" s="35"/>
      <c r="H61" s="35"/>
      <c r="I61" s="18">
        <v>44550</v>
      </c>
    </row>
    <row r="62" spans="1:9" ht="21.75" customHeight="1">
      <c r="A62" s="20" t="s">
        <v>32</v>
      </c>
      <c r="B62" s="20"/>
      <c r="C62" s="12"/>
      <c r="D62" s="12"/>
      <c r="E62" s="19">
        <v>478</v>
      </c>
      <c r="F62" s="19"/>
      <c r="G62" s="35"/>
      <c r="H62" s="35"/>
      <c r="I62" s="18">
        <v>0</v>
      </c>
    </row>
    <row r="63" spans="1:9" ht="9" customHeight="1">
      <c r="A63" s="12"/>
      <c r="B63" s="12"/>
      <c r="C63" s="12"/>
      <c r="D63" s="12"/>
      <c r="E63" s="19"/>
      <c r="F63" s="19"/>
      <c r="G63" s="35"/>
      <c r="H63" s="35"/>
      <c r="I63" s="19"/>
    </row>
    <row r="64" spans="1:9" ht="13.5" customHeight="1">
      <c r="A64" s="22" t="s">
        <v>33</v>
      </c>
      <c r="B64" s="22"/>
      <c r="C64" s="12"/>
      <c r="D64" s="12"/>
      <c r="E64" s="19"/>
      <c r="F64" s="19"/>
      <c r="G64" s="35"/>
      <c r="H64" s="35"/>
      <c r="I64" s="19"/>
    </row>
    <row r="65" spans="1:9" ht="6" customHeight="1">
      <c r="A65" s="12"/>
      <c r="B65" s="12"/>
      <c r="C65" s="12"/>
      <c r="D65" s="12"/>
      <c r="E65" s="19"/>
      <c r="F65" s="19"/>
      <c r="G65" s="35"/>
      <c r="H65" s="35"/>
      <c r="I65" s="19"/>
    </row>
    <row r="66" spans="1:9" ht="13.5" customHeight="1">
      <c r="A66" s="12" t="s">
        <v>34</v>
      </c>
      <c r="B66" s="12"/>
      <c r="C66" s="12"/>
      <c r="D66" s="12"/>
      <c r="E66" s="19">
        <v>13059</v>
      </c>
      <c r="F66" s="19"/>
      <c r="G66" s="35"/>
      <c r="H66" s="35"/>
      <c r="I66" s="19">
        <v>12704</v>
      </c>
    </row>
    <row r="67" spans="1:9" ht="13.5" customHeight="1">
      <c r="A67" s="12" t="s">
        <v>35</v>
      </c>
      <c r="B67" s="12"/>
      <c r="C67" s="12"/>
      <c r="D67" s="12"/>
      <c r="E67" s="19">
        <f>23335+1467</f>
        <v>24802</v>
      </c>
      <c r="F67" s="19"/>
      <c r="G67" s="35"/>
      <c r="H67" s="35"/>
      <c r="I67" s="19">
        <v>21007</v>
      </c>
    </row>
    <row r="68" spans="1:9" ht="13.5" customHeight="1">
      <c r="A68" s="12" t="s">
        <v>36</v>
      </c>
      <c r="B68" s="12"/>
      <c r="C68" s="12"/>
      <c r="D68" s="12"/>
      <c r="E68" s="19">
        <v>9621</v>
      </c>
      <c r="F68" s="19"/>
      <c r="G68" s="35"/>
      <c r="H68" s="35"/>
      <c r="I68" s="19">
        <v>14373</v>
      </c>
    </row>
    <row r="69" spans="1:9" ht="13.5" customHeight="1">
      <c r="A69" s="12" t="s">
        <v>37</v>
      </c>
      <c r="B69" s="12"/>
      <c r="C69" s="12"/>
      <c r="D69" s="12"/>
      <c r="E69" s="19">
        <v>1059</v>
      </c>
      <c r="F69" s="19"/>
      <c r="G69" s="35"/>
      <c r="H69" s="35"/>
      <c r="I69" s="19">
        <v>3384</v>
      </c>
    </row>
    <row r="70" spans="1:9" ht="18" customHeight="1">
      <c r="A70" s="12"/>
      <c r="B70" s="12"/>
      <c r="C70" s="12"/>
      <c r="D70" s="12"/>
      <c r="E70" s="36">
        <f>SUM(E66:E69)</f>
        <v>48541</v>
      </c>
      <c r="F70" s="19"/>
      <c r="G70" s="35"/>
      <c r="H70" s="35"/>
      <c r="I70" s="36">
        <f>SUM(I66:I69)</f>
        <v>51468</v>
      </c>
    </row>
    <row r="71" spans="1:9" ht="6" customHeight="1">
      <c r="A71" s="12"/>
      <c r="B71" s="12"/>
      <c r="C71" s="12"/>
      <c r="D71" s="12"/>
      <c r="E71" s="19"/>
      <c r="F71" s="19"/>
      <c r="G71" s="35"/>
      <c r="H71" s="35"/>
      <c r="I71" s="19"/>
    </row>
    <row r="72" spans="1:9" ht="13.5" customHeight="1">
      <c r="A72" s="22" t="s">
        <v>38</v>
      </c>
      <c r="B72" s="22"/>
      <c r="C72" s="12"/>
      <c r="D72" s="12"/>
      <c r="E72" s="19"/>
      <c r="F72" s="19"/>
      <c r="G72" s="19"/>
      <c r="H72" s="19"/>
      <c r="I72" s="19"/>
    </row>
    <row r="73" spans="1:9" ht="7.5" customHeight="1">
      <c r="A73" s="22"/>
      <c r="B73" s="22"/>
      <c r="C73" s="12"/>
      <c r="D73" s="12"/>
      <c r="E73" s="19"/>
      <c r="F73" s="19"/>
      <c r="G73" s="19"/>
      <c r="H73" s="19"/>
      <c r="I73" s="19"/>
    </row>
    <row r="74" spans="1:9" ht="13.5" customHeight="1">
      <c r="A74" s="12" t="s">
        <v>39</v>
      </c>
      <c r="B74" s="12"/>
      <c r="C74" s="12"/>
      <c r="D74" s="12"/>
      <c r="E74" s="19">
        <f>4572+4172</f>
        <v>8744</v>
      </c>
      <c r="F74" s="19"/>
      <c r="G74" s="35"/>
      <c r="H74" s="35"/>
      <c r="I74" s="19">
        <v>9564</v>
      </c>
    </row>
    <row r="75" spans="1:9" ht="13.5" customHeight="1">
      <c r="A75" s="12" t="s">
        <v>40</v>
      </c>
      <c r="B75" s="12"/>
      <c r="C75" s="12"/>
      <c r="D75" s="12"/>
      <c r="E75" s="19">
        <v>525</v>
      </c>
      <c r="F75" s="19"/>
      <c r="G75" s="35"/>
      <c r="H75" s="35"/>
      <c r="I75" s="19">
        <v>0</v>
      </c>
    </row>
    <row r="76" spans="1:9" ht="13.5" customHeight="1">
      <c r="A76" s="12" t="s">
        <v>41</v>
      </c>
      <c r="B76" s="12"/>
      <c r="C76" s="12"/>
      <c r="D76" s="12"/>
      <c r="E76" s="19">
        <v>-61</v>
      </c>
      <c r="F76" s="19"/>
      <c r="G76" s="35"/>
      <c r="H76" s="35"/>
      <c r="I76" s="19">
        <v>320</v>
      </c>
    </row>
    <row r="77" spans="1:9" ht="13.5" customHeight="1">
      <c r="A77" s="12" t="s">
        <v>42</v>
      </c>
      <c r="B77" s="12"/>
      <c r="C77" s="12"/>
      <c r="D77" s="12"/>
      <c r="E77" s="19">
        <v>0</v>
      </c>
      <c r="F77" s="19"/>
      <c r="G77" s="35"/>
      <c r="H77" s="35"/>
      <c r="I77" s="19">
        <v>2859</v>
      </c>
    </row>
    <row r="78" spans="1:9" ht="15.75" customHeight="1">
      <c r="A78" s="12"/>
      <c r="B78" s="12"/>
      <c r="C78" s="12"/>
      <c r="D78" s="12"/>
      <c r="E78" s="36">
        <f>SUM(E74:E77)</f>
        <v>9208</v>
      </c>
      <c r="F78" s="19"/>
      <c r="G78" s="35"/>
      <c r="H78" s="35"/>
      <c r="I78" s="36">
        <f>SUM(I74:I77)</f>
        <v>12743</v>
      </c>
    </row>
    <row r="79" spans="1:9" ht="12.75" customHeight="1">
      <c r="A79" s="12"/>
      <c r="B79" s="12"/>
      <c r="C79" s="12"/>
      <c r="D79" s="12"/>
      <c r="E79" s="19"/>
      <c r="F79" s="19"/>
      <c r="G79" s="35"/>
      <c r="H79" s="35"/>
      <c r="I79" s="19"/>
    </row>
    <row r="80" spans="1:9" ht="13.5" customHeight="1">
      <c r="A80" s="22" t="s">
        <v>43</v>
      </c>
      <c r="B80" s="22"/>
      <c r="C80" s="12"/>
      <c r="D80" s="12"/>
      <c r="E80" s="19">
        <f>+E70-E78</f>
        <v>39333</v>
      </c>
      <c r="F80" s="19"/>
      <c r="G80" s="35"/>
      <c r="H80" s="35"/>
      <c r="I80" s="19">
        <f>+I70-I78</f>
        <v>38725</v>
      </c>
    </row>
    <row r="81" spans="1:9" ht="9.75" customHeight="1">
      <c r="A81" s="12"/>
      <c r="B81" s="12"/>
      <c r="C81" s="12"/>
      <c r="D81" s="12"/>
      <c r="E81" s="19"/>
      <c r="F81" s="19"/>
      <c r="G81" s="35"/>
      <c r="H81" s="35"/>
      <c r="I81" s="19"/>
    </row>
    <row r="82" spans="1:9" ht="19.5" customHeight="1" thickBot="1">
      <c r="A82" s="12"/>
      <c r="B82" s="12"/>
      <c r="C82" s="12"/>
      <c r="D82" s="12"/>
      <c r="E82" s="37">
        <f>+E61+E62+E80</f>
        <v>88399</v>
      </c>
      <c r="F82" s="38"/>
      <c r="G82" s="39"/>
      <c r="H82" s="39"/>
      <c r="I82" s="37">
        <f>+I61+I62+I80</f>
        <v>83275</v>
      </c>
    </row>
    <row r="83" spans="1:9" ht="13.5" customHeight="1" thickTop="1">
      <c r="A83" s="40" t="s">
        <v>44</v>
      </c>
      <c r="B83" s="22"/>
      <c r="C83" s="12"/>
      <c r="D83" s="12"/>
      <c r="E83" s="19"/>
      <c r="F83" s="19"/>
      <c r="G83" s="35"/>
      <c r="H83" s="35"/>
      <c r="I83" s="19"/>
    </row>
    <row r="84" spans="1:9" ht="20.25" customHeight="1">
      <c r="A84" s="22" t="s">
        <v>45</v>
      </c>
      <c r="B84" s="22"/>
      <c r="C84" s="12"/>
      <c r="D84" s="12"/>
      <c r="E84" s="19"/>
      <c r="F84" s="19"/>
      <c r="G84" s="35"/>
      <c r="H84" s="35"/>
      <c r="I84" s="19"/>
    </row>
    <row r="85" spans="1:9" ht="17.25" customHeight="1">
      <c r="A85" s="12" t="s">
        <v>46</v>
      </c>
      <c r="B85" s="12"/>
      <c r="C85" s="12"/>
      <c r="D85" s="12"/>
      <c r="E85" s="19">
        <v>61476</v>
      </c>
      <c r="F85" s="19"/>
      <c r="G85" s="35"/>
      <c r="H85" s="35"/>
      <c r="I85" s="19">
        <v>40839</v>
      </c>
    </row>
    <row r="86" spans="1:9" ht="15.75" customHeight="1">
      <c r="A86" s="12" t="s">
        <v>47</v>
      </c>
      <c r="B86" s="12"/>
      <c r="C86" s="41"/>
      <c r="D86" s="41"/>
      <c r="E86" s="19">
        <v>21971</v>
      </c>
      <c r="F86" s="19"/>
      <c r="G86" s="35"/>
      <c r="H86" s="35"/>
      <c r="I86" s="19">
        <v>37471</v>
      </c>
    </row>
    <row r="87" spans="1:9" ht="6.75" customHeight="1">
      <c r="A87" s="12"/>
      <c r="B87" s="12"/>
      <c r="C87" s="12"/>
      <c r="D87" s="12"/>
      <c r="E87" s="21"/>
      <c r="F87" s="19"/>
      <c r="G87" s="35"/>
      <c r="H87" s="35"/>
      <c r="I87" s="21"/>
    </row>
    <row r="88" spans="1:9" ht="18.75" customHeight="1">
      <c r="A88" s="28" t="s">
        <v>48</v>
      </c>
      <c r="B88" s="28"/>
      <c r="C88" s="12"/>
      <c r="D88" s="12"/>
      <c r="E88" s="19">
        <f>SUM(E85:E87)</f>
        <v>83447</v>
      </c>
      <c r="F88" s="19"/>
      <c r="G88" s="35"/>
      <c r="H88" s="35"/>
      <c r="I88" s="19">
        <f>SUM(I85:I87)</f>
        <v>78310</v>
      </c>
    </row>
    <row r="89" spans="1:9" ht="10.5" customHeight="1">
      <c r="A89" s="28"/>
      <c r="B89" s="28"/>
      <c r="C89" s="12"/>
      <c r="D89" s="12"/>
      <c r="E89" s="19"/>
      <c r="F89" s="19"/>
      <c r="G89" s="35"/>
      <c r="H89" s="35"/>
      <c r="I89" s="19"/>
    </row>
    <row r="90" spans="1:9" ht="13.5" customHeight="1">
      <c r="A90" s="22" t="s">
        <v>49</v>
      </c>
      <c r="B90" s="22"/>
      <c r="C90" s="12"/>
      <c r="D90" s="12"/>
      <c r="E90" s="19">
        <v>60</v>
      </c>
      <c r="F90" s="19"/>
      <c r="G90" s="35"/>
      <c r="H90" s="35"/>
      <c r="I90" s="19">
        <v>59</v>
      </c>
    </row>
    <row r="91" spans="1:9" ht="11.25" customHeight="1">
      <c r="A91" s="12"/>
      <c r="B91" s="12"/>
      <c r="C91" s="12"/>
      <c r="D91" s="12"/>
      <c r="E91" s="19"/>
      <c r="F91" s="19"/>
      <c r="G91" s="35"/>
      <c r="H91" s="35"/>
      <c r="I91" s="19"/>
    </row>
    <row r="92" spans="1:9" ht="13.5" customHeight="1">
      <c r="A92" s="22" t="s">
        <v>50</v>
      </c>
      <c r="B92" s="22"/>
      <c r="C92" s="12"/>
      <c r="D92" s="12"/>
      <c r="E92" s="19"/>
      <c r="F92" s="19"/>
      <c r="G92" s="35"/>
      <c r="H92" s="35"/>
      <c r="I92" s="19"/>
    </row>
    <row r="93" spans="1:9" ht="18" customHeight="1">
      <c r="A93" s="12" t="s">
        <v>51</v>
      </c>
      <c r="B93" s="12"/>
      <c r="C93" s="12"/>
      <c r="D93" s="12"/>
      <c r="E93" s="19">
        <v>4892</v>
      </c>
      <c r="F93" s="19"/>
      <c r="G93" s="35"/>
      <c r="H93" s="35"/>
      <c r="I93" s="19">
        <v>4906</v>
      </c>
    </row>
    <row r="94" spans="1:9" ht="9" customHeight="1">
      <c r="A94" s="12"/>
      <c r="B94" s="12"/>
      <c r="C94" s="12"/>
      <c r="D94" s="12"/>
      <c r="E94" s="19"/>
      <c r="F94" s="19"/>
      <c r="G94" s="35"/>
      <c r="H94" s="35"/>
      <c r="I94" s="19"/>
    </row>
    <row r="95" spans="3:9" ht="21.75" customHeight="1" thickBot="1">
      <c r="C95" s="12"/>
      <c r="D95" s="12"/>
      <c r="E95" s="37">
        <f>SUM(E88:E94)</f>
        <v>88399</v>
      </c>
      <c r="F95" s="38"/>
      <c r="G95" s="39"/>
      <c r="H95" s="39"/>
      <c r="I95" s="37">
        <f>SUM(I88:I94)</f>
        <v>83275</v>
      </c>
    </row>
    <row r="96" spans="3:9" ht="15" customHeight="1" thickTop="1">
      <c r="C96" s="12"/>
      <c r="D96" s="12"/>
      <c r="E96" s="38"/>
      <c r="F96" s="38"/>
      <c r="G96" s="39"/>
      <c r="H96" s="39"/>
      <c r="I96" s="38"/>
    </row>
    <row r="97" spans="1:10" ht="13.5" customHeight="1">
      <c r="A97" s="20" t="s">
        <v>52</v>
      </c>
      <c r="B97" s="20"/>
      <c r="E97" s="42">
        <f>+E88/E85</f>
        <v>1.3573915023749106</v>
      </c>
      <c r="F97" s="42"/>
      <c r="I97" s="42">
        <f>+I88/I85</f>
        <v>1.9175298121893287</v>
      </c>
      <c r="J97" s="12"/>
    </row>
    <row r="98" spans="1:10" ht="21" customHeight="1">
      <c r="A98" s="20"/>
      <c r="B98" s="20"/>
      <c r="E98" s="42"/>
      <c r="F98" s="42"/>
      <c r="I98" s="42"/>
      <c r="J98" s="12"/>
    </row>
    <row r="99" spans="1:10" ht="13.5" customHeight="1">
      <c r="A99" s="2" t="s">
        <v>53</v>
      </c>
      <c r="C99" s="12"/>
      <c r="D99" s="12"/>
      <c r="E99" s="19"/>
      <c r="F99" s="19"/>
      <c r="G99" s="19"/>
      <c r="H99" s="19"/>
      <c r="I99" s="35"/>
      <c r="J99" s="12"/>
    </row>
    <row r="100" spans="1:9" ht="13.5" customHeight="1">
      <c r="A100" s="2" t="s">
        <v>54</v>
      </c>
      <c r="E100" s="18"/>
      <c r="F100" s="18"/>
      <c r="G100" s="18"/>
      <c r="H100" s="18"/>
      <c r="I100" s="18"/>
    </row>
    <row r="101" spans="5:9" ht="13.5" customHeight="1">
      <c r="E101" s="18"/>
      <c r="F101" s="18"/>
      <c r="G101" s="18"/>
      <c r="H101" s="18"/>
      <c r="I101" s="18"/>
    </row>
    <row r="102" spans="5:9" ht="13.5" customHeight="1">
      <c r="E102" s="18"/>
      <c r="F102" s="18"/>
      <c r="G102" s="18"/>
      <c r="H102" s="18"/>
      <c r="I102" s="18"/>
    </row>
    <row r="103" spans="1:2" ht="21" customHeight="1">
      <c r="A103" s="43" t="s">
        <v>0</v>
      </c>
      <c r="B103" s="1"/>
    </row>
    <row r="104" ht="13.5" customHeight="1">
      <c r="A104" s="44" t="s">
        <v>55</v>
      </c>
    </row>
    <row r="106" spans="1:2" ht="15.75" customHeight="1">
      <c r="A106" s="3" t="s">
        <v>56</v>
      </c>
      <c r="B106" s="4"/>
    </row>
    <row r="107" spans="1:3" ht="17.25" customHeight="1">
      <c r="A107" s="5" t="s">
        <v>57</v>
      </c>
      <c r="B107" s="5"/>
      <c r="C107" s="2" t="s">
        <v>4</v>
      </c>
    </row>
    <row r="108" spans="1:9" ht="10.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ht="39.75" customHeight="1"/>
    <row r="110" spans="3:9" ht="13.5" customHeight="1">
      <c r="C110" s="29" t="s">
        <v>58</v>
      </c>
      <c r="D110" s="29"/>
      <c r="E110" s="29" t="s">
        <v>58</v>
      </c>
      <c r="F110" s="29"/>
      <c r="G110" s="29" t="s">
        <v>59</v>
      </c>
      <c r="H110" s="29"/>
      <c r="I110" s="29"/>
    </row>
    <row r="111" spans="3:9" ht="13.5" customHeight="1">
      <c r="C111" s="33" t="s">
        <v>60</v>
      </c>
      <c r="D111" s="33"/>
      <c r="E111" s="33" t="s">
        <v>61</v>
      </c>
      <c r="F111" s="33"/>
      <c r="G111" s="33" t="s">
        <v>62</v>
      </c>
      <c r="H111" s="33"/>
      <c r="I111" s="33" t="s">
        <v>63</v>
      </c>
    </row>
    <row r="112" spans="3:9" ht="9" customHeight="1">
      <c r="C112" s="45"/>
      <c r="D112" s="46"/>
      <c r="E112" s="45"/>
      <c r="F112" s="46"/>
      <c r="G112" s="45"/>
      <c r="H112" s="46"/>
      <c r="I112" s="45"/>
    </row>
    <row r="113" spans="3:9" ht="21.75" customHeight="1">
      <c r="C113" s="9" t="s">
        <v>9</v>
      </c>
      <c r="D113" s="10"/>
      <c r="E113" s="9" t="s">
        <v>9</v>
      </c>
      <c r="F113" s="10"/>
      <c r="G113" s="9" t="s">
        <v>9</v>
      </c>
      <c r="H113" s="10"/>
      <c r="I113" s="9" t="s">
        <v>9</v>
      </c>
    </row>
    <row r="114" spans="1:2" ht="13.5" customHeight="1">
      <c r="A114" s="47" t="s">
        <v>64</v>
      </c>
      <c r="B114" s="47"/>
    </row>
    <row r="115" ht="13.5" customHeight="1"/>
    <row r="116" spans="1:9" ht="13.5" customHeight="1">
      <c r="A116" s="2" t="s">
        <v>65</v>
      </c>
      <c r="C116" s="18">
        <v>40839</v>
      </c>
      <c r="D116" s="18"/>
      <c r="E116" s="18">
        <v>3039</v>
      </c>
      <c r="F116" s="18"/>
      <c r="G116" s="18">
        <v>34432</v>
      </c>
      <c r="H116" s="18"/>
      <c r="I116" s="18">
        <f>SUM(C116:G116)</f>
        <v>78310</v>
      </c>
    </row>
    <row r="117" spans="3:9" ht="13.5" customHeight="1">
      <c r="C117" s="18"/>
      <c r="D117" s="18"/>
      <c r="E117" s="18"/>
      <c r="F117" s="18"/>
      <c r="G117" s="18"/>
      <c r="H117" s="18"/>
      <c r="I117" s="18"/>
    </row>
    <row r="118" spans="1:9" ht="13.5" customHeight="1">
      <c r="A118" s="2" t="s">
        <v>66</v>
      </c>
      <c r="C118" s="18">
        <f>145</f>
        <v>145</v>
      </c>
      <c r="D118" s="18"/>
      <c r="E118" s="18">
        <v>-25</v>
      </c>
      <c r="F118" s="18"/>
      <c r="G118" s="18">
        <v>0</v>
      </c>
      <c r="H118" s="18"/>
      <c r="I118" s="18">
        <f>SUM(C118:G118)</f>
        <v>120</v>
      </c>
    </row>
    <row r="119" spans="3:9" ht="13.5" customHeight="1">
      <c r="C119" s="18"/>
      <c r="D119" s="18"/>
      <c r="E119" s="18"/>
      <c r="F119" s="18"/>
      <c r="G119" s="18"/>
      <c r="H119" s="18"/>
      <c r="I119" s="18"/>
    </row>
    <row r="120" spans="1:9" ht="13.5" customHeight="1">
      <c r="A120" s="2" t="s">
        <v>67</v>
      </c>
      <c r="C120" s="18">
        <v>20492</v>
      </c>
      <c r="D120" s="18"/>
      <c r="E120" s="18"/>
      <c r="F120" s="18"/>
      <c r="G120" s="18">
        <v>-20492</v>
      </c>
      <c r="H120" s="18"/>
      <c r="I120" s="18">
        <f>SUM(C120:G120)</f>
        <v>0</v>
      </c>
    </row>
    <row r="121" spans="3:9" ht="13.5" customHeight="1">
      <c r="C121" s="18"/>
      <c r="D121" s="18"/>
      <c r="E121" s="18"/>
      <c r="F121" s="18"/>
      <c r="G121" s="18"/>
      <c r="H121" s="18"/>
      <c r="I121" s="18"/>
    </row>
    <row r="122" spans="1:9" ht="13.5" customHeight="1">
      <c r="A122" s="2" t="s">
        <v>19</v>
      </c>
      <c r="C122" s="18">
        <v>0</v>
      </c>
      <c r="D122" s="18"/>
      <c r="E122" s="18">
        <v>0</v>
      </c>
      <c r="F122" s="18"/>
      <c r="G122" s="18">
        <v>5042</v>
      </c>
      <c r="H122" s="18"/>
      <c r="I122" s="18">
        <f>SUM(C122:G122)</f>
        <v>5042</v>
      </c>
    </row>
    <row r="123" spans="3:9" ht="13.5" customHeight="1">
      <c r="C123" s="18"/>
      <c r="D123" s="18"/>
      <c r="E123" s="18"/>
      <c r="F123" s="18"/>
      <c r="G123" s="18"/>
      <c r="H123" s="18"/>
      <c r="I123" s="18"/>
    </row>
    <row r="124" spans="1:9" ht="13.5" customHeight="1">
      <c r="A124" s="12" t="s">
        <v>68</v>
      </c>
      <c r="B124" s="12"/>
      <c r="C124" s="19">
        <v>0</v>
      </c>
      <c r="D124" s="19"/>
      <c r="E124" s="19">
        <v>0</v>
      </c>
      <c r="F124" s="19"/>
      <c r="G124" s="19">
        <f>-17-8</f>
        <v>-25</v>
      </c>
      <c r="H124" s="19"/>
      <c r="I124" s="18">
        <f>SUM(C124:G124)</f>
        <v>-25</v>
      </c>
    </row>
    <row r="125" spans="3:9" ht="13.5" customHeight="1">
      <c r="C125" s="18"/>
      <c r="D125" s="19"/>
      <c r="E125" s="18"/>
      <c r="F125" s="19"/>
      <c r="G125" s="18"/>
      <c r="H125" s="19"/>
      <c r="I125" s="18"/>
    </row>
    <row r="126" spans="1:9" s="48" customFormat="1" ht="26.25" customHeight="1" thickBot="1">
      <c r="A126" s="48" t="s">
        <v>69</v>
      </c>
      <c r="C126" s="37">
        <f>SUM(C116:C125)</f>
        <v>61476</v>
      </c>
      <c r="D126" s="38"/>
      <c r="E126" s="37">
        <f>SUM(E116:E125)</f>
        <v>3014</v>
      </c>
      <c r="F126" s="38"/>
      <c r="G126" s="37">
        <f>SUM(G116:G125)</f>
        <v>18957</v>
      </c>
      <c r="H126" s="38"/>
      <c r="I126" s="37">
        <f>SUM(I116:I125)</f>
        <v>83447</v>
      </c>
    </row>
    <row r="127" spans="3:9" ht="13.5" customHeight="1" thickTop="1">
      <c r="C127" s="18"/>
      <c r="D127" s="19"/>
      <c r="E127" s="18"/>
      <c r="F127" s="19"/>
      <c r="G127" s="18"/>
      <c r="H127" s="18"/>
      <c r="I127" s="18"/>
    </row>
    <row r="128" spans="3:9" ht="13.5" customHeight="1">
      <c r="C128" s="18"/>
      <c r="D128" s="18"/>
      <c r="E128" s="18"/>
      <c r="F128" s="18"/>
      <c r="G128" s="18"/>
      <c r="H128" s="18"/>
      <c r="I128" s="18"/>
    </row>
    <row r="129" spans="3:9" ht="13.5" customHeight="1">
      <c r="C129" s="18"/>
      <c r="D129" s="18"/>
      <c r="E129" s="18"/>
      <c r="F129" s="18"/>
      <c r="G129" s="18"/>
      <c r="H129" s="18"/>
      <c r="I129" s="18"/>
    </row>
    <row r="130" spans="1:9" ht="13.5" customHeight="1">
      <c r="A130" s="47" t="s">
        <v>70</v>
      </c>
      <c r="B130" s="47"/>
      <c r="C130" s="18"/>
      <c r="D130" s="18"/>
      <c r="E130" s="18"/>
      <c r="F130" s="18"/>
      <c r="G130" s="18"/>
      <c r="H130" s="18"/>
      <c r="I130" s="18"/>
    </row>
    <row r="131" spans="3:9" ht="13.5" customHeight="1">
      <c r="C131" s="18"/>
      <c r="D131" s="18"/>
      <c r="E131" s="18"/>
      <c r="F131" s="18"/>
      <c r="G131" s="18"/>
      <c r="H131" s="18"/>
      <c r="I131" s="18"/>
    </row>
    <row r="132" spans="1:9" ht="13.5" customHeight="1">
      <c r="A132" s="2" t="s">
        <v>71</v>
      </c>
      <c r="C132" s="18">
        <v>40250</v>
      </c>
      <c r="D132" s="18"/>
      <c r="E132" s="18">
        <v>3005</v>
      </c>
      <c r="F132" s="18"/>
      <c r="G132" s="18">
        <v>29214</v>
      </c>
      <c r="H132" s="18"/>
      <c r="I132" s="18">
        <f>SUM(C132:G132)</f>
        <v>72469</v>
      </c>
    </row>
    <row r="133" spans="3:9" ht="13.5" customHeight="1">
      <c r="C133" s="18"/>
      <c r="D133" s="18"/>
      <c r="E133" s="18"/>
      <c r="F133" s="18"/>
      <c r="G133" s="18"/>
      <c r="H133" s="18"/>
      <c r="I133" s="18"/>
    </row>
    <row r="134" spans="1:9" ht="13.5" customHeight="1">
      <c r="A134" s="2" t="s">
        <v>66</v>
      </c>
      <c r="C134" s="18">
        <v>535</v>
      </c>
      <c r="D134" s="18"/>
      <c r="E134" s="18">
        <v>31</v>
      </c>
      <c r="F134" s="18"/>
      <c r="G134" s="18">
        <v>0</v>
      </c>
      <c r="H134" s="18"/>
      <c r="I134" s="18">
        <f>SUM(C134:G134)</f>
        <v>566</v>
      </c>
    </row>
    <row r="135" spans="3:9" ht="13.5" customHeight="1">
      <c r="C135" s="18"/>
      <c r="D135" s="18"/>
      <c r="E135" s="18"/>
      <c r="F135" s="18"/>
      <c r="G135" s="18"/>
      <c r="H135" s="18"/>
      <c r="I135" s="18"/>
    </row>
    <row r="136" spans="1:9" ht="13.5" customHeight="1">
      <c r="A136" s="2" t="s">
        <v>19</v>
      </c>
      <c r="C136" s="18">
        <v>0</v>
      </c>
      <c r="D136" s="18"/>
      <c r="E136" s="18">
        <v>0</v>
      </c>
      <c r="F136" s="18"/>
      <c r="G136" s="18">
        <v>5906</v>
      </c>
      <c r="H136" s="18"/>
      <c r="I136" s="18">
        <f>SUM(C136:G136)</f>
        <v>5906</v>
      </c>
    </row>
    <row r="137" spans="3:9" ht="13.5" customHeight="1">
      <c r="C137" s="18"/>
      <c r="D137" s="18"/>
      <c r="E137" s="18"/>
      <c r="F137" s="18"/>
      <c r="G137" s="18"/>
      <c r="H137" s="18"/>
      <c r="I137" s="18"/>
    </row>
    <row r="138" spans="1:9" ht="13.5" customHeight="1">
      <c r="A138" s="12" t="s">
        <v>68</v>
      </c>
      <c r="B138" s="12"/>
      <c r="C138" s="19">
        <v>0</v>
      </c>
      <c r="D138" s="19"/>
      <c r="E138" s="19">
        <v>0</v>
      </c>
      <c r="F138" s="19"/>
      <c r="G138" s="19">
        <v>0</v>
      </c>
      <c r="H138" s="19"/>
      <c r="I138" s="19">
        <v>0</v>
      </c>
    </row>
    <row r="139" spans="3:9" ht="13.5" customHeight="1">
      <c r="C139" s="18"/>
      <c r="D139" s="19"/>
      <c r="E139" s="18"/>
      <c r="F139" s="19"/>
      <c r="G139" s="18"/>
      <c r="H139" s="19"/>
      <c r="I139" s="18"/>
    </row>
    <row r="140" spans="1:9" s="48" customFormat="1" ht="27" customHeight="1" thickBot="1">
      <c r="A140" s="48" t="s">
        <v>72</v>
      </c>
      <c r="C140" s="37">
        <f>SUM(C132:C139)</f>
        <v>40785</v>
      </c>
      <c r="D140" s="38"/>
      <c r="E140" s="37">
        <f>SUM(E132:E139)</f>
        <v>3036</v>
      </c>
      <c r="F140" s="38"/>
      <c r="G140" s="37">
        <f>SUM(G132:G139)</f>
        <v>35120</v>
      </c>
      <c r="H140" s="38"/>
      <c r="I140" s="37">
        <f>SUM(I132:I139)</f>
        <v>78941</v>
      </c>
    </row>
    <row r="141" spans="4:8" ht="13.5" customHeight="1" thickTop="1">
      <c r="D141" s="12"/>
      <c r="F141" s="12"/>
      <c r="H141" s="12"/>
    </row>
    <row r="142" ht="13.5" customHeight="1">
      <c r="H142" s="12"/>
    </row>
    <row r="145" ht="13.5" customHeight="1">
      <c r="A145" s="2" t="s">
        <v>73</v>
      </c>
    </row>
    <row r="146" ht="13.5" customHeight="1">
      <c r="A146" s="2" t="s">
        <v>74</v>
      </c>
    </row>
    <row r="155" ht="20.25" customHeight="1">
      <c r="A155" s="43" t="s">
        <v>0</v>
      </c>
    </row>
    <row r="156" spans="1:9" ht="15.75" customHeight="1">
      <c r="A156" s="44" t="s">
        <v>55</v>
      </c>
      <c r="B156" s="1"/>
      <c r="I156" s="49"/>
    </row>
    <row r="157" ht="9.75" customHeight="1">
      <c r="I157" s="49"/>
    </row>
    <row r="158" spans="1:9" ht="13.5" customHeight="1">
      <c r="A158" s="20" t="s">
        <v>75</v>
      </c>
      <c r="I158" s="49"/>
    </row>
    <row r="159" spans="1:9" ht="16.5" customHeight="1">
      <c r="A159" s="2" t="s">
        <v>76</v>
      </c>
      <c r="B159" s="20"/>
      <c r="I159" s="49"/>
    </row>
    <row r="160" spans="1:9" ht="8.25" customHeight="1">
      <c r="A160" s="6"/>
      <c r="B160" s="6"/>
      <c r="C160" s="6"/>
      <c r="D160" s="6"/>
      <c r="E160" s="6"/>
      <c r="F160" s="6"/>
      <c r="G160" s="6"/>
      <c r="H160" s="6"/>
      <c r="I160" s="50"/>
    </row>
    <row r="161" spans="1:9" ht="36.75" customHeight="1">
      <c r="A161" s="12"/>
      <c r="H161" s="10"/>
      <c r="I161" s="51" t="s">
        <v>77</v>
      </c>
    </row>
    <row r="162" spans="1:9" ht="13.5" customHeight="1">
      <c r="A162" s="20" t="s">
        <v>78</v>
      </c>
      <c r="B162" s="12"/>
      <c r="C162" s="12"/>
      <c r="D162" s="12"/>
      <c r="E162" s="12"/>
      <c r="F162" s="12"/>
      <c r="H162" s="12"/>
      <c r="I162" s="6"/>
    </row>
    <row r="163" spans="1:9" ht="28.5" customHeight="1">
      <c r="A163" s="2" t="s">
        <v>79</v>
      </c>
      <c r="B163" s="20"/>
      <c r="I163" s="18">
        <v>6651</v>
      </c>
    </row>
    <row r="164" ht="9.75" customHeight="1">
      <c r="H164" s="18"/>
    </row>
    <row r="165" spans="1:9" ht="13.5" customHeight="1">
      <c r="A165" s="2" t="s">
        <v>80</v>
      </c>
      <c r="I165" s="18"/>
    </row>
    <row r="166" spans="1:9" ht="13.5" customHeight="1">
      <c r="A166" s="2" t="s">
        <v>81</v>
      </c>
      <c r="H166" s="18"/>
      <c r="I166" s="18">
        <v>2680</v>
      </c>
    </row>
    <row r="167" spans="1:9" ht="13.5" customHeight="1">
      <c r="A167" s="2" t="s">
        <v>82</v>
      </c>
      <c r="H167" s="18"/>
      <c r="I167" s="18">
        <v>119</v>
      </c>
    </row>
    <row r="168" spans="1:9" ht="13.5" customHeight="1">
      <c r="A168" s="2" t="s">
        <v>83</v>
      </c>
      <c r="H168" s="18"/>
      <c r="I168" s="18">
        <v>-42</v>
      </c>
    </row>
    <row r="169" spans="1:9" ht="13.5" customHeight="1">
      <c r="A169" s="2" t="s">
        <v>84</v>
      </c>
      <c r="H169" s="18"/>
      <c r="I169" s="18">
        <v>-35</v>
      </c>
    </row>
    <row r="170" spans="1:9" ht="13.5" customHeight="1">
      <c r="A170" s="2" t="s">
        <v>85</v>
      </c>
      <c r="H170" s="18"/>
      <c r="I170" s="21">
        <v>-226</v>
      </c>
    </row>
    <row r="171" spans="1:9" ht="18.75" customHeight="1">
      <c r="A171" s="20" t="s">
        <v>86</v>
      </c>
      <c r="H171" s="19"/>
      <c r="I171" s="18">
        <f>SUM(I163:I170)</f>
        <v>9147</v>
      </c>
    </row>
    <row r="172" spans="2:9" ht="9" customHeight="1">
      <c r="B172" s="20"/>
      <c r="H172" s="18"/>
      <c r="I172" s="18"/>
    </row>
    <row r="173" spans="1:9" ht="13.5" customHeight="1">
      <c r="A173" s="2" t="s">
        <v>87</v>
      </c>
      <c r="H173" s="18"/>
      <c r="I173" s="18">
        <v>-4152</v>
      </c>
    </row>
    <row r="174" spans="1:9" ht="13.5" customHeight="1">
      <c r="A174" s="2" t="s">
        <v>88</v>
      </c>
      <c r="H174" s="18"/>
      <c r="I174" s="19">
        <v>-837</v>
      </c>
    </row>
    <row r="175" ht="11.25" customHeight="1">
      <c r="H175" s="19"/>
    </row>
    <row r="176" spans="1:9" ht="13.5" customHeight="1">
      <c r="A176" s="20" t="s">
        <v>89</v>
      </c>
      <c r="I176" s="19">
        <f>SUM(I171:I175)</f>
        <v>4158</v>
      </c>
    </row>
    <row r="177" spans="1:9" ht="18" customHeight="1">
      <c r="A177" s="2" t="s">
        <v>90</v>
      </c>
      <c r="B177" s="20"/>
      <c r="H177" s="19"/>
      <c r="I177" s="21">
        <v>-2001</v>
      </c>
    </row>
    <row r="178" spans="1:9" ht="21.75" customHeight="1">
      <c r="A178" s="2" t="s">
        <v>91</v>
      </c>
      <c r="H178" s="19"/>
      <c r="I178" s="36">
        <f>SUM(I176:I177)</f>
        <v>2157</v>
      </c>
    </row>
    <row r="179" ht="12" customHeight="1">
      <c r="H179" s="18"/>
    </row>
    <row r="180" spans="1:9" ht="13.5" customHeight="1">
      <c r="A180" s="47" t="s">
        <v>92</v>
      </c>
      <c r="H180" s="18"/>
      <c r="I180" s="18"/>
    </row>
    <row r="181" spans="1:9" ht="19.5" customHeight="1">
      <c r="A181" s="2" t="s">
        <v>93</v>
      </c>
      <c r="H181" s="18"/>
      <c r="I181" s="18">
        <v>-6907</v>
      </c>
    </row>
    <row r="182" spans="1:9" ht="13.5" customHeight="1">
      <c r="A182" s="2" t="s">
        <v>94</v>
      </c>
      <c r="H182" s="18"/>
      <c r="I182" s="18">
        <v>112</v>
      </c>
    </row>
    <row r="183" spans="1:9" ht="13.5" customHeight="1">
      <c r="A183" s="2" t="s">
        <v>95</v>
      </c>
      <c r="H183" s="18"/>
      <c r="I183" s="18">
        <v>-478</v>
      </c>
    </row>
    <row r="184" spans="1:9" ht="19.5" customHeight="1">
      <c r="A184" s="20" t="s">
        <v>96</v>
      </c>
      <c r="H184" s="41"/>
      <c r="I184" s="52">
        <f>SUM(I181:I183)</f>
        <v>-7273</v>
      </c>
    </row>
    <row r="185" spans="1:4" ht="21.75" customHeight="1">
      <c r="A185" s="53" t="s">
        <v>97</v>
      </c>
      <c r="B185" s="12"/>
      <c r="C185" s="12"/>
      <c r="D185" s="12"/>
    </row>
    <row r="186" spans="1:9" ht="17.25" customHeight="1">
      <c r="A186" s="28" t="s">
        <v>98</v>
      </c>
      <c r="B186" s="53"/>
      <c r="H186" s="18"/>
      <c r="I186" s="18">
        <v>154</v>
      </c>
    </row>
    <row r="187" spans="1:9" ht="12.75" customHeight="1">
      <c r="A187" s="28" t="s">
        <v>99</v>
      </c>
      <c r="B187" s="53"/>
      <c r="H187" s="18"/>
      <c r="I187" s="18">
        <v>750</v>
      </c>
    </row>
    <row r="188" spans="1:9" ht="14.25" customHeight="1">
      <c r="A188" s="28" t="s">
        <v>100</v>
      </c>
      <c r="B188" s="53"/>
      <c r="H188" s="18"/>
      <c r="I188" s="18">
        <v>-250</v>
      </c>
    </row>
    <row r="189" spans="1:9" ht="13.5" customHeight="1">
      <c r="A189" s="28" t="s">
        <v>101</v>
      </c>
      <c r="B189" s="28"/>
      <c r="H189" s="18"/>
      <c r="I189" s="18">
        <v>-2866</v>
      </c>
    </row>
    <row r="190" spans="1:9" ht="13.5" customHeight="1">
      <c r="A190" s="2" t="s">
        <v>102</v>
      </c>
      <c r="B190" s="28"/>
      <c r="H190" s="18"/>
      <c r="I190" s="18">
        <v>226</v>
      </c>
    </row>
    <row r="191" spans="1:9" ht="17.25" customHeight="1">
      <c r="A191" s="54" t="s">
        <v>103</v>
      </c>
      <c r="B191" s="28"/>
      <c r="H191" s="19"/>
      <c r="I191" s="36">
        <f>SUM(I186:I190)</f>
        <v>-1986</v>
      </c>
    </row>
    <row r="192" spans="1:9" ht="20.25" customHeight="1">
      <c r="A192" s="54" t="s">
        <v>104</v>
      </c>
      <c r="B192" s="54"/>
      <c r="H192" s="19"/>
      <c r="I192" s="19">
        <f>+I178+I184+I191</f>
        <v>-7102</v>
      </c>
    </row>
    <row r="193" spans="1:9" ht="9.75" customHeight="1">
      <c r="A193" s="54"/>
      <c r="B193" s="54"/>
      <c r="H193" s="18"/>
      <c r="I193" s="18"/>
    </row>
    <row r="194" spans="1:9" ht="13.5" customHeight="1">
      <c r="A194" s="54" t="s">
        <v>105</v>
      </c>
      <c r="B194" s="54"/>
      <c r="H194" s="18"/>
      <c r="I194" s="18">
        <f>14373+3384</f>
        <v>17757</v>
      </c>
    </row>
    <row r="195" spans="1:9" ht="9" customHeight="1">
      <c r="A195" s="54"/>
      <c r="B195" s="54"/>
      <c r="H195" s="18"/>
      <c r="I195" s="18"/>
    </row>
    <row r="196" spans="1:9" ht="19.5" customHeight="1" thickBot="1">
      <c r="A196" s="54" t="s">
        <v>106</v>
      </c>
      <c r="B196" s="54"/>
      <c r="H196" s="19"/>
      <c r="I196" s="55">
        <f>SUM(I192:I195)</f>
        <v>10655</v>
      </c>
    </row>
    <row r="197" spans="1:2" ht="12" customHeight="1" thickTop="1">
      <c r="A197" s="28"/>
      <c r="B197" s="54"/>
    </row>
    <row r="198" spans="1:9" ht="13.5" customHeight="1">
      <c r="A198" s="20" t="s">
        <v>107</v>
      </c>
      <c r="H198" s="18"/>
      <c r="I198" s="18"/>
    </row>
    <row r="199" spans="1:9" ht="17.25" customHeight="1">
      <c r="A199" s="2" t="s">
        <v>108</v>
      </c>
      <c r="B199" s="20"/>
      <c r="H199" s="18"/>
      <c r="I199" s="18">
        <v>1059</v>
      </c>
    </row>
    <row r="200" spans="1:9" ht="13.5" customHeight="1">
      <c r="A200" s="2" t="s">
        <v>109</v>
      </c>
      <c r="B200" s="20"/>
      <c r="H200" s="18"/>
      <c r="I200" s="18">
        <v>-25</v>
      </c>
    </row>
    <row r="201" spans="1:9" ht="13.5" customHeight="1">
      <c r="A201" s="2" t="s">
        <v>110</v>
      </c>
      <c r="H201" s="18"/>
      <c r="I201" s="18">
        <v>9621</v>
      </c>
    </row>
    <row r="202" spans="5:9" ht="16.5" customHeight="1" thickBot="1">
      <c r="E202" s="49"/>
      <c r="F202" s="49"/>
      <c r="H202" s="19"/>
      <c r="I202" s="55">
        <f>SUM(I199:I201)</f>
        <v>10655</v>
      </c>
    </row>
    <row r="203" spans="5:6" ht="13.5" customHeight="1" thickTop="1">
      <c r="E203" s="49"/>
      <c r="F203" s="49"/>
    </row>
    <row r="204" spans="1:8" ht="13.5" customHeight="1">
      <c r="A204" s="2" t="s">
        <v>111</v>
      </c>
      <c r="E204" s="49"/>
      <c r="F204" s="49"/>
      <c r="G204" s="18"/>
      <c r="H204" s="18"/>
    </row>
    <row r="205" spans="1:8" ht="13.5" customHeight="1">
      <c r="A205" s="2" t="s">
        <v>24</v>
      </c>
      <c r="E205" s="49"/>
      <c r="F205" s="49"/>
      <c r="G205" s="18"/>
      <c r="H205" s="18"/>
    </row>
    <row r="206" spans="5:8" ht="13.5" customHeight="1">
      <c r="E206" s="49"/>
      <c r="F206" s="49"/>
      <c r="G206" s="18"/>
      <c r="H206" s="18"/>
    </row>
    <row r="207" spans="1:8" ht="19.5" customHeight="1">
      <c r="A207" s="43" t="s">
        <v>0</v>
      </c>
      <c r="E207" s="49"/>
      <c r="F207" s="49"/>
      <c r="G207" s="18"/>
      <c r="H207" s="18"/>
    </row>
    <row r="208" spans="1:8" ht="18.75" customHeight="1">
      <c r="A208" s="44" t="s">
        <v>55</v>
      </c>
      <c r="B208" s="1"/>
      <c r="E208" s="49"/>
      <c r="F208" s="49"/>
      <c r="G208" s="18"/>
      <c r="H208" s="18"/>
    </row>
    <row r="209" spans="1:8" ht="24.75" customHeight="1">
      <c r="A209" s="56" t="s">
        <v>112</v>
      </c>
      <c r="E209" s="49"/>
      <c r="F209" s="49"/>
      <c r="G209" s="18"/>
      <c r="H209" s="18"/>
    </row>
    <row r="210" spans="5:8" ht="21" customHeight="1">
      <c r="E210" s="49"/>
      <c r="F210" s="49"/>
      <c r="G210" s="18"/>
      <c r="H210" s="18"/>
    </row>
    <row r="211" spans="1:8" ht="13.5" customHeight="1">
      <c r="A211" s="2" t="s">
        <v>113</v>
      </c>
      <c r="B211" s="2" t="s">
        <v>114</v>
      </c>
      <c r="E211" s="49"/>
      <c r="F211" s="49"/>
      <c r="G211" s="18"/>
      <c r="H211" s="18"/>
    </row>
    <row r="212" spans="2:8" ht="18" customHeight="1">
      <c r="B212" s="2" t="s">
        <v>115</v>
      </c>
      <c r="E212" s="49"/>
      <c r="F212" s="49"/>
      <c r="G212" s="49"/>
      <c r="H212" s="49"/>
    </row>
    <row r="213" spans="2:8" ht="13.5" customHeight="1">
      <c r="B213" s="2" t="s">
        <v>116</v>
      </c>
      <c r="E213" s="49"/>
      <c r="F213" s="49"/>
      <c r="G213" s="49"/>
      <c r="H213" s="49"/>
    </row>
    <row r="214" ht="21" customHeight="1">
      <c r="B214" s="2" t="s">
        <v>117</v>
      </c>
    </row>
    <row r="215" ht="13.5" customHeight="1">
      <c r="B215" s="2" t="s">
        <v>118</v>
      </c>
    </row>
    <row r="217" spans="1:2" ht="13.5" customHeight="1">
      <c r="A217" s="2" t="s">
        <v>119</v>
      </c>
      <c r="B217" s="2" t="s">
        <v>120</v>
      </c>
    </row>
    <row r="218" ht="18" customHeight="1">
      <c r="B218" s="2" t="s">
        <v>121</v>
      </c>
    </row>
    <row r="220" spans="1:2" ht="13.5" customHeight="1">
      <c r="A220" s="2" t="s">
        <v>122</v>
      </c>
      <c r="B220" s="2" t="s">
        <v>123</v>
      </c>
    </row>
    <row r="221" ht="18" customHeight="1">
      <c r="B221" s="2" t="s">
        <v>124</v>
      </c>
    </row>
    <row r="222" ht="13.5" customHeight="1">
      <c r="B222" s="2" t="s">
        <v>125</v>
      </c>
    </row>
    <row r="224" spans="1:2" ht="13.5" customHeight="1">
      <c r="A224" s="2" t="s">
        <v>126</v>
      </c>
      <c r="B224" s="2" t="s">
        <v>127</v>
      </c>
    </row>
    <row r="225" ht="17.25" customHeight="1">
      <c r="B225" s="2" t="s">
        <v>128</v>
      </c>
    </row>
    <row r="226" ht="13.5" customHeight="1">
      <c r="B226" s="2" t="s">
        <v>129</v>
      </c>
    </row>
    <row r="228" spans="1:2" ht="13.5" customHeight="1">
      <c r="A228" s="2" t="s">
        <v>130</v>
      </c>
      <c r="B228" s="2" t="s">
        <v>131</v>
      </c>
    </row>
    <row r="229" ht="18" customHeight="1">
      <c r="B229" s="2" t="s">
        <v>132</v>
      </c>
    </row>
    <row r="230" ht="13.5" customHeight="1">
      <c r="B230" s="2" t="s">
        <v>133</v>
      </c>
    </row>
    <row r="232" spans="1:2" ht="13.5" customHeight="1">
      <c r="A232" s="2" t="s">
        <v>134</v>
      </c>
      <c r="B232" s="2" t="s">
        <v>135</v>
      </c>
    </row>
    <row r="233" ht="21" customHeight="1">
      <c r="B233" s="2" t="s">
        <v>136</v>
      </c>
    </row>
    <row r="234" ht="13.5" customHeight="1">
      <c r="B234" s="2" t="s">
        <v>137</v>
      </c>
    </row>
    <row r="235" spans="7:9" ht="10.5" customHeight="1">
      <c r="G235" s="51" t="s">
        <v>138</v>
      </c>
      <c r="H235" s="51"/>
      <c r="I235" s="51" t="s">
        <v>139</v>
      </c>
    </row>
    <row r="236" spans="7:9" ht="12" customHeight="1">
      <c r="G236" s="57" t="s">
        <v>140</v>
      </c>
      <c r="H236" s="51"/>
      <c r="I236" s="57" t="s">
        <v>140</v>
      </c>
    </row>
    <row r="237" spans="2:9" ht="21" customHeight="1">
      <c r="B237" s="2" t="s">
        <v>141</v>
      </c>
      <c r="G237" s="49">
        <v>40922</v>
      </c>
      <c r="H237" s="58"/>
      <c r="I237" s="59">
        <v>40839</v>
      </c>
    </row>
    <row r="238" spans="2:9" ht="17.25" customHeight="1">
      <c r="B238" s="2" t="s">
        <v>142</v>
      </c>
      <c r="G238" s="60">
        <v>62</v>
      </c>
      <c r="H238" s="61"/>
      <c r="I238" s="60">
        <v>145</v>
      </c>
    </row>
    <row r="239" spans="7:9" ht="17.25" customHeight="1">
      <c r="G239" s="59">
        <f>SUM(G237:G238)</f>
        <v>40984</v>
      </c>
      <c r="H239" s="61"/>
      <c r="I239" s="59">
        <f>SUM(I237:I238)</f>
        <v>40984</v>
      </c>
    </row>
    <row r="240" spans="2:9" ht="15.75" customHeight="1">
      <c r="B240" s="2" t="s">
        <v>143</v>
      </c>
      <c r="G240" s="59">
        <v>20492</v>
      </c>
      <c r="H240" s="61"/>
      <c r="I240" s="59">
        <v>20492</v>
      </c>
    </row>
    <row r="241" spans="2:9" ht="20.25" customHeight="1" thickBot="1">
      <c r="B241" s="2" t="s">
        <v>144</v>
      </c>
      <c r="G241" s="62">
        <f>SUM(G239:G240)</f>
        <v>61476</v>
      </c>
      <c r="H241" s="58"/>
      <c r="I241" s="62">
        <f>SUM(I239:I240)</f>
        <v>61476</v>
      </c>
    </row>
    <row r="242" spans="7:9" ht="13.5" customHeight="1" thickTop="1">
      <c r="G242" s="49"/>
      <c r="H242" s="58"/>
      <c r="I242" s="49"/>
    </row>
    <row r="243" spans="1:9" ht="13.5" customHeight="1">
      <c r="A243" s="2" t="s">
        <v>145</v>
      </c>
      <c r="B243" s="2" t="s">
        <v>146</v>
      </c>
      <c r="G243" s="49"/>
      <c r="H243" s="49"/>
      <c r="I243" s="49"/>
    </row>
    <row r="244" ht="18.75" customHeight="1">
      <c r="B244" s="2" t="s">
        <v>147</v>
      </c>
    </row>
    <row r="245" ht="13.5" customHeight="1">
      <c r="B245" s="2" t="s">
        <v>148</v>
      </c>
    </row>
    <row r="247" spans="1:2" ht="13.5" customHeight="1">
      <c r="A247" s="2" t="s">
        <v>149</v>
      </c>
      <c r="B247" s="2" t="s">
        <v>150</v>
      </c>
    </row>
    <row r="248" ht="18.75" customHeight="1">
      <c r="B248" s="2" t="s">
        <v>151</v>
      </c>
    </row>
    <row r="249" ht="13.5" customHeight="1">
      <c r="B249" s="2" t="s">
        <v>152</v>
      </c>
    </row>
    <row r="251" spans="1:2" ht="13.5" customHeight="1">
      <c r="A251" s="2" t="s">
        <v>153</v>
      </c>
      <c r="B251" s="2" t="s">
        <v>154</v>
      </c>
    </row>
    <row r="252" ht="17.25" customHeight="1">
      <c r="B252" s="2" t="s">
        <v>155</v>
      </c>
    </row>
    <row r="253" ht="14.25" customHeight="1"/>
    <row r="254" spans="1:2" ht="13.5" customHeight="1">
      <c r="A254" s="2" t="s">
        <v>156</v>
      </c>
      <c r="B254" s="2" t="s">
        <v>157</v>
      </c>
    </row>
    <row r="255" ht="17.25" customHeight="1">
      <c r="B255" s="2" t="s">
        <v>158</v>
      </c>
    </row>
    <row r="256" ht="13.5" customHeight="1">
      <c r="B256" s="2" t="s">
        <v>159</v>
      </c>
    </row>
    <row r="257" ht="27.75" customHeight="1">
      <c r="A257" s="43" t="s">
        <v>0</v>
      </c>
    </row>
    <row r="258" ht="19.5" customHeight="1">
      <c r="A258" s="44" t="s">
        <v>55</v>
      </c>
    </row>
    <row r="259" ht="13.5" customHeight="1">
      <c r="A259" s="56" t="s">
        <v>160</v>
      </c>
    </row>
    <row r="260" ht="27.75" customHeight="1"/>
    <row r="261" spans="1:2" ht="13.5" customHeight="1">
      <c r="A261" s="2" t="s">
        <v>161</v>
      </c>
      <c r="B261" s="2" t="s">
        <v>162</v>
      </c>
    </row>
    <row r="262" ht="18" customHeight="1">
      <c r="B262" s="2" t="s">
        <v>163</v>
      </c>
    </row>
    <row r="264" spans="1:2" ht="13.5" customHeight="1">
      <c r="A264" s="2" t="s">
        <v>164</v>
      </c>
      <c r="B264" s="2" t="s">
        <v>165</v>
      </c>
    </row>
    <row r="265" ht="18" customHeight="1">
      <c r="B265" s="2" t="s">
        <v>166</v>
      </c>
    </row>
    <row r="266" ht="13.5" customHeight="1">
      <c r="B266" s="2" t="s">
        <v>167</v>
      </c>
    </row>
    <row r="267" ht="13.5" customHeight="1">
      <c r="B267" s="2" t="s">
        <v>168</v>
      </c>
    </row>
    <row r="268" ht="13.5" customHeight="1">
      <c r="B268" s="2" t="s">
        <v>169</v>
      </c>
    </row>
    <row r="269" ht="13.5" customHeight="1"/>
    <row r="270" spans="1:2" ht="13.5" customHeight="1">
      <c r="A270" s="2" t="s">
        <v>170</v>
      </c>
      <c r="B270" s="2" t="s">
        <v>171</v>
      </c>
    </row>
    <row r="271" ht="20.25" customHeight="1">
      <c r="B271" s="2" t="s">
        <v>172</v>
      </c>
    </row>
    <row r="272" ht="13.5" customHeight="1">
      <c r="B272" s="2" t="s">
        <v>173</v>
      </c>
    </row>
    <row r="273" ht="13.5" customHeight="1">
      <c r="B273" s="2" t="s">
        <v>174</v>
      </c>
    </row>
    <row r="275" ht="16.5" customHeight="1">
      <c r="B275" s="2" t="s">
        <v>175</v>
      </c>
    </row>
    <row r="276" ht="13.5" customHeight="1">
      <c r="B276" s="2" t="s">
        <v>176</v>
      </c>
    </row>
    <row r="277" ht="13.5" customHeight="1">
      <c r="B277" s="2" t="s">
        <v>177</v>
      </c>
    </row>
    <row r="279" spans="1:2" ht="13.5" customHeight="1">
      <c r="A279" s="2" t="s">
        <v>178</v>
      </c>
      <c r="B279" s="2" t="s">
        <v>179</v>
      </c>
    </row>
    <row r="280" ht="18.75" customHeight="1">
      <c r="B280" s="2" t="s">
        <v>180</v>
      </c>
    </row>
    <row r="281" ht="13.5" customHeight="1">
      <c r="B281" s="2" t="s">
        <v>181</v>
      </c>
    </row>
    <row r="283" spans="1:2" ht="13.5" customHeight="1">
      <c r="A283" s="2" t="s">
        <v>182</v>
      </c>
      <c r="B283" s="2" t="s">
        <v>183</v>
      </c>
    </row>
    <row r="284" ht="17.25" customHeight="1">
      <c r="B284" s="2" t="s">
        <v>184</v>
      </c>
    </row>
    <row r="286" spans="1:2" ht="13.5" customHeight="1">
      <c r="A286" s="2" t="s">
        <v>185</v>
      </c>
      <c r="B286" s="2" t="s">
        <v>186</v>
      </c>
    </row>
    <row r="287" ht="18" customHeight="1">
      <c r="B287" s="2" t="s">
        <v>187</v>
      </c>
    </row>
    <row r="289" spans="1:2" ht="13.5" customHeight="1">
      <c r="A289" s="2" t="s">
        <v>188</v>
      </c>
      <c r="B289" s="2" t="s">
        <v>16</v>
      </c>
    </row>
    <row r="290" ht="18.75" customHeight="1">
      <c r="B290" s="2" t="s">
        <v>189</v>
      </c>
    </row>
    <row r="291" ht="13.5" customHeight="1">
      <c r="B291" s="2" t="s">
        <v>190</v>
      </c>
    </row>
    <row r="292" spans="7:9" ht="13.5" customHeight="1">
      <c r="G292" s="51" t="s">
        <v>191</v>
      </c>
      <c r="H292" s="51"/>
      <c r="I292" s="51" t="s">
        <v>139</v>
      </c>
    </row>
    <row r="293" spans="3:9" ht="16.5" customHeight="1">
      <c r="C293" s="29"/>
      <c r="D293" s="29"/>
      <c r="E293" s="29"/>
      <c r="G293" s="57" t="s">
        <v>140</v>
      </c>
      <c r="H293" s="51"/>
      <c r="I293" s="57" t="s">
        <v>192</v>
      </c>
    </row>
    <row r="294" spans="2:9" ht="18.75" customHeight="1">
      <c r="B294" s="2" t="s">
        <v>193</v>
      </c>
      <c r="C294" s="49"/>
      <c r="D294" s="49"/>
      <c r="G294" s="49">
        <v>456</v>
      </c>
      <c r="H294" s="58"/>
      <c r="I294" s="49">
        <v>1622</v>
      </c>
    </row>
    <row r="295" spans="2:9" ht="15.75" customHeight="1">
      <c r="B295" s="2" t="s">
        <v>194</v>
      </c>
      <c r="C295" s="49"/>
      <c r="D295" s="49"/>
      <c r="G295" s="49">
        <v>59</v>
      </c>
      <c r="H295" s="58"/>
      <c r="I295" s="18">
        <v>-14</v>
      </c>
    </row>
    <row r="296" spans="3:9" ht="18" customHeight="1" thickBot="1">
      <c r="C296" s="58"/>
      <c r="D296" s="58"/>
      <c r="G296" s="62">
        <f>SUM(G294:G295)</f>
        <v>515</v>
      </c>
      <c r="H296" s="58"/>
      <c r="I296" s="62">
        <f>SUM(I294:I295)</f>
        <v>1608</v>
      </c>
    </row>
    <row r="297" ht="15.75" customHeight="1" thickTop="1"/>
    <row r="298" ht="13.5" customHeight="1">
      <c r="B298" s="2" t="s">
        <v>195</v>
      </c>
    </row>
    <row r="299" ht="13.5" customHeight="1">
      <c r="B299" s="2" t="s">
        <v>196</v>
      </c>
    </row>
    <row r="301" spans="1:2" ht="13.5" customHeight="1">
      <c r="A301" s="2" t="s">
        <v>197</v>
      </c>
      <c r="B301" s="2" t="s">
        <v>198</v>
      </c>
    </row>
    <row r="302" ht="18" customHeight="1">
      <c r="B302" s="2" t="s">
        <v>199</v>
      </c>
    </row>
    <row r="304" spans="1:2" ht="13.5" customHeight="1">
      <c r="A304" s="2" t="s">
        <v>200</v>
      </c>
      <c r="B304" s="2" t="s">
        <v>201</v>
      </c>
    </row>
    <row r="305" ht="18" customHeight="1">
      <c r="B305" s="2" t="s">
        <v>202</v>
      </c>
    </row>
    <row r="306" ht="18" customHeight="1"/>
    <row r="307" ht="19.5" customHeight="1">
      <c r="A307" s="43" t="s">
        <v>0</v>
      </c>
    </row>
    <row r="308" ht="18.75" customHeight="1">
      <c r="A308" s="44" t="s">
        <v>55</v>
      </c>
    </row>
    <row r="310" ht="13.5" customHeight="1">
      <c r="A310" s="56" t="s">
        <v>160</v>
      </c>
    </row>
    <row r="311" ht="27" customHeight="1"/>
    <row r="312" spans="1:2" ht="13.5" customHeight="1">
      <c r="A312" s="2" t="s">
        <v>203</v>
      </c>
      <c r="B312" s="2" t="s">
        <v>204</v>
      </c>
    </row>
    <row r="313" spans="1:2" ht="18.75" customHeight="1">
      <c r="A313" s="29" t="s">
        <v>205</v>
      </c>
      <c r="B313" s="2" t="s">
        <v>206</v>
      </c>
    </row>
    <row r="314" spans="1:2" ht="15.75" customHeight="1">
      <c r="A314" s="29"/>
      <c r="B314" s="2" t="s">
        <v>207</v>
      </c>
    </row>
    <row r="315" ht="13.5" customHeight="1">
      <c r="A315" s="29"/>
    </row>
    <row r="316" spans="1:2" ht="13.5" customHeight="1">
      <c r="A316" s="29" t="s">
        <v>208</v>
      </c>
      <c r="B316" s="2" t="s">
        <v>209</v>
      </c>
    </row>
    <row r="317" spans="1:2" ht="13.5" customHeight="1">
      <c r="A317" s="29"/>
      <c r="B317" s="2" t="s">
        <v>210</v>
      </c>
    </row>
    <row r="318" ht="12" customHeight="1"/>
    <row r="319" spans="1:2" ht="13.5" customHeight="1">
      <c r="A319" s="2" t="s">
        <v>211</v>
      </c>
      <c r="B319" s="2" t="s">
        <v>212</v>
      </c>
    </row>
    <row r="320" ht="19.5" customHeight="1">
      <c r="B320" s="2" t="s">
        <v>213</v>
      </c>
    </row>
    <row r="321" ht="16.5" customHeight="1">
      <c r="B321" s="2" t="s">
        <v>214</v>
      </c>
    </row>
    <row r="322" ht="13.5" customHeight="1">
      <c r="B322" s="63"/>
    </row>
    <row r="323" spans="1:2" ht="13.5" customHeight="1">
      <c r="A323" s="2" t="s">
        <v>215</v>
      </c>
      <c r="B323" s="2" t="s">
        <v>216</v>
      </c>
    </row>
    <row r="324" ht="17.25" customHeight="1">
      <c r="B324" s="2" t="s">
        <v>217</v>
      </c>
    </row>
    <row r="325" ht="13.5" customHeight="1"/>
    <row r="326" spans="1:2" ht="13.5" customHeight="1">
      <c r="A326" s="2" t="s">
        <v>218</v>
      </c>
      <c r="B326" s="2" t="s">
        <v>219</v>
      </c>
    </row>
    <row r="327" ht="18" customHeight="1">
      <c r="B327" s="2" t="s">
        <v>220</v>
      </c>
    </row>
    <row r="329" spans="1:2" ht="13.5" customHeight="1">
      <c r="A329" s="2" t="s">
        <v>221</v>
      </c>
      <c r="B329" s="2" t="s">
        <v>222</v>
      </c>
    </row>
    <row r="330" ht="16.5" customHeight="1">
      <c r="B330" s="2" t="s">
        <v>223</v>
      </c>
    </row>
    <row r="332" spans="1:2" ht="13.5" customHeight="1">
      <c r="A332" s="2" t="s">
        <v>224</v>
      </c>
      <c r="B332" s="2" t="s">
        <v>225</v>
      </c>
    </row>
    <row r="333" ht="22.5" customHeight="1">
      <c r="B333" s="2" t="s">
        <v>226</v>
      </c>
    </row>
    <row r="334" spans="2:9" ht="24.75" customHeight="1">
      <c r="B334" s="2" t="s">
        <v>227</v>
      </c>
      <c r="C334" s="51"/>
      <c r="D334" s="51"/>
      <c r="E334" s="10"/>
      <c r="F334" s="10"/>
      <c r="G334" s="51" t="s">
        <v>138</v>
      </c>
      <c r="H334" s="51"/>
      <c r="I334" s="51" t="s">
        <v>139</v>
      </c>
    </row>
    <row r="335" spans="3:9" ht="8.25" customHeight="1">
      <c r="C335" s="9"/>
      <c r="D335" s="9"/>
      <c r="E335" s="9"/>
      <c r="F335" s="10"/>
      <c r="G335" s="13"/>
      <c r="H335" s="10"/>
      <c r="I335" s="13"/>
    </row>
    <row r="336" spans="2:9" ht="24.75" customHeight="1">
      <c r="B336" s="2" t="s">
        <v>228</v>
      </c>
      <c r="C336" s="10"/>
      <c r="D336" s="10"/>
      <c r="E336" s="51" t="s">
        <v>229</v>
      </c>
      <c r="F336" s="10"/>
      <c r="G336" s="64">
        <v>1325</v>
      </c>
      <c r="H336" s="64"/>
      <c r="I336" s="64">
        <v>5042</v>
      </c>
    </row>
    <row r="337" spans="2:9" ht="20.25" customHeight="1">
      <c r="B337" s="2" t="s">
        <v>230</v>
      </c>
      <c r="E337" s="44" t="s">
        <v>231</v>
      </c>
      <c r="G337" s="65">
        <v>61456</v>
      </c>
      <c r="H337" s="64"/>
      <c r="I337" s="65">
        <v>61390</v>
      </c>
    </row>
    <row r="338" spans="2:9" ht="17.25" customHeight="1">
      <c r="B338" s="2" t="s">
        <v>232</v>
      </c>
      <c r="E338" s="44" t="s">
        <v>233</v>
      </c>
      <c r="G338" s="66">
        <f>+G336/G337*100</f>
        <v>2.156014058838844</v>
      </c>
      <c r="H338" s="67"/>
      <c r="I338" s="66">
        <f>+I336/I337*100</f>
        <v>8.21306401694087</v>
      </c>
    </row>
    <row r="339" spans="5:9" ht="15" customHeight="1">
      <c r="E339" s="44"/>
      <c r="G339" s="44"/>
      <c r="H339" s="68"/>
      <c r="I339" s="44"/>
    </row>
    <row r="340" spans="2:9" ht="16.5" customHeight="1">
      <c r="B340" s="2" t="s">
        <v>234</v>
      </c>
      <c r="E340" s="44"/>
      <c r="G340" s="51"/>
      <c r="H340" s="51"/>
      <c r="I340" s="10"/>
    </row>
    <row r="341" spans="5:9" ht="10.5" customHeight="1">
      <c r="E341" s="44"/>
      <c r="G341" s="10"/>
      <c r="H341" s="10"/>
      <c r="I341" s="69"/>
    </row>
    <row r="342" spans="2:9" ht="16.5" customHeight="1">
      <c r="B342" s="2" t="s">
        <v>235</v>
      </c>
      <c r="E342" s="51" t="s">
        <v>229</v>
      </c>
      <c r="G342" s="70">
        <v>1325</v>
      </c>
      <c r="H342" s="71"/>
      <c r="I342" s="70">
        <v>5042</v>
      </c>
    </row>
    <row r="343" spans="5:9" ht="8.25" customHeight="1">
      <c r="E343" s="51"/>
      <c r="G343" s="70"/>
      <c r="H343" s="71"/>
      <c r="I343" s="70"/>
    </row>
    <row r="344" spans="2:9" ht="13.5" customHeight="1">
      <c r="B344" s="2" t="s">
        <v>236</v>
      </c>
      <c r="E344" s="44" t="s">
        <v>231</v>
      </c>
      <c r="G344" s="70">
        <v>61456</v>
      </c>
      <c r="H344" s="71"/>
      <c r="I344" s="70">
        <v>61390</v>
      </c>
    </row>
    <row r="345" spans="2:9" ht="15" customHeight="1">
      <c r="B345" s="2" t="s">
        <v>237</v>
      </c>
      <c r="E345" s="44" t="s">
        <v>231</v>
      </c>
      <c r="G345" s="72">
        <v>114</v>
      </c>
      <c r="H345" s="71"/>
      <c r="I345" s="72">
        <v>127</v>
      </c>
    </row>
    <row r="346" spans="2:9" ht="19.5" customHeight="1">
      <c r="B346" s="2" t="s">
        <v>238</v>
      </c>
      <c r="E346" s="44" t="s">
        <v>231</v>
      </c>
      <c r="G346" s="73">
        <f>SUM(G344:G345)</f>
        <v>61570</v>
      </c>
      <c r="H346" s="71"/>
      <c r="I346" s="73">
        <f>SUM(I344:I345)</f>
        <v>61517</v>
      </c>
    </row>
    <row r="347" spans="5:9" ht="13.5" customHeight="1">
      <c r="E347" s="44"/>
      <c r="G347" s="70"/>
      <c r="H347" s="71"/>
      <c r="I347" s="70"/>
    </row>
    <row r="348" spans="2:9" ht="17.25" customHeight="1">
      <c r="B348" s="2" t="s">
        <v>239</v>
      </c>
      <c r="E348" s="44" t="s">
        <v>233</v>
      </c>
      <c r="G348" s="74">
        <f>+G342/G346*100</f>
        <v>2.152022088679552</v>
      </c>
      <c r="H348" s="75"/>
      <c r="I348" s="74">
        <f>+I342/I346*100</f>
        <v>8.19610839280199</v>
      </c>
    </row>
    <row r="349" spans="5:9" ht="19.5" customHeight="1">
      <c r="E349" s="44"/>
      <c r="G349" s="74"/>
      <c r="H349" s="75"/>
      <c r="I349" s="74"/>
    </row>
    <row r="350" spans="1:8" ht="13.5" customHeight="1">
      <c r="A350" s="2" t="s">
        <v>240</v>
      </c>
      <c r="E350" s="44"/>
      <c r="H350" s="12"/>
    </row>
    <row r="351" spans="5:8" ht="13.5" customHeight="1">
      <c r="E351" s="44"/>
      <c r="H351" s="12"/>
    </row>
    <row r="352" spans="5:8" ht="13.5" customHeight="1">
      <c r="E352" s="44"/>
      <c r="H352" s="12"/>
    </row>
    <row r="353" spans="1:8" ht="13.5" customHeight="1">
      <c r="A353" s="2" t="s">
        <v>241</v>
      </c>
      <c r="E353" s="44"/>
      <c r="H353" s="12"/>
    </row>
    <row r="354" spans="1:8" ht="13.5" customHeight="1">
      <c r="A354" s="2" t="s">
        <v>242</v>
      </c>
      <c r="E354" s="44"/>
      <c r="H354" s="12"/>
    </row>
    <row r="355" spans="5:8" ht="13.5" customHeight="1">
      <c r="E355" s="44"/>
      <c r="H355" s="12"/>
    </row>
    <row r="356" spans="1:8" ht="13.5" customHeight="1">
      <c r="A356" s="76" t="s">
        <v>243</v>
      </c>
      <c r="H356" s="12"/>
    </row>
    <row r="357" ht="13.5" customHeight="1">
      <c r="H357" s="12"/>
    </row>
    <row r="358" ht="13.5" customHeight="1">
      <c r="H358" s="12"/>
    </row>
    <row r="359" ht="13.5" customHeight="1">
      <c r="H359" s="12"/>
    </row>
    <row r="360" ht="13.5" customHeight="1">
      <c r="H360" s="12"/>
    </row>
    <row r="413" spans="1:42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 spans="1:42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 spans="1:42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 spans="1:42" ht="13.5" customHeight="1">
      <c r="A416" s="12"/>
      <c r="B416" s="12"/>
      <c r="C416" s="77"/>
      <c r="D416" s="77"/>
      <c r="E416" s="77"/>
      <c r="F416" s="12"/>
      <c r="G416" s="77"/>
      <c r="H416" s="77"/>
      <c r="I416" s="7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 spans="1:42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spans="1:42" ht="13.5" customHeight="1">
      <c r="A418" s="12"/>
      <c r="B418" s="12"/>
      <c r="C418" s="12"/>
      <c r="D418" s="12"/>
      <c r="E418" s="58"/>
      <c r="F418" s="58"/>
      <c r="G418" s="58"/>
      <c r="H418" s="58"/>
      <c r="I418" s="58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 spans="1:42" ht="13.5" customHeight="1">
      <c r="A419" s="12"/>
      <c r="B419" s="12"/>
      <c r="C419" s="58"/>
      <c r="D419" s="58"/>
      <c r="E419" s="58"/>
      <c r="F419" s="58"/>
      <c r="G419" s="58"/>
      <c r="H419" s="58"/>
      <c r="I419" s="58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 spans="1:42" ht="13.5" customHeight="1">
      <c r="A420" s="12"/>
      <c r="B420" s="12"/>
      <c r="C420" s="58"/>
      <c r="D420" s="58"/>
      <c r="E420" s="58"/>
      <c r="F420" s="58"/>
      <c r="G420" s="58"/>
      <c r="H420" s="58"/>
      <c r="I420" s="58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 spans="1:42" ht="13.5" customHeight="1">
      <c r="A421" s="12"/>
      <c r="B421" s="12"/>
      <c r="C421" s="58"/>
      <c r="D421" s="58"/>
      <c r="E421" s="58"/>
      <c r="F421" s="58"/>
      <c r="G421" s="58"/>
      <c r="H421" s="58"/>
      <c r="I421" s="58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 spans="1:42" ht="13.5" customHeight="1">
      <c r="A422" s="12"/>
      <c r="B422" s="12"/>
      <c r="C422" s="58"/>
      <c r="D422" s="58"/>
      <c r="E422" s="58"/>
      <c r="F422" s="58"/>
      <c r="G422" s="58"/>
      <c r="H422" s="58"/>
      <c r="I422" s="58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 spans="1:42" ht="13.5" customHeight="1">
      <c r="A423" s="12"/>
      <c r="B423" s="12"/>
      <c r="C423" s="58"/>
      <c r="D423" s="58"/>
      <c r="E423" s="58"/>
      <c r="F423" s="58"/>
      <c r="G423" s="58"/>
      <c r="H423" s="58"/>
      <c r="I423" s="58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 spans="1:42" ht="13.5" customHeight="1">
      <c r="A424" s="12"/>
      <c r="B424" s="12"/>
      <c r="C424" s="58"/>
      <c r="D424" s="58"/>
      <c r="E424" s="58"/>
      <c r="F424" s="58"/>
      <c r="G424" s="58"/>
      <c r="H424" s="58"/>
      <c r="I424" s="58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 spans="1:42" ht="13.5" customHeight="1">
      <c r="A425" s="12"/>
      <c r="B425" s="12"/>
      <c r="C425" s="58"/>
      <c r="D425" s="58"/>
      <c r="E425" s="58"/>
      <c r="F425" s="58"/>
      <c r="G425" s="58"/>
      <c r="H425" s="58"/>
      <c r="I425" s="58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 spans="1:42" ht="13.5" customHeight="1">
      <c r="A426" s="12"/>
      <c r="B426" s="12"/>
      <c r="C426" s="58"/>
      <c r="D426" s="58"/>
      <c r="E426" s="58"/>
      <c r="F426" s="58"/>
      <c r="G426" s="58"/>
      <c r="H426" s="58"/>
      <c r="I426" s="58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 spans="1:42" ht="13.5" customHeight="1">
      <c r="A427" s="12"/>
      <c r="B427" s="12"/>
      <c r="C427" s="58"/>
      <c r="D427" s="58"/>
      <c r="E427" s="58"/>
      <c r="F427" s="58"/>
      <c r="G427" s="58"/>
      <c r="H427" s="58"/>
      <c r="I427" s="58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spans="1:42" ht="13.5" customHeight="1">
      <c r="A428" s="12"/>
      <c r="B428" s="12"/>
      <c r="C428" s="58"/>
      <c r="D428" s="58"/>
      <c r="E428" s="58"/>
      <c r="F428" s="58"/>
      <c r="G428" s="58"/>
      <c r="H428" s="58"/>
      <c r="I428" s="58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 spans="1:42" ht="13.5" customHeight="1">
      <c r="A429" s="12"/>
      <c r="B429" s="12"/>
      <c r="C429" s="58"/>
      <c r="D429" s="58"/>
      <c r="E429" s="58"/>
      <c r="F429" s="58"/>
      <c r="G429" s="58"/>
      <c r="H429" s="58"/>
      <c r="I429" s="58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 spans="1:42" ht="13.5" customHeight="1">
      <c r="A430" s="12"/>
      <c r="B430" s="12"/>
      <c r="C430" s="58"/>
      <c r="D430" s="58"/>
      <c r="E430" s="58"/>
      <c r="F430" s="58"/>
      <c r="G430" s="58"/>
      <c r="H430" s="58"/>
      <c r="I430" s="58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 spans="1:42" ht="13.5" customHeight="1">
      <c r="A431" s="12"/>
      <c r="B431" s="12"/>
      <c r="C431" s="58"/>
      <c r="D431" s="58"/>
      <c r="E431" s="58"/>
      <c r="F431" s="58"/>
      <c r="G431" s="58"/>
      <c r="H431" s="58"/>
      <c r="I431" s="58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 spans="1:4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 spans="1:42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 spans="1:42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 spans="1:42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 spans="1:42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 spans="1:42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 spans="1:42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 spans="1:42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 spans="1:42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  <row r="441" spans="1:42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</row>
    <row r="442" spans="1: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</row>
    <row r="443" spans="1:42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</row>
    <row r="444" spans="1:42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</row>
    <row r="445" spans="1:42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</row>
    <row r="446" spans="1:42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</row>
    <row r="447" spans="1:42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</row>
    <row r="448" spans="1:42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 spans="1:42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 spans="1:42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 spans="1:42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</sheetData>
  <mergeCells count="2">
    <mergeCell ref="C6:E6"/>
    <mergeCell ref="G6:I6"/>
  </mergeCells>
  <printOptions/>
  <pageMargins left="0.7" right="0.5" top="0.75" bottom="0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mgni-tech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mgni-tech</dc:creator>
  <cp:keywords/>
  <dc:description/>
  <cp:lastModifiedBy>Corporatenet</cp:lastModifiedBy>
  <cp:lastPrinted>2003-03-31T06:23:49Z</cp:lastPrinted>
  <dcterms:created xsi:type="dcterms:W3CDTF">2003-03-31T06:22:45Z</dcterms:created>
  <dcterms:modified xsi:type="dcterms:W3CDTF">2003-04-14T08:47:00Z</dcterms:modified>
  <cp:category/>
  <cp:version/>
  <cp:contentType/>
  <cp:contentStatus/>
</cp:coreProperties>
</file>