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6540" firstSheet="1" activeTab="1"/>
  </bookViews>
  <sheets>
    <sheet name="4th Quarter 30-4-01" sheetId="1" r:id="rId1"/>
    <sheet name="4th Quarter" sheetId="2" r:id="rId2"/>
  </sheets>
  <definedNames/>
  <calcPr fullCalcOnLoad="1"/>
</workbook>
</file>

<file path=xl/sharedStrings.xml><?xml version="1.0" encoding="utf-8"?>
<sst xmlns="http://schemas.openxmlformats.org/spreadsheetml/2006/main" count="433" uniqueCount="294">
  <si>
    <t>Magni-Tech Industries Berhad</t>
  </si>
  <si>
    <t>( Incorporated in Malaysia ; Company No. 422585-V )</t>
  </si>
  <si>
    <t>QUARTERLY RESULTS</t>
  </si>
  <si>
    <t>UNAUDITED RESULTS FOR THE 4TH QUARTER ENDED 30 APRIL  2001</t>
  </si>
  <si>
    <t xml:space="preserve">The  Board of Directors of  Magni-Tech Industries Berhad ("Magni")  is  pleased to  announce  the  unaudited </t>
  </si>
  <si>
    <t>consolidated results of the Magni group for the 4th quarter ended 30 April 2001.</t>
  </si>
  <si>
    <t xml:space="preserve">         Individual Quarter</t>
  </si>
  <si>
    <t xml:space="preserve">     Cumulative Quarter</t>
  </si>
  <si>
    <t>Consolidated Income Statement</t>
  </si>
  <si>
    <t>Current Year</t>
  </si>
  <si>
    <t>Preceding</t>
  </si>
  <si>
    <t xml:space="preserve">Current </t>
  </si>
  <si>
    <t>Quarter</t>
  </si>
  <si>
    <t>YR.CR.Q.</t>
  </si>
  <si>
    <t>Year Todate</t>
  </si>
  <si>
    <t>YR.CR.P.</t>
  </si>
  <si>
    <t>1</t>
  </si>
  <si>
    <t>(a)  Revenue</t>
  </si>
  <si>
    <t>(b)  Investment income</t>
  </si>
  <si>
    <t>(c)  Other income including interest income</t>
  </si>
  <si>
    <t>2</t>
  </si>
  <si>
    <t>(a)  Profit before finance cost, depreciation and</t>
  </si>
  <si>
    <t xml:space="preserve">      amortisation, exceptional items, income tax,</t>
  </si>
  <si>
    <t xml:space="preserve">      minority interest and extraordinary items</t>
  </si>
  <si>
    <t>(b)  Finance cost</t>
  </si>
  <si>
    <t>(c)  Depreciation and amortisation</t>
  </si>
  <si>
    <t>(d)  Exceptional items</t>
  </si>
  <si>
    <t>(e)  Profit before income tax, minority interests</t>
  </si>
  <si>
    <t xml:space="preserve">      and Extraordinary items</t>
  </si>
  <si>
    <t xml:space="preserve">(f)  Share of profits and losses of associated </t>
  </si>
  <si>
    <t xml:space="preserve">     companies</t>
  </si>
  <si>
    <t xml:space="preserve">(g)  Profit before income tax, minority interests </t>
  </si>
  <si>
    <t xml:space="preserve">      and extraordinary items</t>
  </si>
  <si>
    <t>(h)  Income tax</t>
  </si>
  <si>
    <t>(I)  (i)   Profit after income tax before deducting</t>
  </si>
  <si>
    <t xml:space="preserve">           minority interest</t>
  </si>
  <si>
    <t xml:space="preserve">     (ii)  Less : minority interests</t>
  </si>
  <si>
    <t>(j)  Pre-acquisition profit</t>
  </si>
  <si>
    <t>(k) Net profit from ordinary activities attributable</t>
  </si>
  <si>
    <t xml:space="preserve">     to members of the company</t>
  </si>
  <si>
    <t>(I)   (i)  Extraordinary items</t>
  </si>
  <si>
    <t xml:space="preserve">     (ii)  Less : minority interest</t>
  </si>
  <si>
    <t xml:space="preserve">    (iii)  Extraordinary items attributable to</t>
  </si>
  <si>
    <t xml:space="preserve">           members of the company</t>
  </si>
  <si>
    <t xml:space="preserve">(m) Net profit attributable to members of </t>
  </si>
  <si>
    <t xml:space="preserve">      the company</t>
  </si>
  <si>
    <t>3</t>
  </si>
  <si>
    <t>(a)  Earnings per share based on 2(m) above after</t>
  </si>
  <si>
    <t xml:space="preserve">      deducting any provision for preference dividends,</t>
  </si>
  <si>
    <t xml:space="preserve">      if any</t>
  </si>
  <si>
    <t xml:space="preserve">                                                                   </t>
  </si>
  <si>
    <t xml:space="preserve">      (i) Basic-based on 40,250,000 ordinary shares (sen)</t>
  </si>
  <si>
    <t xml:space="preserve">    (ii) Fully diluted</t>
  </si>
  <si>
    <t>NA</t>
  </si>
  <si>
    <t>4</t>
  </si>
  <si>
    <t>(a)  Dividend per share (sen)</t>
  </si>
  <si>
    <t>7</t>
  </si>
  <si>
    <t>6</t>
  </si>
  <si>
    <t>(b)  Dividend description</t>
  </si>
  <si>
    <t>Final</t>
  </si>
  <si>
    <t>Final+Interim</t>
  </si>
  <si>
    <t>As at end of Current</t>
  </si>
  <si>
    <t xml:space="preserve">As at Preceding </t>
  </si>
  <si>
    <t>Quarter 30-4-2000</t>
  </si>
  <si>
    <t>Financial Year End</t>
  </si>
  <si>
    <t>5</t>
  </si>
  <si>
    <t>Net tangible assets per share (RM)</t>
  </si>
  <si>
    <r>
      <t>NR</t>
    </r>
    <r>
      <rPr>
        <sz val="9"/>
        <rFont val="Arial"/>
        <family val="2"/>
      </rPr>
      <t xml:space="preserve"> denotes "Not Required" &amp;  </t>
    </r>
    <r>
      <rPr>
        <u val="single"/>
        <sz val="9"/>
        <rFont val="Arial"/>
        <family val="2"/>
      </rPr>
      <t>NA</t>
    </r>
    <r>
      <rPr>
        <sz val="9"/>
        <rFont val="Arial"/>
        <family val="2"/>
      </rPr>
      <t xml:space="preserve"> denotes "Not Applicable" </t>
    </r>
  </si>
  <si>
    <r>
      <t xml:space="preserve">Preceding </t>
    </r>
    <r>
      <rPr>
        <u val="single"/>
        <sz val="9"/>
        <rFont val="Arial"/>
        <family val="2"/>
      </rPr>
      <t>YR.CR.Q.</t>
    </r>
    <r>
      <rPr>
        <sz val="9"/>
        <rFont val="Arial"/>
        <family val="2"/>
      </rPr>
      <t xml:space="preserve"> denotes "Preceding year corresponding quarter" &amp; Preceding </t>
    </r>
    <r>
      <rPr>
        <u val="single"/>
        <sz val="9"/>
        <rFont val="Arial"/>
        <family val="2"/>
      </rPr>
      <t>YR.CR.P.</t>
    </r>
    <r>
      <rPr>
        <sz val="9"/>
        <rFont val="Arial"/>
        <family val="2"/>
      </rPr>
      <t xml:space="preserve"> denotes </t>
    </r>
  </si>
  <si>
    <t xml:space="preserve"> "Preceding year corresponding period".</t>
  </si>
  <si>
    <t>UNAUDITED RESULTS</t>
  </si>
  <si>
    <t>As at</t>
  </si>
  <si>
    <t xml:space="preserve">As at end </t>
  </si>
  <si>
    <t>FOR THE 4TH QUARTER ENDED 30TH APRIL  2001</t>
  </si>
  <si>
    <t>of Current</t>
  </si>
  <si>
    <t>Financial</t>
  </si>
  <si>
    <t>Year End</t>
  </si>
  <si>
    <t>30-4-2001</t>
  </si>
  <si>
    <t>30-4-2000</t>
  </si>
  <si>
    <t>Consolidated Balance Sheet</t>
  </si>
  <si>
    <t>RM000</t>
  </si>
  <si>
    <t>Fixed Assets</t>
  </si>
  <si>
    <t>Current Assets</t>
  </si>
  <si>
    <t xml:space="preserve">  Inventories</t>
  </si>
  <si>
    <t xml:space="preserve">  Trade receivables</t>
  </si>
  <si>
    <t xml:space="preserve">  Deposit with licensed banks</t>
  </si>
  <si>
    <t xml:space="preserve">  Cash and bank balances</t>
  </si>
  <si>
    <t xml:space="preserve">  Other receivebles</t>
  </si>
  <si>
    <t>Current Liabilities</t>
  </si>
  <si>
    <t xml:space="preserve">  Trade payables</t>
  </si>
  <si>
    <t xml:space="preserve">  Other payables</t>
  </si>
  <si>
    <t xml:space="preserve">  Short Term Borrowings</t>
  </si>
  <si>
    <t xml:space="preserve">  Provision for Taxation</t>
  </si>
  <si>
    <t xml:space="preserve">  Proposed Dividend</t>
  </si>
  <si>
    <t>Net Current Assets</t>
  </si>
  <si>
    <t>Sahreholders' funds :</t>
  </si>
  <si>
    <t>Share Capital</t>
  </si>
  <si>
    <t>Reserves</t>
  </si>
  <si>
    <t xml:space="preserve">  Share Premium</t>
  </si>
  <si>
    <t xml:space="preserve">  Retained Profits</t>
  </si>
  <si>
    <t>Minority Interests</t>
  </si>
  <si>
    <t>Long Term Borrowings</t>
  </si>
  <si>
    <t>Deferred Taxation</t>
  </si>
  <si>
    <t>Net Tangible Assets per share (RM)</t>
  </si>
  <si>
    <t>UNAUDITED RESULTS FOR THE 4TH QUARTER ENDED 30TH APRIL  2001</t>
  </si>
  <si>
    <t>NOTES</t>
  </si>
  <si>
    <t>The same accounting policies  and  method of computation  have been followed for the  quarter  ended</t>
  </si>
  <si>
    <t>30 April 2001 as compared to the audited accounts for the previous year ended 30 April 2000.</t>
  </si>
  <si>
    <t>There was no exceptional item for the current quarter and  financial year ended 30 April 2001.</t>
  </si>
  <si>
    <t>There was no extraordinary item for the current quarter and  financial year ended 30 April 2001.</t>
  </si>
  <si>
    <t>Here is a breakdown of tax charge for the financial year ended 30 April 2001 :</t>
  </si>
  <si>
    <t>RM</t>
  </si>
  <si>
    <t xml:space="preserve">  Provision for current year's tax charge</t>
  </si>
  <si>
    <t xml:space="preserve">  Under / (Over) provision of prior years' tax</t>
  </si>
  <si>
    <t xml:space="preserve">  Deferred tax</t>
  </si>
  <si>
    <t>The effective tax rate for the year ended 30 April 2001 was 22% while the statutory rate being 28%, the</t>
  </si>
  <si>
    <t>variance of which was due to tax claim for reinvestment allowance on new machinery.</t>
  </si>
  <si>
    <t xml:space="preserve">5 </t>
  </si>
  <si>
    <t>There were no sale of unquoted investment and / or properties for the current quarter and  financial year</t>
  </si>
  <si>
    <t>ended 30 April 2001.</t>
  </si>
  <si>
    <t xml:space="preserve">a)  There were no purchase or disposal of unquoted investment and / or properties for the current quarter </t>
  </si>
  <si>
    <t xml:space="preserve">     and financial year ended 30 April 2001.</t>
  </si>
  <si>
    <t>(b)  There was no investment in quoted securities as at 30 April 2001.</t>
  </si>
  <si>
    <t>There was no change in the composition of the group for the current financial year ended 30 April 2001.</t>
  </si>
  <si>
    <t>8</t>
  </si>
  <si>
    <t>a)  There was no corporate proposals announced but not completed as at 25 June 2001 other than those</t>
  </si>
  <si>
    <t xml:space="preserve">     stated in Note no. 8 (b) below.</t>
  </si>
  <si>
    <t>b)  As at 25 June 2001, the status of unutilised proceeds from the floatation exercise was as follows :-</t>
  </si>
  <si>
    <t xml:space="preserve">     Proposed Capital Expenditure for acquisition and upgrading of machinery</t>
  </si>
  <si>
    <t xml:space="preserve">     Less:  Amount utilised todate</t>
  </si>
  <si>
    <t xml:space="preserve">     Amount not yet utilised</t>
  </si>
  <si>
    <t>The said balance of RM 469k is expected to be utilised by 31 October 2001.</t>
  </si>
  <si>
    <t>9</t>
  </si>
  <si>
    <t>There were  no  issuance  and  repayment  of  debts  and  equity securities,  share buy-backs,  share</t>
  </si>
  <si>
    <t>cancellations,  share held as treasury shares  and  resale of treasury shares  for the current  financial</t>
  </si>
  <si>
    <t>year ended 30 April 2001.</t>
  </si>
  <si>
    <t>10</t>
  </si>
  <si>
    <t>Magni group borrowings and debts as at 30 April 2001 :</t>
  </si>
  <si>
    <t xml:space="preserve">  Short term borrowings - Unsecured</t>
  </si>
  <si>
    <t>All the borrowings and debts are in RM.</t>
  </si>
  <si>
    <t>Notes (Continued)</t>
  </si>
  <si>
    <t>11</t>
  </si>
  <si>
    <t xml:space="preserve">As at 25 June 2001,  contigent liabilities in respect of Magni's guarantee and its undertakings to provide </t>
  </si>
  <si>
    <t>guarantee in support of banking facilities and other credit facilities granted to subsidiaries amounted to</t>
  </si>
  <si>
    <t>RM0.2 million, a decrease of RM2.5 mil from RM2.7 million as at 30 June 2000.</t>
  </si>
  <si>
    <t>12</t>
  </si>
  <si>
    <t>There were no financial instruments with off balance sheet risk as at 25 June 2001.</t>
  </si>
  <si>
    <t>13</t>
  </si>
  <si>
    <t>There was no pending material litigation as at 25 June 2001.</t>
  </si>
  <si>
    <t>14</t>
  </si>
  <si>
    <t>There were no segmental revenue, segment result and segment assets employed for business segments</t>
  </si>
  <si>
    <t>and / or geographical segments for the current financial year todate as all the three subsidiaries of Magni</t>
  </si>
  <si>
    <t>are operating in the same industry, ie packaging industry and in Malaysia.</t>
  </si>
  <si>
    <t>15</t>
  </si>
  <si>
    <t xml:space="preserve">There was no material change in the profit before taxation for the quarter ended 30 April 2001 as </t>
  </si>
  <si>
    <t>compared to the preceding quarter.</t>
  </si>
  <si>
    <t>16</t>
  </si>
  <si>
    <t xml:space="preserve">The financial performance for the year ended 30 April 2001 has improved steadily. Turnover increased by </t>
  </si>
  <si>
    <t>16 % from RM85.736 million in 2000 to RM99.511 million in 2001.  As a result of the higher turnover, the</t>
  </si>
  <si>
    <t>group has achieved a profit before tax of RM9.735 million, a 14 % increase compared to the preceding</t>
  </si>
  <si>
    <t>financial year.</t>
  </si>
  <si>
    <t xml:space="preserve">The commendable growth in turnover was mainly due to increase in orders  from  existing  customers. </t>
  </si>
  <si>
    <t xml:space="preserve">In spite of  the keen price competition in the  packaging industry,   Magni's  profit  margin has  not  been </t>
  </si>
  <si>
    <t>materially eroded as a result of our continual efforts in cost control and productivity enhancement.</t>
  </si>
  <si>
    <t>17</t>
  </si>
  <si>
    <t>There was no material event subsequent to the end of the year ended 30 April 2001 that have not been</t>
  </si>
  <si>
    <t>reflected in the financial statement for the said period, made up to 25 June 2001.</t>
  </si>
  <si>
    <t>18</t>
  </si>
  <si>
    <t>The principal business operations are not significantly affected by seasonal or cyclical factors.</t>
  </si>
  <si>
    <t>19</t>
  </si>
  <si>
    <t>Since this is the result of the final quarter, there is no commentary on the prospects for the remaining</t>
  </si>
  <si>
    <t>period to the ended of the financial year.</t>
  </si>
  <si>
    <t>20</t>
  </si>
  <si>
    <t>The profit after tax and minority interest for the year ended 30-4-2001 was 11% higher than the forecasted</t>
  </si>
  <si>
    <t>figure mainly due to lower tax charge attributed to tax claim for reinvestment allowance on new machinery.</t>
  </si>
  <si>
    <t>21</t>
  </si>
  <si>
    <t>The Board of Directors has recommended, for approval at the forthcoming annual general meeting (AGM),</t>
  </si>
  <si>
    <t>a final ordinary dividend of  7 sen per share less 28% tax.</t>
  </si>
  <si>
    <t xml:space="preserve">The amount of dividend per share will be RM70.00 gross (30-4-2000 : RM60.00)  or  RM50.40 net </t>
  </si>
  <si>
    <t>(30-4-2000 : RM43.2)  and the date of the AGM,  closure of book for the dividend  and  payment will be</t>
  </si>
  <si>
    <t>notified in due course.</t>
  </si>
  <si>
    <t xml:space="preserve">Should the said dividend be approved in the AGM, the total dividend for the financial year ended 30 April </t>
  </si>
  <si>
    <t>2001 being 7 sen ( 30-4-2000 : 6 sen) per share</t>
  </si>
  <si>
    <t>Tan Poay Seng</t>
  </si>
  <si>
    <t>Managing Director</t>
  </si>
  <si>
    <t>Date :   29 June 2001</t>
  </si>
  <si>
    <t xml:space="preserve"> </t>
  </si>
  <si>
    <t>Workings :</t>
  </si>
  <si>
    <t>MTI /</t>
  </si>
  <si>
    <t>Total</t>
  </si>
  <si>
    <t>SIP</t>
  </si>
  <si>
    <t>SIPP</t>
  </si>
  <si>
    <t>IPP</t>
  </si>
  <si>
    <t>ADJ</t>
  </si>
  <si>
    <t>1)</t>
  </si>
  <si>
    <t>Taxation Charge</t>
  </si>
  <si>
    <t>Previous years over / (under) provision</t>
  </si>
  <si>
    <t>Deferred tax - Incr. / (decrease) profit</t>
  </si>
  <si>
    <t>2)</t>
  </si>
  <si>
    <t>Bank Borrowings</t>
  </si>
  <si>
    <t xml:space="preserve">  Short term borrowings-BA secured</t>
  </si>
  <si>
    <t xml:space="preserve">  Short term borrowings-BA</t>
  </si>
  <si>
    <t xml:space="preserve">  Short term borrowings-OD</t>
  </si>
  <si>
    <t xml:space="preserve">  Hire purchase</t>
  </si>
  <si>
    <t>3)</t>
  </si>
  <si>
    <t>Contingent Liabilities @ 25-8-2000</t>
  </si>
  <si>
    <t>BA</t>
  </si>
  <si>
    <t>OD</t>
  </si>
  <si>
    <t xml:space="preserve">      </t>
  </si>
  <si>
    <t xml:space="preserve">              As at end of Current</t>
  </si>
  <si>
    <t xml:space="preserve">                As at Preceding </t>
  </si>
  <si>
    <t xml:space="preserve">             Financial Year End</t>
  </si>
  <si>
    <t>Shareholders' funds :</t>
  </si>
  <si>
    <t>guarantee  in support  of  banking facilities  and  other credit facilities  granted to subsidiaries  amounted to</t>
  </si>
  <si>
    <t>By Order of the Board,</t>
  </si>
  <si>
    <t xml:space="preserve">   Provision for taxation</t>
  </si>
  <si>
    <t xml:space="preserve">   Net overprovision of prior years' taxation</t>
  </si>
  <si>
    <t>The same accounting  policies  and  method of computation  have  been  followed  for  the  quarter  ended</t>
  </si>
  <si>
    <t xml:space="preserve">Other than  the above issues,  there were no issuance and repayment of debts and equity securities, share </t>
  </si>
  <si>
    <t>30-4-2002</t>
  </si>
  <si>
    <t>UNAUDITED RESULTS FOR THE 4TH QUARTER ENDED 30TH APRIL  2002</t>
  </si>
  <si>
    <t xml:space="preserve">      (i) Basic-based on 40,839,000 ordinary shares (sen)</t>
  </si>
  <si>
    <t xml:space="preserve">                Quarter 30-4-2002</t>
  </si>
  <si>
    <t>(b)  There was no investment in quoted securities as at 30 April 2002.</t>
  </si>
  <si>
    <t>a)  There was no corporate proposals announced but not completed as at 24 June 2002.</t>
  </si>
  <si>
    <t>There were no group borrowings and debts as at 30 April 2002</t>
  </si>
  <si>
    <t>There were no financial instruments with off balance sheet risk as at 24 June 2002.</t>
  </si>
  <si>
    <t>There was no pending material litigation as at 24 June 2002.</t>
  </si>
  <si>
    <t>FOR THE 4TH QUARTER ENDED 30TH APRIL 2002</t>
  </si>
  <si>
    <t>RM1.73 million,  an increase of RM0.61 mil from RM1.12 million as at 25 March 2002.</t>
  </si>
  <si>
    <t xml:space="preserve">(m) Net profit/(loss) attributable to members of </t>
  </si>
  <si>
    <t>period to the end of the financial year.</t>
  </si>
  <si>
    <t>However, the Board of Directors has recommended, for approval at the forthcoming annual general meeting</t>
  </si>
  <si>
    <t xml:space="preserve">      RM'000</t>
  </si>
  <si>
    <t xml:space="preserve">   Net transfer from Deferred Tax</t>
  </si>
  <si>
    <t xml:space="preserve">Year </t>
  </si>
  <si>
    <t>Year</t>
  </si>
  <si>
    <t>There was no exceptional item for the current financial year ended 30 April 2002 ("Current financial year").</t>
  </si>
  <si>
    <t>There was no extraordinary item for the current financial year.</t>
  </si>
  <si>
    <t>There were no sale of unquoted investment and / or properties for the current financial year.</t>
  </si>
  <si>
    <t xml:space="preserve">South Island Plastics Sdn Bhd.,  a wholly-owned subsidiary of  Magni  entered  into  a  Sale and Purchase </t>
  </si>
  <si>
    <t xml:space="preserve">    </t>
  </si>
  <si>
    <t>There was no change in the composition of the group for the current financial year.</t>
  </si>
  <si>
    <t>During  the current financial year,  the paid up share capital of Magni  was  increased  from RM40.25 million</t>
  </si>
  <si>
    <t>Employee Share Option Scheme.</t>
  </si>
  <si>
    <t>to  RM40.839 million  via  the issue  and allotment of  589,000 ordinary shares of RM1 each under  Magni's</t>
  </si>
  <si>
    <t xml:space="preserve">and / or  geographical segments  for  the  current  financial  year  as all  the three subsidiaries of Magni are </t>
  </si>
  <si>
    <t>financial statement for the said year, made up to 24 June 2002.</t>
  </si>
  <si>
    <t>No interim dividend was paid for the current financial year.</t>
  </si>
  <si>
    <t>a)  There were no purchase  or disposal of quoted investment for the current financial year.</t>
  </si>
  <si>
    <t>in sales attributed to the uncertainty  in the global market  and the continued softening of domestic demand.</t>
  </si>
  <si>
    <t>consolidated results of the Magni group for the 4th quarter ended 30 April 2002.</t>
  </si>
  <si>
    <t>28% tax)</t>
  </si>
  <si>
    <t>rate of 28% mainly due to tax clamins for reinvestment allowance on new machinery.</t>
  </si>
  <si>
    <t>The effective tax rates for the current quarter  and the financial year before accounting  for the adjustment for</t>
  </si>
  <si>
    <t>30 April 2002 ("current quarter") as compared with the audited accounts for the year ended 30 April 2001.</t>
  </si>
  <si>
    <t>The tax charge of  RM2,326k  for the current financial year was made up of the followings :-</t>
  </si>
  <si>
    <t>at Prai, Penang at purchase price of RM 2.65 mil. The said S&amp;P was completed on 10 May 2002.</t>
  </si>
  <si>
    <r>
      <t xml:space="preserve">overprovision and transfer from deferred tax were </t>
    </r>
    <r>
      <rPr>
        <sz val="10"/>
        <rFont val="Arial"/>
        <family val="2"/>
      </rPr>
      <t xml:space="preserve">25.5% </t>
    </r>
    <r>
      <rPr>
        <sz val="11"/>
        <rFont val="Arial"/>
        <family val="2"/>
      </rPr>
      <t xml:space="preserve">and </t>
    </r>
    <r>
      <rPr>
        <sz val="10"/>
        <rFont val="Arial"/>
        <family val="2"/>
      </rPr>
      <t xml:space="preserve">27.1% </t>
    </r>
    <r>
      <rPr>
        <sz val="11"/>
        <rFont val="Arial"/>
        <family val="2"/>
      </rPr>
      <t xml:space="preserve">respectively as compared to the statutory </t>
    </r>
  </si>
  <si>
    <r>
      <t xml:space="preserve">Agreement on 18 April 2002 </t>
    </r>
    <r>
      <rPr>
        <sz val="9"/>
        <rFont val="Arial"/>
        <family val="2"/>
      </rPr>
      <t>(S&amp;P)</t>
    </r>
    <r>
      <rPr>
        <sz val="11"/>
        <rFont val="Arial"/>
        <family val="2"/>
      </rPr>
      <t xml:space="preserve"> to purchase an industrial property adjoining its existing industrial property </t>
    </r>
  </si>
  <si>
    <t>buy-backs, share cancellations, share held as treasury shares and resale of treasury shares for the current</t>
  </si>
  <si>
    <t xml:space="preserve">As at  24 June 2002,   contigent  liabilities in respect of  Magni's guarantee  and  its undertakings to provide </t>
  </si>
  <si>
    <t>There were no segmental revenue, segment result and segment assets employed  for business segments</t>
  </si>
  <si>
    <t>There was no material  event  subsequent to  the  current financial year  that  has not been  reflected in the</t>
  </si>
  <si>
    <t>Magni has not provided a profit forecast or profit guarantee in public document for the current financial year.</t>
  </si>
  <si>
    <r>
      <t>Profit before tax, it improved significantly by</t>
    </r>
    <r>
      <rPr>
        <sz val="10"/>
        <rFont val="Arial"/>
        <family val="2"/>
      </rPr>
      <t xml:space="preserve"> 21.4%</t>
    </r>
    <r>
      <rPr>
        <sz val="11"/>
        <rFont val="Arial"/>
        <family val="0"/>
      </rPr>
      <t xml:space="preserve"> as compared to the immediate preceding quarter mainly </t>
    </r>
  </si>
  <si>
    <t xml:space="preserve">Turnover for the current quarter increased by 2.2% as compared to the immediate preceding quarter.  For </t>
  </si>
  <si>
    <t>Turnover  for the current quarter and  for  the financial year dropped by 17.9%  and 13.9% compared to the</t>
  </si>
  <si>
    <t>preceding year corresponding quarter and the previous financial year respectively mainly due to the decline</t>
  </si>
  <si>
    <t xml:space="preserve">However,  there was a helfty increase in the Profit before tax for the current quarter by 40.8% as compared </t>
  </si>
  <si>
    <t xml:space="preserve">The Board of Directors of Magni-Tech Industries Berhad ("Magni")  is  pleased to announce the unaudited </t>
  </si>
  <si>
    <r>
      <t xml:space="preserve">Preceding </t>
    </r>
    <r>
      <rPr>
        <u val="single"/>
        <sz val="10"/>
        <rFont val="Arial"/>
        <family val="2"/>
      </rPr>
      <t>YR.CR.Q.</t>
    </r>
    <r>
      <rPr>
        <sz val="10"/>
        <rFont val="Arial"/>
        <family val="2"/>
      </rPr>
      <t xml:space="preserve"> denotes "Preceding year corresponding quarter" </t>
    </r>
  </si>
  <si>
    <t xml:space="preserve">      (ii) Fully diluted</t>
  </si>
  <si>
    <t xml:space="preserve">              N/A</t>
  </si>
  <si>
    <t>Since this is the result of the final quarter, there is no commentary on the prospect for the remaining period</t>
  </si>
  <si>
    <t xml:space="preserve">Likewise,  Profit before tax for the current financial year has improved by 6.9% in spite of the 13.9% decline </t>
  </si>
  <si>
    <r>
      <t>NA</t>
    </r>
    <r>
      <rPr>
        <sz val="10"/>
        <rFont val="Arial"/>
        <family val="2"/>
      </rPr>
      <t xml:space="preserve"> denotes "Not Applicable" </t>
    </r>
  </si>
  <si>
    <t>UNAUDITED RESULTS FOR THE 4TH QUARTER ENDED 30TH APRIL 2002</t>
  </si>
  <si>
    <r>
      <t xml:space="preserve">Net Tangible Assets per share </t>
    </r>
    <r>
      <rPr>
        <sz val="8"/>
        <rFont val="Arial"/>
        <family val="2"/>
      </rPr>
      <t>(RM)</t>
    </r>
  </si>
  <si>
    <t xml:space="preserve">due to overall improvement in productivity and decrease in operating costs as a result of  Magni's Group </t>
  </si>
  <si>
    <t>aggressive cost rationalisation to improve its competitiveness in the industry.</t>
  </si>
  <si>
    <t>to the preceding year corresponding quarter mainly due to overall improvement in productivity and decrease</t>
  </si>
  <si>
    <t>in operating costs.</t>
  </si>
  <si>
    <t xml:space="preserve">in Turnover  as compared  to  the previous financial year mainly  due to overall improvement in productivity </t>
  </si>
  <si>
    <t>and decrease in operating costs.</t>
  </si>
  <si>
    <t>Final, TE</t>
  </si>
  <si>
    <t>Final, Non-TE</t>
  </si>
  <si>
    <t>Date :  28 June 2002</t>
  </si>
  <si>
    <t>net) and the date of the AGM, closure of book for the dividend and payment will be notified in due course.</t>
  </si>
  <si>
    <t>(AGM),  a final ordinary tax-exempt dividend of 7% for the year ended 30-4-2002   (FYR 30-4-2001 : 7% less</t>
  </si>
  <si>
    <t xml:space="preserve">The amount of dividend per share  will be 7 sen net, tax exempt  (FYR 30-4-2001 : 7 sen gross  or 5.04 sen </t>
  </si>
  <si>
    <t xml:space="preserve">Should the said dividend be approved in the AGM, the total dividend payable for the year ended 30 April 2002 </t>
  </si>
  <si>
    <t>being 7 sen net per share, tax-exempt (FYR 30-4-2001 : 7 sen less 28% tax).</t>
  </si>
  <si>
    <r>
      <t>TE</t>
    </r>
    <r>
      <rPr>
        <sz val="10"/>
        <rFont val="Arial"/>
        <family val="2"/>
      </rPr>
      <t xml:space="preserve"> denotes "Tax Exempt"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</si>
</sst>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_);_(* \(#,##0.000\);_(* &quot;-&quot;???_);_(@_)"/>
    <numFmt numFmtId="176" formatCode="_(* #,##0.0000_);_(* \(#,##0.0000\);_(* &quot;-&quot;??_);_(@_)"/>
  </numFmts>
  <fonts count="21">
    <font>
      <sz val="10"/>
      <name val="Arial"/>
      <family val="0"/>
    </font>
    <font>
      <sz val="10"/>
      <name val="MS Sans Serif"/>
      <family val="2"/>
    </font>
    <font>
      <sz val="9"/>
      <name val="Arial"/>
      <family val="2"/>
    </font>
    <font>
      <b/>
      <sz val="10"/>
      <name val="Arial"/>
      <family val="2"/>
    </font>
    <font>
      <sz val="8.5"/>
      <name val="MS Sans Serif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name val="MS Sans Serif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3.5"/>
      <name val="MS Sans Serif"/>
      <family val="2"/>
    </font>
    <font>
      <u val="single"/>
      <sz val="10"/>
      <name val="Arial"/>
      <family val="2"/>
    </font>
    <font>
      <sz val="9"/>
      <name val="MS Sans Serif"/>
      <family val="2"/>
    </font>
    <font>
      <b/>
      <sz val="11"/>
      <name val="Arial"/>
      <family val="2"/>
    </font>
    <font>
      <i/>
      <sz val="8"/>
      <name val="Arial"/>
      <family val="2"/>
    </font>
    <font>
      <u val="single"/>
      <sz val="11"/>
      <name val="Arial"/>
      <family val="2"/>
    </font>
    <font>
      <i/>
      <sz val="11"/>
      <name val="Arial"/>
      <family val="0"/>
    </font>
    <font>
      <sz val="18"/>
      <name val="MS Sans Serif"/>
      <family val="2"/>
    </font>
    <font>
      <u val="single"/>
      <sz val="11"/>
      <name val="MS Sans Serif"/>
      <family val="2"/>
    </font>
    <font>
      <sz val="11"/>
      <name val="MS Sans Serif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173" fontId="0" fillId="0" borderId="0" xfId="15" applyNumberFormat="1" applyAlignment="1">
      <alignment/>
    </xf>
    <xf numFmtId="0" fontId="3" fillId="0" borderId="0" xfId="0" applyFont="1" applyAlignment="1">
      <alignment/>
    </xf>
    <xf numFmtId="173" fontId="0" fillId="0" borderId="0" xfId="15" applyNumberFormat="1" applyAlignment="1">
      <alignment horizontal="center"/>
    </xf>
    <xf numFmtId="0" fontId="0" fillId="0" borderId="0" xfId="0" applyAlignment="1">
      <alignment horizontal="center"/>
    </xf>
    <xf numFmtId="173" fontId="2" fillId="0" borderId="0" xfId="15" applyNumberFormat="1" applyFont="1" applyAlignment="1">
      <alignment/>
    </xf>
    <xf numFmtId="173" fontId="2" fillId="0" borderId="0" xfId="15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 quotePrefix="1">
      <alignment/>
    </xf>
    <xf numFmtId="173" fontId="0" fillId="0" borderId="0" xfId="15" applyNumberFormat="1" applyFont="1" applyAlignment="1">
      <alignment horizontal="center"/>
    </xf>
    <xf numFmtId="173" fontId="0" fillId="0" borderId="2" xfId="15" applyNumberFormat="1" applyFont="1" applyBorder="1" applyAlignment="1">
      <alignment horizontal="center"/>
    </xf>
    <xf numFmtId="173" fontId="0" fillId="0" borderId="3" xfId="15" applyNumberFormat="1" applyFont="1" applyBorder="1" applyAlignment="1">
      <alignment horizontal="center"/>
    </xf>
    <xf numFmtId="173" fontId="0" fillId="0" borderId="4" xfId="15" applyNumberFormat="1" applyFont="1" applyBorder="1" applyAlignment="1">
      <alignment horizontal="center"/>
    </xf>
    <xf numFmtId="173" fontId="0" fillId="0" borderId="5" xfId="15" applyNumberFormat="1" applyFont="1" applyBorder="1" applyAlignment="1">
      <alignment horizontal="center"/>
    </xf>
    <xf numFmtId="173" fontId="0" fillId="0" borderId="0" xfId="15" applyNumberFormat="1" applyFont="1" applyAlignment="1">
      <alignment/>
    </xf>
    <xf numFmtId="173" fontId="0" fillId="0" borderId="1" xfId="15" applyNumberFormat="1" applyFont="1" applyBorder="1" applyAlignment="1">
      <alignment horizontal="center"/>
    </xf>
    <xf numFmtId="173" fontId="0" fillId="0" borderId="6" xfId="15" applyNumberFormat="1" applyFont="1" applyBorder="1" applyAlignment="1">
      <alignment horizontal="center"/>
    </xf>
    <xf numFmtId="173" fontId="5" fillId="0" borderId="0" xfId="15" applyNumberFormat="1" applyFont="1" applyAlignment="1">
      <alignment/>
    </xf>
    <xf numFmtId="43" fontId="0" fillId="0" borderId="7" xfId="15" applyNumberFormat="1" applyFont="1" applyBorder="1" applyAlignment="1">
      <alignment horizontal="center"/>
    </xf>
    <xf numFmtId="43" fontId="2" fillId="0" borderId="0" xfId="15" applyNumberFormat="1" applyFont="1" applyAlignment="1" quotePrefix="1">
      <alignment horizontal="center"/>
    </xf>
    <xf numFmtId="173" fontId="2" fillId="0" borderId="0" xfId="15" applyNumberFormat="1" applyFont="1" applyBorder="1" applyAlignment="1">
      <alignment/>
    </xf>
    <xf numFmtId="0" fontId="9" fillId="0" borderId="0" xfId="0" applyFont="1" applyAlignment="1">
      <alignment/>
    </xf>
    <xf numFmtId="43" fontId="2" fillId="0" borderId="0" xfId="15" applyFont="1" applyAlignment="1">
      <alignment/>
    </xf>
    <xf numFmtId="43" fontId="0" fillId="0" borderId="0" xfId="15" applyAlignment="1">
      <alignment/>
    </xf>
    <xf numFmtId="43" fontId="2" fillId="0" borderId="0" xfId="15" applyFont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173" fontId="0" fillId="0" borderId="0" xfId="0" applyNumberFormat="1" applyAlignment="1">
      <alignment/>
    </xf>
    <xf numFmtId="0" fontId="6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73" fontId="0" fillId="0" borderId="6" xfId="15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173" fontId="0" fillId="0" borderId="0" xfId="15" applyNumberFormat="1" applyFont="1" applyBorder="1" applyAlignment="1">
      <alignment/>
    </xf>
    <xf numFmtId="43" fontId="0" fillId="0" borderId="0" xfId="15" applyFont="1" applyAlignment="1">
      <alignment/>
    </xf>
    <xf numFmtId="173" fontId="11" fillId="0" borderId="0" xfId="15" applyNumberFormat="1" applyFont="1" applyAlignment="1">
      <alignment horizontal="right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 quotePrefix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/>
    </xf>
    <xf numFmtId="43" fontId="2" fillId="0" borderId="0" xfId="15" applyFont="1" applyBorder="1" applyAlignment="1">
      <alignment horizontal="center"/>
    </xf>
    <xf numFmtId="43" fontId="2" fillId="0" borderId="0" xfId="15" applyFont="1" applyBorder="1" applyAlignment="1">
      <alignment/>
    </xf>
    <xf numFmtId="43" fontId="0" fillId="0" borderId="0" xfId="15" applyFont="1" applyBorder="1" applyAlignment="1">
      <alignment/>
    </xf>
    <xf numFmtId="43" fontId="2" fillId="0" borderId="0" xfId="15" applyNumberFormat="1" applyFont="1" applyBorder="1" applyAlignment="1">
      <alignment/>
    </xf>
    <xf numFmtId="43" fontId="0" fillId="0" borderId="0" xfId="15" applyNumberFormat="1" applyFont="1" applyBorder="1" applyAlignment="1">
      <alignment/>
    </xf>
    <xf numFmtId="43" fontId="0" fillId="0" borderId="0" xfId="15" applyFont="1" applyAlignment="1">
      <alignment horizontal="center"/>
    </xf>
    <xf numFmtId="14" fontId="2" fillId="0" borderId="0" xfId="0" applyNumberFormat="1" applyFont="1" applyAlignment="1" quotePrefix="1">
      <alignment horizontal="center"/>
    </xf>
    <xf numFmtId="173" fontId="6" fillId="0" borderId="0" xfId="15" applyNumberFormat="1" applyFont="1" applyAlignment="1">
      <alignment horizontal="center"/>
    </xf>
    <xf numFmtId="43" fontId="0" fillId="0" borderId="0" xfId="15" applyNumberFormat="1" applyFont="1" applyBorder="1" applyAlignment="1">
      <alignment horizontal="center"/>
    </xf>
    <xf numFmtId="173" fontId="9" fillId="0" borderId="0" xfId="15" applyNumberFormat="1" applyFont="1" applyAlignment="1">
      <alignment horizontal="right"/>
    </xf>
    <xf numFmtId="173" fontId="2" fillId="0" borderId="0" xfId="15" applyNumberFormat="1" applyFont="1" applyAlignment="1">
      <alignment horizontal="centerContinuous"/>
    </xf>
    <xf numFmtId="173" fontId="2" fillId="0" borderId="0" xfId="15" applyNumberFormat="1" applyFont="1" applyAlignment="1">
      <alignment/>
    </xf>
    <xf numFmtId="173" fontId="2" fillId="0" borderId="0" xfId="15" applyNumberFormat="1" applyFont="1" applyAlignment="1" quotePrefix="1">
      <alignment horizontal="right"/>
    </xf>
    <xf numFmtId="43" fontId="2" fillId="0" borderId="0" xfId="15" applyNumberFormat="1" applyFont="1" applyAlignment="1">
      <alignment horizontal="right"/>
    </xf>
    <xf numFmtId="173" fontId="2" fillId="0" borderId="0" xfId="15" applyNumberFormat="1" applyFont="1" applyAlignment="1">
      <alignment horizontal="right"/>
    </xf>
    <xf numFmtId="173" fontId="2" fillId="0" borderId="0" xfId="15" applyNumberFormat="1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73" fontId="0" fillId="0" borderId="0" xfId="0" applyNumberFormat="1" applyBorder="1" applyAlignment="1">
      <alignment/>
    </xf>
    <xf numFmtId="173" fontId="14" fillId="0" borderId="0" xfId="15" applyNumberFormat="1" applyFont="1" applyAlignment="1">
      <alignment/>
    </xf>
    <xf numFmtId="173" fontId="5" fillId="0" borderId="0" xfId="15" applyNumberFormat="1" applyFont="1" applyAlignment="1">
      <alignment horizontal="center"/>
    </xf>
    <xf numFmtId="173" fontId="5" fillId="0" borderId="0" xfId="15" applyNumberFormat="1" applyFont="1" applyAlignment="1" quotePrefix="1">
      <alignment/>
    </xf>
    <xf numFmtId="173" fontId="5" fillId="0" borderId="6" xfId="15" applyNumberFormat="1" applyFont="1" applyBorder="1" applyAlignment="1" quotePrefix="1">
      <alignment/>
    </xf>
    <xf numFmtId="0" fontId="5" fillId="0" borderId="0" xfId="0" applyFont="1" applyAlignment="1" quotePrefix="1">
      <alignment/>
    </xf>
    <xf numFmtId="173" fontId="15" fillId="0" borderId="0" xfId="15" applyNumberFormat="1" applyFont="1" applyAlignment="1">
      <alignment horizontal="right"/>
    </xf>
    <xf numFmtId="0" fontId="5" fillId="0" borderId="0" xfId="0" applyFont="1" applyAlignment="1">
      <alignment/>
    </xf>
    <xf numFmtId="173" fontId="5" fillId="0" borderId="0" xfId="15" applyNumberFormat="1" applyFont="1" applyAlignment="1">
      <alignment/>
    </xf>
    <xf numFmtId="0" fontId="5" fillId="0" borderId="0" xfId="0" applyFont="1" applyAlignment="1">
      <alignment horizontal="left"/>
    </xf>
    <xf numFmtId="0" fontId="16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 quotePrefix="1">
      <alignment horizontal="left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173" fontId="5" fillId="0" borderId="2" xfId="15" applyNumberFormat="1" applyFont="1" applyBorder="1" applyAlignment="1">
      <alignment horizontal="center"/>
    </xf>
    <xf numFmtId="173" fontId="5" fillId="0" borderId="3" xfId="15" applyNumberFormat="1" applyFont="1" applyBorder="1" applyAlignment="1">
      <alignment horizontal="center"/>
    </xf>
    <xf numFmtId="173" fontId="5" fillId="0" borderId="4" xfId="15" applyNumberFormat="1" applyFont="1" applyBorder="1" applyAlignment="1">
      <alignment horizontal="center"/>
    </xf>
    <xf numFmtId="173" fontId="5" fillId="0" borderId="5" xfId="15" applyNumberFormat="1" applyFont="1" applyBorder="1" applyAlignment="1">
      <alignment horizontal="center"/>
    </xf>
    <xf numFmtId="173" fontId="5" fillId="0" borderId="1" xfId="15" applyNumberFormat="1" applyFont="1" applyBorder="1" applyAlignment="1">
      <alignment horizontal="center"/>
    </xf>
    <xf numFmtId="173" fontId="5" fillId="0" borderId="6" xfId="15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73" fontId="5" fillId="0" borderId="0" xfId="15" applyNumberFormat="1" applyFont="1" applyAlignment="1">
      <alignment horizontal="center"/>
    </xf>
    <xf numFmtId="0" fontId="5" fillId="0" borderId="0" xfId="0" applyFont="1" applyAlignment="1" quotePrefix="1">
      <alignment/>
    </xf>
    <xf numFmtId="43" fontId="5" fillId="0" borderId="0" xfId="15" applyFont="1" applyAlignment="1">
      <alignment/>
    </xf>
    <xf numFmtId="43" fontId="5" fillId="0" borderId="0" xfId="15" applyNumberFormat="1" applyFont="1" applyAlignment="1" quotePrefix="1">
      <alignment horizontal="center"/>
    </xf>
    <xf numFmtId="43" fontId="5" fillId="0" borderId="0" xfId="15" applyNumberFormat="1" applyFont="1" applyAlignment="1">
      <alignment horizontal="right"/>
    </xf>
    <xf numFmtId="173" fontId="5" fillId="0" borderId="0" xfId="15" applyNumberFormat="1" applyFont="1" applyAlignment="1">
      <alignment horizontal="right"/>
    </xf>
    <xf numFmtId="173" fontId="5" fillId="0" borderId="0" xfId="15" applyNumberFormat="1" applyFont="1" applyAlignment="1" quotePrefix="1">
      <alignment horizontal="right"/>
    </xf>
    <xf numFmtId="173" fontId="5" fillId="0" borderId="0" xfId="15" applyNumberFormat="1" applyFont="1" applyAlignment="1">
      <alignment/>
    </xf>
    <xf numFmtId="0" fontId="0" fillId="0" borderId="0" xfId="0" applyFont="1" applyAlignment="1">
      <alignment/>
    </xf>
    <xf numFmtId="173" fontId="6" fillId="0" borderId="0" xfId="15" applyNumberFormat="1" applyFont="1" applyAlignment="1">
      <alignment horizontal="left"/>
    </xf>
    <xf numFmtId="0" fontId="20" fillId="0" borderId="0" xfId="0" applyFont="1" applyAlignment="1">
      <alignment/>
    </xf>
    <xf numFmtId="43" fontId="5" fillId="0" borderId="7" xfId="15" applyNumberFormat="1" applyFont="1" applyBorder="1" applyAlignment="1">
      <alignment horizontal="center"/>
    </xf>
    <xf numFmtId="173" fontId="6" fillId="0" borderId="0" xfId="15" applyNumberFormat="1" applyFont="1" applyAlignment="1">
      <alignment horizontal="center"/>
    </xf>
    <xf numFmtId="173" fontId="6" fillId="0" borderId="0" xfId="15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9"/>
  <sheetViews>
    <sheetView workbookViewId="0" topLeftCell="A179">
      <selection activeCell="C195" sqref="C195"/>
    </sheetView>
  </sheetViews>
  <sheetFormatPr defaultColWidth="9.140625" defaultRowHeight="12.75"/>
  <cols>
    <col min="1" max="1" width="3.7109375" style="0" customWidth="1"/>
    <col min="2" max="2" width="31.00390625" style="0" customWidth="1"/>
    <col min="3" max="3" width="13.00390625" style="0" customWidth="1"/>
    <col min="4" max="4" width="11.00390625" style="0" customWidth="1"/>
    <col min="5" max="5" width="9.8515625" style="0" customWidth="1"/>
    <col min="6" max="6" width="1.7109375" style="0" customWidth="1"/>
    <col min="7" max="8" width="9.8515625" style="0" customWidth="1"/>
  </cols>
  <sheetData>
    <row r="1" spans="1:4" ht="19.5">
      <c r="A1" s="41" t="s">
        <v>0</v>
      </c>
      <c r="B1" s="1"/>
      <c r="C1" s="1"/>
      <c r="D1" s="1"/>
    </row>
    <row r="2" spans="1:4" ht="12" customHeight="1">
      <c r="A2" s="14" t="s">
        <v>1</v>
      </c>
      <c r="B2" s="14"/>
      <c r="C2" s="1"/>
      <c r="D2" s="1"/>
    </row>
    <row r="3" spans="1:4" ht="21.75" customHeight="1">
      <c r="A3" s="1" t="s">
        <v>2</v>
      </c>
      <c r="B3" s="1"/>
      <c r="C3" s="1"/>
      <c r="D3" s="1"/>
    </row>
    <row r="4" spans="1:4" ht="18.75" customHeight="1">
      <c r="A4" s="22" t="s">
        <v>3</v>
      </c>
      <c r="B4" s="1"/>
      <c r="C4" s="1"/>
      <c r="D4" s="1"/>
    </row>
    <row r="5" ht="25.5" customHeight="1">
      <c r="A5" t="s">
        <v>4</v>
      </c>
    </row>
    <row r="6" ht="16.5" customHeight="1">
      <c r="A6" t="s">
        <v>5</v>
      </c>
    </row>
    <row r="7" spans="3:8" ht="24" customHeight="1">
      <c r="C7" s="5"/>
      <c r="D7" s="6" t="s">
        <v>6</v>
      </c>
      <c r="E7" s="6"/>
      <c r="F7" s="6"/>
      <c r="G7" s="6" t="s">
        <v>7</v>
      </c>
      <c r="H7" s="6"/>
    </row>
    <row r="8" spans="1:8" ht="12.75">
      <c r="A8" s="9" t="s">
        <v>8</v>
      </c>
      <c r="D8" s="4" t="s">
        <v>9</v>
      </c>
      <c r="E8" s="4" t="s">
        <v>10</v>
      </c>
      <c r="F8" s="4"/>
      <c r="G8" s="4" t="s">
        <v>11</v>
      </c>
      <c r="H8" s="4" t="s">
        <v>10</v>
      </c>
    </row>
    <row r="9" spans="4:8" ht="12.75">
      <c r="D9" s="7" t="s">
        <v>12</v>
      </c>
      <c r="E9" s="7" t="s">
        <v>13</v>
      </c>
      <c r="F9" s="4"/>
      <c r="G9" s="7" t="s">
        <v>14</v>
      </c>
      <c r="H9" s="7" t="s">
        <v>15</v>
      </c>
    </row>
    <row r="10" spans="1:8" ht="20.25" customHeight="1">
      <c r="A10" s="2" t="s">
        <v>16</v>
      </c>
      <c r="B10" t="s">
        <v>17</v>
      </c>
      <c r="D10" s="12">
        <v>24021</v>
      </c>
      <c r="E10" s="13">
        <v>21714</v>
      </c>
      <c r="F10" s="12"/>
      <c r="G10" s="12">
        <v>99511</v>
      </c>
      <c r="H10" s="13">
        <v>85735</v>
      </c>
    </row>
    <row r="11" spans="2:8" ht="16.5" customHeight="1">
      <c r="B11" s="2" t="s">
        <v>18</v>
      </c>
      <c r="D11" s="12">
        <v>0</v>
      </c>
      <c r="E11" s="13">
        <v>0</v>
      </c>
      <c r="F11" s="12"/>
      <c r="G11" s="12">
        <v>0</v>
      </c>
      <c r="H11" s="13">
        <v>0</v>
      </c>
    </row>
    <row r="12" spans="2:8" ht="15.75" customHeight="1">
      <c r="B12" t="s">
        <v>19</v>
      </c>
      <c r="D12" s="12">
        <v>570</v>
      </c>
      <c r="E12" s="13">
        <v>74</v>
      </c>
      <c r="F12" s="12"/>
      <c r="G12" s="12">
        <v>952</v>
      </c>
      <c r="H12" s="13">
        <v>258</v>
      </c>
    </row>
    <row r="13" spans="4:8" ht="9" customHeight="1">
      <c r="D13" s="12"/>
      <c r="E13" s="13"/>
      <c r="F13" s="12"/>
      <c r="G13" s="12"/>
      <c r="H13" s="13"/>
    </row>
    <row r="14" spans="1:8" ht="12" customHeight="1">
      <c r="A14" s="2" t="s">
        <v>20</v>
      </c>
      <c r="B14" t="s">
        <v>21</v>
      </c>
      <c r="D14" s="12">
        <v>2870</v>
      </c>
      <c r="E14" s="13">
        <v>2568</v>
      </c>
      <c r="F14" s="12"/>
      <c r="G14" s="12">
        <v>12919</v>
      </c>
      <c r="H14" s="13">
        <v>11759</v>
      </c>
    </row>
    <row r="15" spans="2:8" ht="11.25" customHeight="1">
      <c r="B15" t="s">
        <v>22</v>
      </c>
      <c r="D15" s="12"/>
      <c r="E15" s="13"/>
      <c r="F15" s="12"/>
      <c r="G15" s="12"/>
      <c r="H15" s="13"/>
    </row>
    <row r="16" spans="2:8" ht="11.25" customHeight="1">
      <c r="B16" t="s">
        <v>23</v>
      </c>
      <c r="D16" s="12"/>
      <c r="E16" s="13"/>
      <c r="F16" s="12"/>
      <c r="G16" s="12"/>
      <c r="H16" s="13"/>
    </row>
    <row r="17" spans="4:8" ht="11.25" customHeight="1">
      <c r="D17" s="12"/>
      <c r="E17" s="13"/>
      <c r="F17" s="12"/>
      <c r="G17" s="12"/>
      <c r="H17" s="13"/>
    </row>
    <row r="18" spans="4:8" ht="8.25" customHeight="1">
      <c r="D18" s="12"/>
      <c r="E18" s="13"/>
      <c r="F18" s="12"/>
      <c r="G18" s="12"/>
      <c r="H18" s="13"/>
    </row>
    <row r="19" spans="2:8" ht="11.25" customHeight="1">
      <c r="B19" t="s">
        <v>24</v>
      </c>
      <c r="D19" s="12">
        <v>-17</v>
      </c>
      <c r="E19" s="13">
        <v>-34</v>
      </c>
      <c r="F19" s="12"/>
      <c r="G19" s="12">
        <v>-72</v>
      </c>
      <c r="H19" s="13">
        <v>-183</v>
      </c>
    </row>
    <row r="20" spans="2:8" ht="14.25" customHeight="1">
      <c r="B20" t="s">
        <v>25</v>
      </c>
      <c r="D20" s="12">
        <v>-811</v>
      </c>
      <c r="E20" s="13">
        <v>-726</v>
      </c>
      <c r="F20" s="12"/>
      <c r="G20" s="12">
        <v>-3112</v>
      </c>
      <c r="H20" s="13">
        <v>-3045</v>
      </c>
    </row>
    <row r="21" spans="2:8" ht="15" customHeight="1">
      <c r="B21" t="s">
        <v>26</v>
      </c>
      <c r="D21" s="12">
        <v>0</v>
      </c>
      <c r="E21" s="13">
        <v>0</v>
      </c>
      <c r="F21" s="12"/>
      <c r="G21" s="12">
        <v>0</v>
      </c>
      <c r="H21" s="13">
        <v>0</v>
      </c>
    </row>
    <row r="22" spans="4:8" ht="9" customHeight="1">
      <c r="D22" s="12"/>
      <c r="E22" s="13"/>
      <c r="F22" s="12"/>
      <c r="G22" s="12"/>
      <c r="H22" s="13"/>
    </row>
    <row r="23" spans="2:8" ht="11.25" customHeight="1">
      <c r="B23" t="s">
        <v>27</v>
      </c>
      <c r="D23" s="12">
        <f>SUM(D14:D22)</f>
        <v>2042</v>
      </c>
      <c r="E23" s="12">
        <f>SUM(E14:E22)</f>
        <v>1808</v>
      </c>
      <c r="F23" s="12"/>
      <c r="G23" s="12">
        <f>SUM(G14:G22)</f>
        <v>9735</v>
      </c>
      <c r="H23" s="12">
        <f>SUM(H14:H22)</f>
        <v>8531</v>
      </c>
    </row>
    <row r="24" spans="2:8" ht="11.25" customHeight="1">
      <c r="B24" t="s">
        <v>28</v>
      </c>
      <c r="D24" s="12"/>
      <c r="E24" s="13"/>
      <c r="F24" s="12"/>
      <c r="G24" s="12"/>
      <c r="H24" s="13"/>
    </row>
    <row r="25" spans="4:8" ht="6.75" customHeight="1">
      <c r="D25" s="12"/>
      <c r="E25" s="13"/>
      <c r="F25" s="12"/>
      <c r="G25" s="12"/>
      <c r="H25" s="13"/>
    </row>
    <row r="26" spans="2:8" ht="11.25" customHeight="1">
      <c r="B26" t="s">
        <v>29</v>
      </c>
      <c r="D26" s="12">
        <v>0</v>
      </c>
      <c r="E26" s="13">
        <v>0</v>
      </c>
      <c r="F26" s="12"/>
      <c r="G26" s="12">
        <v>0</v>
      </c>
      <c r="H26" s="13">
        <v>0</v>
      </c>
    </row>
    <row r="27" spans="2:8" ht="11.25" customHeight="1">
      <c r="B27" t="s">
        <v>30</v>
      </c>
      <c r="D27" s="12"/>
      <c r="E27" s="13"/>
      <c r="F27" s="12"/>
      <c r="G27" s="12"/>
      <c r="H27" s="13"/>
    </row>
    <row r="28" spans="4:8" ht="8.25" customHeight="1">
      <c r="D28" s="12"/>
      <c r="E28" s="13"/>
      <c r="F28" s="12"/>
      <c r="G28" s="12"/>
      <c r="H28" s="13"/>
    </row>
    <row r="29" spans="2:8" ht="11.25" customHeight="1">
      <c r="B29" t="s">
        <v>31</v>
      </c>
      <c r="D29" s="12">
        <f>SUM(D23:D28)</f>
        <v>2042</v>
      </c>
      <c r="E29" s="12">
        <f>SUM(E23:E28)</f>
        <v>1808</v>
      </c>
      <c r="F29" s="12"/>
      <c r="G29" s="12">
        <f>SUM(G23:G28)</f>
        <v>9735</v>
      </c>
      <c r="H29" s="12">
        <f>SUM(H23:H28)</f>
        <v>8531</v>
      </c>
    </row>
    <row r="30" spans="2:8" ht="11.25" customHeight="1">
      <c r="B30" t="s">
        <v>32</v>
      </c>
      <c r="D30" s="12"/>
      <c r="E30" s="3"/>
      <c r="F30" s="12"/>
      <c r="G30" s="12"/>
      <c r="H30" s="3"/>
    </row>
    <row r="31" spans="4:8" ht="6.75" customHeight="1">
      <c r="D31" s="12"/>
      <c r="E31" s="13"/>
      <c r="F31" s="12"/>
      <c r="G31" s="12"/>
      <c r="H31" s="13"/>
    </row>
    <row r="32" spans="2:8" ht="11.25" customHeight="1">
      <c r="B32" t="s">
        <v>33</v>
      </c>
      <c r="D32" s="12">
        <v>-102</v>
      </c>
      <c r="E32" s="13">
        <v>-669</v>
      </c>
      <c r="F32" s="12"/>
      <c r="G32" s="12">
        <v>-2162</v>
      </c>
      <c r="H32" s="13">
        <v>-2275</v>
      </c>
    </row>
    <row r="33" spans="4:8" ht="8.25" customHeight="1">
      <c r="D33" s="12"/>
      <c r="E33" s="13"/>
      <c r="F33" s="12"/>
      <c r="G33" s="12"/>
      <c r="H33" s="13"/>
    </row>
    <row r="34" spans="2:8" ht="11.25" customHeight="1">
      <c r="B34" t="s">
        <v>34</v>
      </c>
      <c r="D34" s="12">
        <f>SUM(D26:D33)</f>
        <v>1940</v>
      </c>
      <c r="E34" s="12">
        <f>SUM(E26:E33)</f>
        <v>1139</v>
      </c>
      <c r="F34" s="12"/>
      <c r="G34" s="12">
        <f>SUM(G26:G33)</f>
        <v>7573</v>
      </c>
      <c r="H34" s="12">
        <f>SUM(H26:H33)</f>
        <v>6256</v>
      </c>
    </row>
    <row r="35" spans="2:8" ht="11.25" customHeight="1">
      <c r="B35" t="s">
        <v>35</v>
      </c>
      <c r="D35" s="12"/>
      <c r="E35" s="3"/>
      <c r="F35" s="12"/>
      <c r="G35" s="12"/>
      <c r="H35" s="3"/>
    </row>
    <row r="36" spans="2:8" ht="15" customHeight="1">
      <c r="B36" t="s">
        <v>36</v>
      </c>
      <c r="D36" s="12">
        <v>-1</v>
      </c>
      <c r="E36" s="13">
        <v>-1</v>
      </c>
      <c r="F36" s="12"/>
      <c r="G36" s="12">
        <v>-3</v>
      </c>
      <c r="H36" s="13">
        <v>-3</v>
      </c>
    </row>
    <row r="37" spans="4:8" ht="11.25" customHeight="1">
      <c r="D37" s="12"/>
      <c r="E37" s="13"/>
      <c r="F37" s="12"/>
      <c r="G37" s="12"/>
      <c r="H37" s="13"/>
    </row>
    <row r="38" spans="2:8" ht="11.25" customHeight="1">
      <c r="B38" t="s">
        <v>37</v>
      </c>
      <c r="D38" s="12">
        <v>0</v>
      </c>
      <c r="E38" s="13">
        <v>0</v>
      </c>
      <c r="F38" s="12"/>
      <c r="G38" s="12">
        <v>0</v>
      </c>
      <c r="H38" s="13">
        <v>0</v>
      </c>
    </row>
    <row r="39" spans="4:8" ht="11.25" customHeight="1">
      <c r="D39" s="12"/>
      <c r="E39" s="13"/>
      <c r="F39" s="12"/>
      <c r="G39" s="12"/>
      <c r="H39" s="13"/>
    </row>
    <row r="40" spans="2:8" ht="11.25" customHeight="1">
      <c r="B40" t="s">
        <v>38</v>
      </c>
      <c r="D40" s="12">
        <f>+D34+D36</f>
        <v>1939</v>
      </c>
      <c r="E40" s="12">
        <f>+E34+E36</f>
        <v>1138</v>
      </c>
      <c r="F40" s="12"/>
      <c r="G40" s="12">
        <f>+G34+G36</f>
        <v>7570</v>
      </c>
      <c r="H40" s="12">
        <f>+H34+H36</f>
        <v>6253</v>
      </c>
    </row>
    <row r="41" spans="2:8" ht="11.25" customHeight="1">
      <c r="B41" t="s">
        <v>39</v>
      </c>
      <c r="D41" s="12"/>
      <c r="E41" s="3"/>
      <c r="F41" s="12"/>
      <c r="G41" s="12"/>
      <c r="H41" s="3"/>
    </row>
    <row r="42" spans="4:8" ht="9" customHeight="1">
      <c r="D42" s="12"/>
      <c r="E42" s="13"/>
      <c r="F42" s="12"/>
      <c r="G42" s="12"/>
      <c r="H42" s="13"/>
    </row>
    <row r="43" spans="2:8" ht="11.25" customHeight="1">
      <c r="B43" t="s">
        <v>40</v>
      </c>
      <c r="D43" s="12">
        <v>0</v>
      </c>
      <c r="E43" s="13">
        <v>0</v>
      </c>
      <c r="F43" s="12"/>
      <c r="G43" s="12">
        <v>0</v>
      </c>
      <c r="H43" s="13">
        <v>0</v>
      </c>
    </row>
    <row r="44" spans="2:8" ht="12.75" customHeight="1">
      <c r="B44" t="s">
        <v>41</v>
      </c>
      <c r="D44" s="39">
        <v>0</v>
      </c>
      <c r="E44" s="40">
        <v>0</v>
      </c>
      <c r="F44" s="38"/>
      <c r="G44" s="39">
        <v>0</v>
      </c>
      <c r="H44" s="13">
        <v>0</v>
      </c>
    </row>
    <row r="45" spans="2:8" ht="12" customHeight="1">
      <c r="B45" t="s">
        <v>42</v>
      </c>
      <c r="D45" s="12">
        <v>0</v>
      </c>
      <c r="E45" s="13">
        <v>0</v>
      </c>
      <c r="F45" s="12"/>
      <c r="G45" s="12">
        <v>0</v>
      </c>
      <c r="H45" s="13">
        <v>0</v>
      </c>
    </row>
    <row r="46" spans="2:8" ht="11.25" customHeight="1">
      <c r="B46" t="s">
        <v>43</v>
      </c>
      <c r="D46" s="12"/>
      <c r="E46" s="13"/>
      <c r="F46" s="12"/>
      <c r="G46" s="12"/>
      <c r="H46" s="13"/>
    </row>
    <row r="47" spans="4:8" ht="8.25" customHeight="1">
      <c r="D47" s="12"/>
      <c r="E47" s="13"/>
      <c r="F47" s="12"/>
      <c r="G47" s="12"/>
      <c r="H47" s="13"/>
    </row>
    <row r="48" spans="2:8" ht="11.25" customHeight="1">
      <c r="B48" t="s">
        <v>44</v>
      </c>
      <c r="D48" s="12">
        <f>SUM(D40:D47)</f>
        <v>1939</v>
      </c>
      <c r="E48" s="12">
        <f>SUM(E40:E47)</f>
        <v>1138</v>
      </c>
      <c r="F48" s="12"/>
      <c r="G48" s="12">
        <f>SUM(G40:G47)</f>
        <v>7570</v>
      </c>
      <c r="H48" s="12">
        <f>SUM(H40:H47)</f>
        <v>6253</v>
      </c>
    </row>
    <row r="49" spans="2:7" ht="11.25" customHeight="1">
      <c r="B49" t="s">
        <v>45</v>
      </c>
      <c r="D49" s="12"/>
      <c r="F49" s="12"/>
      <c r="G49" s="12"/>
    </row>
    <row r="50" spans="4:8" ht="8.25" customHeight="1">
      <c r="D50" s="12"/>
      <c r="E50" s="13"/>
      <c r="F50" s="12"/>
      <c r="G50" s="12"/>
      <c r="H50" s="13"/>
    </row>
    <row r="51" spans="1:8" ht="11.25" customHeight="1">
      <c r="A51" s="2" t="s">
        <v>46</v>
      </c>
      <c r="B51" t="s">
        <v>47</v>
      </c>
      <c r="D51" s="12"/>
      <c r="E51" s="13"/>
      <c r="F51" s="12"/>
      <c r="G51" s="12"/>
      <c r="H51" s="13"/>
    </row>
    <row r="52" spans="2:8" ht="11.25" customHeight="1">
      <c r="B52" t="s">
        <v>48</v>
      </c>
      <c r="D52" s="12"/>
      <c r="E52" s="13"/>
      <c r="F52" s="12"/>
      <c r="G52" s="12"/>
      <c r="H52" s="13"/>
    </row>
    <row r="53" spans="2:8" ht="12.75" customHeight="1">
      <c r="B53" t="s">
        <v>49</v>
      </c>
      <c r="D53" s="12"/>
      <c r="E53" s="13"/>
      <c r="F53" s="12"/>
      <c r="G53" s="12" t="s">
        <v>50</v>
      </c>
      <c r="H53" s="13"/>
    </row>
    <row r="54" spans="2:8" ht="11.25" customHeight="1">
      <c r="B54" s="3" t="s">
        <v>51</v>
      </c>
      <c r="D54" s="35">
        <f>SUM(D40/40250*100)</f>
        <v>4.817391304347826</v>
      </c>
      <c r="E54" s="35">
        <f>SUM(E40/40250*100)</f>
        <v>2.8273291925465838</v>
      </c>
      <c r="F54" s="12"/>
      <c r="G54" s="35">
        <f>SUM(G40/40250*100)</f>
        <v>18.807453416149066</v>
      </c>
      <c r="H54" s="35">
        <f>SUM(H40/40250*100)</f>
        <v>15.535403726708076</v>
      </c>
    </row>
    <row r="55" spans="2:8" ht="12.75" customHeight="1">
      <c r="B55" t="s">
        <v>52</v>
      </c>
      <c r="D55" s="71" t="s">
        <v>53</v>
      </c>
      <c r="E55" s="40">
        <v>3.54</v>
      </c>
      <c r="F55" s="12"/>
      <c r="G55" s="71" t="s">
        <v>53</v>
      </c>
      <c r="H55" s="40">
        <v>19.42</v>
      </c>
    </row>
    <row r="56" spans="4:8" ht="7.5" customHeight="1">
      <c r="D56" s="12"/>
      <c r="E56" s="13"/>
      <c r="F56" s="12"/>
      <c r="G56" s="12"/>
      <c r="H56" s="13"/>
    </row>
    <row r="57" spans="1:8" ht="11.25" customHeight="1">
      <c r="A57" s="2" t="s">
        <v>54</v>
      </c>
      <c r="B57" t="s">
        <v>55</v>
      </c>
      <c r="D57" s="70" t="s">
        <v>56</v>
      </c>
      <c r="E57" s="70" t="s">
        <v>57</v>
      </c>
      <c r="F57" s="69"/>
      <c r="G57" s="69">
        <v>7</v>
      </c>
      <c r="H57" s="69">
        <v>6</v>
      </c>
    </row>
    <row r="58" spans="2:8" ht="13.5" customHeight="1">
      <c r="B58" t="s">
        <v>58</v>
      </c>
      <c r="D58" s="72" t="s">
        <v>59</v>
      </c>
      <c r="E58" s="72"/>
      <c r="F58" s="72"/>
      <c r="G58" s="72" t="s">
        <v>60</v>
      </c>
      <c r="H58" s="13"/>
    </row>
    <row r="59" spans="4:8" ht="11.25" customHeight="1">
      <c r="D59" s="12"/>
      <c r="E59" s="13"/>
      <c r="F59" s="12"/>
      <c r="G59" s="12"/>
      <c r="H59" s="13"/>
    </row>
    <row r="60" spans="4:8" ht="11.25" customHeight="1">
      <c r="D60" s="68" t="s">
        <v>61</v>
      </c>
      <c r="E60" s="68"/>
      <c r="F60" s="12"/>
      <c r="G60" s="68" t="s">
        <v>62</v>
      </c>
      <c r="H60" s="68"/>
    </row>
    <row r="61" spans="4:8" ht="11.25" customHeight="1">
      <c r="D61" s="68" t="s">
        <v>63</v>
      </c>
      <c r="E61" s="68"/>
      <c r="F61" s="12"/>
      <c r="G61" s="68" t="s">
        <v>64</v>
      </c>
      <c r="H61" s="68"/>
    </row>
    <row r="62" spans="1:8" ht="11.25" customHeight="1">
      <c r="A62" s="2" t="s">
        <v>65</v>
      </c>
      <c r="B62" t="s">
        <v>66</v>
      </c>
      <c r="D62" s="38">
        <f>+E119</f>
        <v>1.800472049689441</v>
      </c>
      <c r="E62" s="13">
        <v>0</v>
      </c>
      <c r="F62" s="12"/>
      <c r="G62" s="38">
        <f>+H119</f>
        <v>1.6666335403726709</v>
      </c>
      <c r="H62" s="40">
        <v>0</v>
      </c>
    </row>
    <row r="63" spans="4:8" ht="11.25" customHeight="1">
      <c r="D63" s="12"/>
      <c r="E63" s="13"/>
      <c r="F63" s="12"/>
      <c r="G63" s="12"/>
      <c r="H63" s="13"/>
    </row>
    <row r="64" spans="4:8" ht="10.5" customHeight="1">
      <c r="D64" s="8"/>
      <c r="E64" s="10"/>
      <c r="F64" s="8"/>
      <c r="G64" s="8"/>
      <c r="H64" s="8"/>
    </row>
    <row r="65" spans="1:8" ht="12" customHeight="1">
      <c r="A65" s="37" t="s">
        <v>67</v>
      </c>
      <c r="B65" s="3"/>
      <c r="D65" s="8"/>
      <c r="E65" s="10"/>
      <c r="F65" s="8"/>
      <c r="G65" s="8"/>
      <c r="H65" s="8"/>
    </row>
    <row r="66" spans="1:8" ht="15" customHeight="1">
      <c r="A66" s="3" t="s">
        <v>68</v>
      </c>
      <c r="B66" s="3"/>
      <c r="D66" s="8"/>
      <c r="E66" s="10"/>
      <c r="F66" s="8"/>
      <c r="G66" s="8"/>
      <c r="H66" s="8"/>
    </row>
    <row r="67" spans="1:8" ht="12" customHeight="1">
      <c r="A67" s="3" t="s">
        <v>69</v>
      </c>
      <c r="B67" s="3"/>
      <c r="D67" s="8"/>
      <c r="E67" s="10"/>
      <c r="F67" s="8"/>
      <c r="G67" s="8"/>
      <c r="H67" s="8"/>
    </row>
    <row r="68" spans="1:8" ht="12" customHeight="1">
      <c r="A68" s="3"/>
      <c r="B68" s="3"/>
      <c r="D68" s="8"/>
      <c r="E68" s="10"/>
      <c r="F68" s="8"/>
      <c r="G68" s="8"/>
      <c r="H68" s="8"/>
    </row>
    <row r="69" spans="2:5" ht="16.5" customHeight="1">
      <c r="B69" s="41" t="s">
        <v>0</v>
      </c>
      <c r="E69" s="11"/>
    </row>
    <row r="70" spans="2:5" ht="12" customHeight="1">
      <c r="B70" s="14" t="s">
        <v>1</v>
      </c>
      <c r="E70" s="11"/>
    </row>
    <row r="71" ht="19.5" customHeight="1">
      <c r="E71" s="11"/>
    </row>
    <row r="72" spans="2:8" ht="12" customHeight="1">
      <c r="B72" s="1" t="s">
        <v>70</v>
      </c>
      <c r="E72" s="11"/>
      <c r="F72" s="11"/>
      <c r="G72" s="11"/>
      <c r="H72" s="11" t="s">
        <v>71</v>
      </c>
    </row>
    <row r="73" spans="5:8" ht="14.25" customHeight="1">
      <c r="E73" s="11" t="s">
        <v>72</v>
      </c>
      <c r="F73" s="11"/>
      <c r="G73" s="11"/>
      <c r="H73" s="11" t="s">
        <v>10</v>
      </c>
    </row>
    <row r="74" spans="2:8" ht="13.5" customHeight="1">
      <c r="B74" s="22" t="s">
        <v>73</v>
      </c>
      <c r="E74" s="11" t="s">
        <v>74</v>
      </c>
      <c r="F74" s="11"/>
      <c r="G74" s="11"/>
      <c r="H74" s="11" t="s">
        <v>75</v>
      </c>
    </row>
    <row r="75" spans="5:8" ht="13.5" customHeight="1">
      <c r="E75" s="11" t="s">
        <v>12</v>
      </c>
      <c r="F75" s="11"/>
      <c r="G75" s="11"/>
      <c r="H75" s="11" t="s">
        <v>76</v>
      </c>
    </row>
    <row r="76" spans="5:8" ht="13.5" customHeight="1">
      <c r="E76" s="64" t="s">
        <v>77</v>
      </c>
      <c r="F76" s="4"/>
      <c r="G76" s="4"/>
      <c r="H76" s="4" t="s">
        <v>78</v>
      </c>
    </row>
    <row r="77" spans="5:8" ht="12" customHeight="1">
      <c r="E77" s="4"/>
      <c r="F77" s="4"/>
      <c r="G77" s="4"/>
      <c r="H77" s="4"/>
    </row>
    <row r="78" spans="2:8" ht="13.5" customHeight="1">
      <c r="B78" s="9" t="s">
        <v>79</v>
      </c>
      <c r="E78" s="4" t="s">
        <v>80</v>
      </c>
      <c r="F78" s="4"/>
      <c r="G78" s="4"/>
      <c r="H78" s="4" t="s">
        <v>80</v>
      </c>
    </row>
    <row r="79" spans="5:8" ht="12" customHeight="1">
      <c r="E79" s="15"/>
      <c r="F79" s="17"/>
      <c r="G79" s="17"/>
      <c r="H79" s="16"/>
    </row>
    <row r="80" spans="5:8" ht="12" customHeight="1">
      <c r="E80" s="10"/>
      <c r="H80" s="11"/>
    </row>
    <row r="81" spans="2:8" ht="15" customHeight="1">
      <c r="B81" s="19" t="s">
        <v>81</v>
      </c>
      <c r="C81" s="19"/>
      <c r="D81" s="19"/>
      <c r="E81" s="25">
        <v>46001</v>
      </c>
      <c r="F81" s="19"/>
      <c r="G81" s="19"/>
      <c r="H81" s="25">
        <v>41112</v>
      </c>
    </row>
    <row r="82" spans="2:8" ht="12" customHeight="1">
      <c r="B82" s="19"/>
      <c r="C82" s="19"/>
      <c r="D82" s="19"/>
      <c r="E82" s="25"/>
      <c r="F82" s="19"/>
      <c r="G82" s="19"/>
      <c r="H82" s="20"/>
    </row>
    <row r="83" spans="2:8" ht="12.75" customHeight="1">
      <c r="B83" s="19"/>
      <c r="C83" s="19"/>
      <c r="D83" s="19"/>
      <c r="E83" s="25"/>
      <c r="F83" s="19"/>
      <c r="G83" s="19"/>
      <c r="H83" s="63"/>
    </row>
    <row r="84" spans="2:8" ht="12.75" customHeight="1">
      <c r="B84" s="19" t="s">
        <v>82</v>
      </c>
      <c r="C84" s="19"/>
      <c r="D84" s="19"/>
      <c r="E84" s="25"/>
      <c r="F84" s="19"/>
      <c r="G84" s="19"/>
      <c r="H84" s="20"/>
    </row>
    <row r="85" spans="2:8" ht="12.75" customHeight="1">
      <c r="B85" s="19"/>
      <c r="C85" s="19"/>
      <c r="D85" s="19"/>
      <c r="E85" s="26"/>
      <c r="F85" s="19"/>
      <c r="G85" s="19"/>
      <c r="H85" s="45"/>
    </row>
    <row r="86" spans="2:8" ht="12.75" customHeight="1">
      <c r="B86" s="19" t="s">
        <v>83</v>
      </c>
      <c r="C86" s="19"/>
      <c r="D86" s="19"/>
      <c r="E86" s="27">
        <v>12554</v>
      </c>
      <c r="F86" s="19"/>
      <c r="G86" s="19"/>
      <c r="H86" s="27">
        <v>16273</v>
      </c>
    </row>
    <row r="87" spans="2:8" ht="12.75" customHeight="1">
      <c r="B87" s="19" t="s">
        <v>84</v>
      </c>
      <c r="C87" s="19"/>
      <c r="D87" s="19"/>
      <c r="E87" s="27">
        <v>22552</v>
      </c>
      <c r="F87" s="19"/>
      <c r="G87" s="19"/>
      <c r="H87" s="27">
        <v>20182</v>
      </c>
    </row>
    <row r="88" spans="2:8" ht="12.75" customHeight="1">
      <c r="B88" s="19" t="s">
        <v>85</v>
      </c>
      <c r="C88" s="19"/>
      <c r="D88" s="19"/>
      <c r="E88" s="27">
        <v>6804</v>
      </c>
      <c r="F88" s="19"/>
      <c r="G88" s="19"/>
      <c r="H88" s="27">
        <v>0</v>
      </c>
    </row>
    <row r="89" spans="2:8" ht="12.75" customHeight="1">
      <c r="B89" s="19" t="s">
        <v>86</v>
      </c>
      <c r="C89" s="19"/>
      <c r="D89" s="19"/>
      <c r="E89" s="27">
        <v>2505</v>
      </c>
      <c r="F89" s="19"/>
      <c r="G89" s="19"/>
      <c r="H89" s="27">
        <v>11569</v>
      </c>
    </row>
    <row r="90" spans="2:8" ht="12.75" customHeight="1">
      <c r="B90" s="19" t="s">
        <v>87</v>
      </c>
      <c r="C90" s="19"/>
      <c r="D90" s="19"/>
      <c r="E90" s="28">
        <v>974</v>
      </c>
      <c r="F90" s="19"/>
      <c r="G90" s="19"/>
      <c r="H90" s="28">
        <v>343</v>
      </c>
    </row>
    <row r="91" spans="2:8" ht="12.75" customHeight="1">
      <c r="B91" s="19"/>
      <c r="C91" s="19"/>
      <c r="D91" s="19"/>
      <c r="E91" s="29">
        <f>SUM(E86:E90)</f>
        <v>45389</v>
      </c>
      <c r="F91" s="19"/>
      <c r="G91" s="19"/>
      <c r="H91" s="29">
        <f>SUM(H86:H90)</f>
        <v>48367</v>
      </c>
    </row>
    <row r="92" spans="2:8" ht="12.75" customHeight="1">
      <c r="B92" s="19" t="s">
        <v>88</v>
      </c>
      <c r="C92" s="19"/>
      <c r="D92" s="19"/>
      <c r="E92" s="30"/>
      <c r="F92" s="19"/>
      <c r="G92" s="19"/>
      <c r="H92" s="25"/>
    </row>
    <row r="93" spans="2:8" ht="14.25" customHeight="1">
      <c r="B93" s="19"/>
      <c r="C93" s="19"/>
      <c r="D93" s="19"/>
      <c r="E93" s="26"/>
      <c r="F93" s="19"/>
      <c r="G93" s="19"/>
      <c r="H93" s="26"/>
    </row>
    <row r="94" spans="2:8" ht="13.5" customHeight="1">
      <c r="B94" s="19" t="s">
        <v>89</v>
      </c>
      <c r="C94" s="19"/>
      <c r="D94" s="19"/>
      <c r="E94" s="27">
        <v>3860</v>
      </c>
      <c r="F94" s="19"/>
      <c r="G94" s="19"/>
      <c r="H94" s="27">
        <v>4327</v>
      </c>
    </row>
    <row r="95" spans="2:8" ht="12.75" customHeight="1">
      <c r="B95" s="19" t="s">
        <v>90</v>
      </c>
      <c r="C95" s="19"/>
      <c r="D95" s="19"/>
      <c r="E95" s="27">
        <v>5336</v>
      </c>
      <c r="F95" s="19"/>
      <c r="G95" s="19"/>
      <c r="H95" s="27">
        <v>6107</v>
      </c>
    </row>
    <row r="96" spans="2:8" ht="12.75" customHeight="1">
      <c r="B96" s="19" t="s">
        <v>91</v>
      </c>
      <c r="C96" s="19"/>
      <c r="D96" s="19"/>
      <c r="E96" s="27">
        <v>1185</v>
      </c>
      <c r="F96" s="19"/>
      <c r="G96" s="19"/>
      <c r="H96" s="27">
        <v>3066</v>
      </c>
    </row>
    <row r="97" spans="2:8" ht="12.75" customHeight="1">
      <c r="B97" s="19" t="s">
        <v>92</v>
      </c>
      <c r="C97" s="19"/>
      <c r="D97" s="19"/>
      <c r="E97" s="27">
        <v>1428</v>
      </c>
      <c r="F97" s="19"/>
      <c r="G97" s="19"/>
      <c r="H97" s="27">
        <v>2097</v>
      </c>
    </row>
    <row r="98" spans="2:8" ht="12.75" customHeight="1">
      <c r="B98" s="19" t="s">
        <v>93</v>
      </c>
      <c r="C98" s="19"/>
      <c r="D98" s="19"/>
      <c r="E98" s="27">
        <v>2029</v>
      </c>
      <c r="F98" s="19"/>
      <c r="G98" s="19"/>
      <c r="H98" s="27">
        <v>1739</v>
      </c>
    </row>
    <row r="99" spans="2:8" ht="12.75" customHeight="1">
      <c r="B99" s="19"/>
      <c r="C99" s="19"/>
      <c r="D99" s="19"/>
      <c r="E99" s="27"/>
      <c r="F99" s="19"/>
      <c r="G99" s="19"/>
      <c r="H99" s="27"/>
    </row>
    <row r="100" spans="2:8" ht="12.75" customHeight="1">
      <c r="B100" s="19"/>
      <c r="C100" s="19"/>
      <c r="D100" s="19"/>
      <c r="E100" s="29">
        <f>SUM(E94:E99)</f>
        <v>13838</v>
      </c>
      <c r="F100" s="19"/>
      <c r="G100" s="19"/>
      <c r="H100" s="29">
        <f>SUM(H94:H98)</f>
        <v>17336</v>
      </c>
    </row>
    <row r="101" spans="2:8" ht="2.25" customHeight="1">
      <c r="B101" s="19"/>
      <c r="C101" s="19"/>
      <c r="D101" s="19"/>
      <c r="E101" s="25"/>
      <c r="F101" s="19"/>
      <c r="G101" s="19"/>
      <c r="H101" s="25"/>
    </row>
    <row r="102" spans="2:8" ht="18" customHeight="1">
      <c r="B102" s="19" t="s">
        <v>94</v>
      </c>
      <c r="C102" s="19"/>
      <c r="D102" s="19"/>
      <c r="E102" s="31">
        <f>+E91-E100</f>
        <v>31551</v>
      </c>
      <c r="F102" s="19"/>
      <c r="G102" s="19"/>
      <c r="H102" s="31">
        <f>+H91-H100</f>
        <v>31031</v>
      </c>
    </row>
    <row r="103" spans="2:8" ht="17.25" customHeight="1" thickBot="1">
      <c r="B103" s="19"/>
      <c r="C103" s="19"/>
      <c r="D103" s="19"/>
      <c r="E103" s="32">
        <f>+E81+E102</f>
        <v>77552</v>
      </c>
      <c r="F103" s="19"/>
      <c r="G103" s="19"/>
      <c r="H103" s="32">
        <f>+H81+H102</f>
        <v>72143</v>
      </c>
    </row>
    <row r="104" spans="2:8" ht="25.5" customHeight="1" thickTop="1">
      <c r="B104" s="19" t="s">
        <v>95</v>
      </c>
      <c r="C104" s="19"/>
      <c r="D104" s="19"/>
      <c r="E104" s="25"/>
      <c r="F104" s="19"/>
      <c r="G104" s="19"/>
      <c r="H104" s="25"/>
    </row>
    <row r="105" spans="2:8" ht="13.5" customHeight="1">
      <c r="B105" s="19"/>
      <c r="C105" s="19"/>
      <c r="D105" s="19"/>
      <c r="E105" s="25"/>
      <c r="F105" s="19"/>
      <c r="G105" s="19"/>
      <c r="H105" s="25"/>
    </row>
    <row r="106" spans="2:8" ht="23.25" customHeight="1">
      <c r="B106" s="19" t="s">
        <v>96</v>
      </c>
      <c r="C106" s="19"/>
      <c r="D106" s="19"/>
      <c r="E106" s="25">
        <v>40250</v>
      </c>
      <c r="F106" s="19"/>
      <c r="G106" s="19"/>
      <c r="H106" s="25">
        <v>40250</v>
      </c>
    </row>
    <row r="107" spans="2:8" ht="12.75" customHeight="1">
      <c r="B107" s="19"/>
      <c r="C107" s="19"/>
      <c r="D107" s="19"/>
      <c r="E107" s="25"/>
      <c r="F107" s="19"/>
      <c r="G107" s="19"/>
      <c r="H107" s="25"/>
    </row>
    <row r="108" spans="2:8" ht="12.75" customHeight="1">
      <c r="B108" s="19" t="s">
        <v>97</v>
      </c>
      <c r="C108" s="19"/>
      <c r="D108" s="19"/>
      <c r="E108" s="30"/>
      <c r="F108" s="19"/>
      <c r="G108" s="19"/>
      <c r="H108" s="30"/>
    </row>
    <row r="109" spans="2:8" ht="12.75" customHeight="1">
      <c r="B109" s="19"/>
      <c r="C109" s="19"/>
      <c r="D109" s="19"/>
      <c r="E109" s="26"/>
      <c r="F109" s="19"/>
      <c r="G109" s="19"/>
      <c r="H109" s="26"/>
    </row>
    <row r="110" spans="2:8" ht="17.25" customHeight="1">
      <c r="B110" s="19" t="s">
        <v>98</v>
      </c>
      <c r="C110" s="19"/>
      <c r="D110" s="19"/>
      <c r="E110" s="27">
        <v>3005</v>
      </c>
      <c r="F110" s="19"/>
      <c r="G110" s="19"/>
      <c r="H110" s="27">
        <v>3159</v>
      </c>
    </row>
    <row r="111" spans="2:8" ht="14.25" customHeight="1">
      <c r="B111" s="19" t="s">
        <v>99</v>
      </c>
      <c r="C111" s="19"/>
      <c r="D111" s="19"/>
      <c r="E111" s="28">
        <v>29214</v>
      </c>
      <c r="F111" s="19"/>
      <c r="G111" s="19"/>
      <c r="H111" s="28">
        <v>23673</v>
      </c>
    </row>
    <row r="112" spans="2:8" ht="20.25" customHeight="1">
      <c r="B112" s="19"/>
      <c r="C112" s="19"/>
      <c r="D112" s="19"/>
      <c r="E112" s="25">
        <f>SUM(E110:E111)</f>
        <v>32219</v>
      </c>
      <c r="F112" s="19"/>
      <c r="G112" s="19"/>
      <c r="H112" s="25">
        <f>SUM(H110:H111)</f>
        <v>26832</v>
      </c>
    </row>
    <row r="113" spans="2:8" ht="15.75" customHeight="1">
      <c r="B113" s="19" t="s">
        <v>100</v>
      </c>
      <c r="C113" s="19"/>
      <c r="D113" s="19"/>
      <c r="E113" s="25">
        <v>56</v>
      </c>
      <c r="F113" s="19"/>
      <c r="G113" s="19"/>
      <c r="H113" s="25">
        <v>53</v>
      </c>
    </row>
    <row r="114" spans="2:8" ht="15" customHeight="1">
      <c r="B114" s="19" t="s">
        <v>101</v>
      </c>
      <c r="C114" s="19"/>
      <c r="D114" s="19"/>
      <c r="E114" s="25">
        <v>0</v>
      </c>
      <c r="F114" s="19"/>
      <c r="G114" s="19"/>
      <c r="H114" s="25">
        <v>0</v>
      </c>
    </row>
    <row r="115" spans="2:8" ht="15.75" customHeight="1">
      <c r="B115" s="19" t="s">
        <v>102</v>
      </c>
      <c r="C115" s="19"/>
      <c r="D115" s="19"/>
      <c r="E115" s="25">
        <v>5027</v>
      </c>
      <c r="F115" s="19"/>
      <c r="G115" s="19"/>
      <c r="H115" s="25">
        <v>5008</v>
      </c>
    </row>
    <row r="116" spans="2:8" ht="9.75" customHeight="1">
      <c r="B116" s="19"/>
      <c r="C116" s="19"/>
      <c r="D116" s="19"/>
      <c r="E116" s="25"/>
      <c r="F116" s="19"/>
      <c r="G116" s="19"/>
      <c r="H116" s="25"/>
    </row>
    <row r="117" spans="2:8" ht="21" customHeight="1" thickBot="1">
      <c r="B117" s="19"/>
      <c r="C117" s="19"/>
      <c r="D117" s="19"/>
      <c r="E117" s="32">
        <f>+E106+E112+E113+E114+E115</f>
        <v>77552</v>
      </c>
      <c r="F117" s="19"/>
      <c r="G117" s="19"/>
      <c r="H117" s="32">
        <f>+H106+H112+H113+H114+H115</f>
        <v>72143</v>
      </c>
    </row>
    <row r="118" spans="2:8" ht="12.75" customHeight="1" thickTop="1">
      <c r="B118" s="19"/>
      <c r="C118" s="19"/>
      <c r="D118" s="19"/>
      <c r="E118" s="25"/>
      <c r="F118" s="19"/>
      <c r="G118" s="19"/>
      <c r="H118" s="25"/>
    </row>
    <row r="119" spans="2:8" ht="18.75" customHeight="1" thickBot="1">
      <c r="B119" s="19" t="s">
        <v>103</v>
      </c>
      <c r="C119" s="19"/>
      <c r="D119" s="19"/>
      <c r="E119" s="34">
        <f>SUM(E112+E106)/40250</f>
        <v>1.800472049689441</v>
      </c>
      <c r="F119" s="19"/>
      <c r="G119" s="19"/>
      <c r="H119" s="34">
        <f>SUM(H112+H106)/40250</f>
        <v>1.6666335403726709</v>
      </c>
    </row>
    <row r="120" spans="2:8" ht="12.75" customHeight="1" thickTop="1">
      <c r="B120" s="19"/>
      <c r="C120" s="19"/>
      <c r="D120" s="19"/>
      <c r="E120" s="25"/>
      <c r="F120" s="19"/>
      <c r="G120" s="19"/>
      <c r="H120" s="25"/>
    </row>
    <row r="121" spans="2:9" ht="12.75" customHeight="1">
      <c r="B121" s="53"/>
      <c r="C121" s="53"/>
      <c r="D121" s="53"/>
      <c r="E121" s="66"/>
      <c r="F121" s="53"/>
      <c r="G121" s="53"/>
      <c r="H121" s="66"/>
      <c r="I121" s="17"/>
    </row>
    <row r="122" spans="1:8" ht="18" customHeight="1">
      <c r="A122" s="41" t="s">
        <v>0</v>
      </c>
      <c r="B122" s="1"/>
      <c r="C122" s="1"/>
      <c r="D122" s="1"/>
      <c r="E122" s="8"/>
      <c r="F122" s="19"/>
      <c r="G122" s="19"/>
      <c r="H122" s="25"/>
    </row>
    <row r="123" spans="1:8" ht="14.25" customHeight="1">
      <c r="A123" s="14" t="s">
        <v>1</v>
      </c>
      <c r="B123" s="14"/>
      <c r="C123" s="1"/>
      <c r="D123" s="1"/>
      <c r="E123" s="8"/>
      <c r="F123" s="19"/>
      <c r="G123" s="19"/>
      <c r="H123" s="25"/>
    </row>
    <row r="124" spans="1:8" ht="18.75" customHeight="1">
      <c r="A124" s="1"/>
      <c r="B124" s="1"/>
      <c r="C124" s="1"/>
      <c r="D124" s="1"/>
      <c r="E124" s="8"/>
      <c r="F124" s="19"/>
      <c r="G124" s="19"/>
      <c r="H124" s="30"/>
    </row>
    <row r="125" spans="1:8" ht="15.75" customHeight="1">
      <c r="A125" s="22" t="s">
        <v>104</v>
      </c>
      <c r="B125" s="1"/>
      <c r="C125" s="1"/>
      <c r="D125" s="1"/>
      <c r="E125" s="8"/>
      <c r="F125" s="19"/>
      <c r="G125" s="19"/>
      <c r="H125" s="30"/>
    </row>
    <row r="126" spans="2:8" ht="18.75" customHeight="1">
      <c r="B126" s="19"/>
      <c r="C126" s="19"/>
      <c r="D126" s="19"/>
      <c r="E126" s="30"/>
      <c r="F126" s="19"/>
      <c r="G126" s="19"/>
      <c r="H126" s="30"/>
    </row>
    <row r="127" spans="1:8" ht="12.75" customHeight="1">
      <c r="A127" s="23" t="s">
        <v>105</v>
      </c>
      <c r="C127" s="19"/>
      <c r="D127" s="19"/>
      <c r="E127" s="30"/>
      <c r="F127" s="19"/>
      <c r="G127" s="19"/>
      <c r="H127" s="30"/>
    </row>
    <row r="128" spans="2:8" ht="16.5" customHeight="1">
      <c r="B128" s="19"/>
      <c r="C128" s="19"/>
      <c r="D128" s="19"/>
      <c r="E128" s="30"/>
      <c r="F128" s="19"/>
      <c r="G128" s="19"/>
      <c r="H128" s="30"/>
    </row>
    <row r="129" spans="1:8" ht="12.75" customHeight="1">
      <c r="A129" s="24" t="s">
        <v>16</v>
      </c>
      <c r="B129" s="19" t="s">
        <v>106</v>
      </c>
      <c r="C129" s="19"/>
      <c r="D129" s="19"/>
      <c r="E129" s="30"/>
      <c r="F129" s="19"/>
      <c r="G129" s="19"/>
      <c r="H129" s="30"/>
    </row>
    <row r="130" spans="1:8" ht="14.25" customHeight="1">
      <c r="A130" s="3"/>
      <c r="B130" s="19" t="s">
        <v>107</v>
      </c>
      <c r="C130" s="19"/>
      <c r="D130" s="19"/>
      <c r="E130" s="30"/>
      <c r="F130" s="19"/>
      <c r="G130" s="19"/>
      <c r="H130" s="30"/>
    </row>
    <row r="131" spans="1:8" ht="15" customHeight="1">
      <c r="A131" s="3"/>
      <c r="B131" s="19"/>
      <c r="C131" s="19"/>
      <c r="D131" s="19"/>
      <c r="E131" s="30"/>
      <c r="F131" s="19"/>
      <c r="G131" s="19"/>
      <c r="H131" s="30"/>
    </row>
    <row r="132" spans="1:8" ht="12.75" customHeight="1">
      <c r="A132" s="24" t="s">
        <v>20</v>
      </c>
      <c r="B132" s="19" t="s">
        <v>108</v>
      </c>
      <c r="C132" s="19"/>
      <c r="D132" s="19"/>
      <c r="E132" s="30"/>
      <c r="F132" s="19"/>
      <c r="G132" s="19"/>
      <c r="H132" s="30"/>
    </row>
    <row r="133" spans="1:8" ht="15.75" customHeight="1">
      <c r="A133" s="3"/>
      <c r="B133" s="19"/>
      <c r="C133" s="19"/>
      <c r="D133" s="19"/>
      <c r="E133" s="30"/>
      <c r="F133" s="19"/>
      <c r="G133" s="19"/>
      <c r="H133" s="30"/>
    </row>
    <row r="134" spans="1:8" ht="12" customHeight="1">
      <c r="A134" s="24" t="s">
        <v>46</v>
      </c>
      <c r="B134" s="19" t="s">
        <v>109</v>
      </c>
      <c r="C134" s="19"/>
      <c r="D134" s="19"/>
      <c r="E134" s="30"/>
      <c r="F134" s="19"/>
      <c r="G134" s="19"/>
      <c r="H134" s="30"/>
    </row>
    <row r="135" spans="1:8" ht="15.75" customHeight="1">
      <c r="A135" s="3"/>
      <c r="B135" s="19"/>
      <c r="C135" s="19"/>
      <c r="D135" s="19"/>
      <c r="E135" s="30"/>
      <c r="F135" s="19"/>
      <c r="G135" s="19"/>
      <c r="H135" s="30"/>
    </row>
    <row r="136" spans="1:8" ht="12.75" customHeight="1">
      <c r="A136" s="24" t="s">
        <v>54</v>
      </c>
      <c r="B136" s="19" t="s">
        <v>110</v>
      </c>
      <c r="C136" s="19"/>
      <c r="D136" s="19"/>
      <c r="E136" s="30"/>
      <c r="F136" s="19"/>
      <c r="G136" s="19"/>
      <c r="H136" s="30"/>
    </row>
    <row r="137" spans="1:8" ht="12.75" customHeight="1">
      <c r="A137" s="24"/>
      <c r="B137" s="19"/>
      <c r="C137" s="19"/>
      <c r="D137" s="19"/>
      <c r="E137" s="30"/>
      <c r="F137" s="19"/>
      <c r="G137" s="19"/>
      <c r="H137" s="65" t="s">
        <v>111</v>
      </c>
    </row>
    <row r="138" spans="1:8" ht="15.75" customHeight="1">
      <c r="A138" s="24"/>
      <c r="B138" s="19" t="s">
        <v>112</v>
      </c>
      <c r="C138" s="19"/>
      <c r="D138" s="19"/>
      <c r="E138" s="30"/>
      <c r="F138" s="19"/>
      <c r="G138" s="19"/>
      <c r="H138" s="30">
        <v>2166</v>
      </c>
    </row>
    <row r="139" spans="1:8" ht="12.75" customHeight="1">
      <c r="A139" s="24"/>
      <c r="B139" s="19" t="s">
        <v>113</v>
      </c>
      <c r="C139" s="19"/>
      <c r="D139" s="19"/>
      <c r="E139" s="30"/>
      <c r="F139" s="19"/>
      <c r="G139" s="19"/>
      <c r="H139" s="30">
        <v>-23</v>
      </c>
    </row>
    <row r="140" spans="1:8" ht="12.75" customHeight="1">
      <c r="A140" s="24"/>
      <c r="B140" s="19" t="s">
        <v>114</v>
      </c>
      <c r="C140" s="19"/>
      <c r="D140" s="19"/>
      <c r="E140" s="30"/>
      <c r="F140" s="19"/>
      <c r="G140" s="19"/>
      <c r="H140" s="30">
        <v>19</v>
      </c>
    </row>
    <row r="141" spans="1:8" ht="17.25" customHeight="1" thickBot="1">
      <c r="A141" s="24"/>
      <c r="B141" s="19"/>
      <c r="C141" s="19"/>
      <c r="D141" s="19"/>
      <c r="E141" s="30"/>
      <c r="F141" s="19"/>
      <c r="G141" s="19"/>
      <c r="H141" s="46">
        <f>SUM(H138:H140)</f>
        <v>2162</v>
      </c>
    </row>
    <row r="142" spans="1:8" ht="11.25" customHeight="1" thickTop="1">
      <c r="A142" s="24"/>
      <c r="B142" s="19"/>
      <c r="C142" s="19"/>
      <c r="D142" s="19"/>
      <c r="E142" s="30"/>
      <c r="F142" s="19"/>
      <c r="G142" s="19"/>
      <c r="H142" s="30"/>
    </row>
    <row r="143" spans="1:8" ht="12.75" customHeight="1">
      <c r="A143" s="24"/>
      <c r="B143" s="19" t="s">
        <v>115</v>
      </c>
      <c r="C143" s="19"/>
      <c r="D143" s="19"/>
      <c r="E143" s="30"/>
      <c r="F143" s="19"/>
      <c r="G143" s="19"/>
      <c r="H143" s="30"/>
    </row>
    <row r="144" spans="1:8" ht="12.75" customHeight="1">
      <c r="A144" s="24"/>
      <c r="B144" s="19" t="s">
        <v>116</v>
      </c>
      <c r="C144" s="19"/>
      <c r="D144" s="19"/>
      <c r="E144" s="30"/>
      <c r="F144" s="19"/>
      <c r="G144" s="19"/>
      <c r="H144" s="30"/>
    </row>
    <row r="145" spans="1:8" ht="12.75" customHeight="1">
      <c r="A145" s="24"/>
      <c r="B145" s="19"/>
      <c r="C145" s="19"/>
      <c r="D145" s="19"/>
      <c r="E145" s="30"/>
      <c r="F145" s="19"/>
      <c r="G145" s="19"/>
      <c r="H145" s="30"/>
    </row>
    <row r="146" spans="1:8" ht="12.75" customHeight="1">
      <c r="A146" s="24" t="s">
        <v>117</v>
      </c>
      <c r="B146" s="19" t="s">
        <v>118</v>
      </c>
      <c r="C146" s="19"/>
      <c r="D146" s="19"/>
      <c r="E146" s="30"/>
      <c r="F146" s="19"/>
      <c r="G146" s="19"/>
      <c r="H146" s="30"/>
    </row>
    <row r="147" spans="1:8" ht="15.75" customHeight="1">
      <c r="A147" s="3"/>
      <c r="B147" s="19" t="s">
        <v>119</v>
      </c>
      <c r="C147" s="19"/>
      <c r="D147" s="19"/>
      <c r="E147" s="30"/>
      <c r="F147" s="19"/>
      <c r="G147" s="19"/>
      <c r="H147" s="51"/>
    </row>
    <row r="148" spans="1:8" ht="12.75">
      <c r="A148" s="3"/>
      <c r="B148" s="19"/>
      <c r="C148" s="19"/>
      <c r="D148" s="19"/>
      <c r="E148" s="30"/>
      <c r="F148" s="19"/>
      <c r="G148" s="19"/>
      <c r="H148" s="30"/>
    </row>
    <row r="149" spans="1:8" ht="12.75">
      <c r="A149" s="24" t="s">
        <v>57</v>
      </c>
      <c r="B149" s="19" t="s">
        <v>120</v>
      </c>
      <c r="C149" s="19"/>
      <c r="D149" s="19"/>
      <c r="E149" s="30"/>
      <c r="F149" s="19"/>
      <c r="G149" s="19"/>
      <c r="H149" s="30"/>
    </row>
    <row r="150" spans="1:8" ht="12.75">
      <c r="A150" s="3"/>
      <c r="B150" s="19" t="s">
        <v>121</v>
      </c>
      <c r="C150" s="19"/>
      <c r="D150" s="19"/>
      <c r="E150" s="30"/>
      <c r="F150" s="19"/>
      <c r="G150" s="19"/>
      <c r="H150" s="30"/>
    </row>
    <row r="151" spans="1:8" ht="12.75">
      <c r="A151" s="3"/>
      <c r="C151" s="19"/>
      <c r="D151" s="19"/>
      <c r="E151" s="30"/>
      <c r="F151" s="19"/>
      <c r="G151" s="19"/>
      <c r="H151" s="30"/>
    </row>
    <row r="152" spans="2:8" ht="12.75">
      <c r="B152" s="19" t="s">
        <v>122</v>
      </c>
      <c r="C152" s="19"/>
      <c r="D152" s="19"/>
      <c r="E152" s="30"/>
      <c r="F152" s="19"/>
      <c r="G152" s="19"/>
      <c r="H152" s="30"/>
    </row>
    <row r="153" spans="1:8" ht="9.75" customHeight="1">
      <c r="A153" s="3"/>
      <c r="B153" s="19"/>
      <c r="C153" s="19"/>
      <c r="D153" s="19"/>
      <c r="E153" s="30"/>
      <c r="F153" s="19"/>
      <c r="G153" s="19"/>
      <c r="H153" s="51"/>
    </row>
    <row r="154" spans="1:8" ht="12.75">
      <c r="A154" s="24" t="s">
        <v>56</v>
      </c>
      <c r="B154" s="19" t="s">
        <v>123</v>
      </c>
      <c r="C154" s="19"/>
      <c r="D154" s="19"/>
      <c r="E154" s="30"/>
      <c r="F154" s="19"/>
      <c r="G154" s="19"/>
      <c r="H154" s="30"/>
    </row>
    <row r="155" spans="1:8" ht="12.75">
      <c r="A155" s="3"/>
      <c r="B155" s="19"/>
      <c r="C155" s="19"/>
      <c r="D155" s="19"/>
      <c r="E155" s="30"/>
      <c r="F155" s="19"/>
      <c r="G155" s="19"/>
      <c r="H155" s="30"/>
    </row>
    <row r="156" spans="1:8" ht="12.75">
      <c r="A156" s="24" t="s">
        <v>124</v>
      </c>
      <c r="B156" t="s">
        <v>125</v>
      </c>
      <c r="C156" s="19"/>
      <c r="D156" s="19"/>
      <c r="E156" s="30"/>
      <c r="F156" s="19"/>
      <c r="G156" s="19"/>
      <c r="H156" s="30"/>
    </row>
    <row r="157" spans="1:8" ht="15.75" customHeight="1">
      <c r="A157" s="3"/>
      <c r="B157" s="19" t="s">
        <v>126</v>
      </c>
      <c r="C157" s="19"/>
      <c r="D157" s="19"/>
      <c r="E157" s="30"/>
      <c r="F157" s="19"/>
      <c r="G157" s="19"/>
      <c r="H157" s="30"/>
    </row>
    <row r="158" spans="3:8" ht="12.75">
      <c r="C158" s="19"/>
      <c r="D158" s="19"/>
      <c r="E158" s="30"/>
      <c r="F158" s="19"/>
      <c r="G158" s="19"/>
      <c r="H158" s="30"/>
    </row>
    <row r="159" spans="1:8" ht="12.75">
      <c r="A159" s="3"/>
      <c r="B159" s="19" t="s">
        <v>127</v>
      </c>
      <c r="C159" s="19"/>
      <c r="D159" s="19"/>
      <c r="E159" s="30"/>
      <c r="F159" s="19"/>
      <c r="G159" s="19"/>
      <c r="H159" s="30"/>
    </row>
    <row r="160" spans="2:8" ht="21" customHeight="1">
      <c r="B160" s="19"/>
      <c r="C160" s="19"/>
      <c r="D160" s="19"/>
      <c r="E160" s="25"/>
      <c r="F160" s="19"/>
      <c r="H160" s="51" t="s">
        <v>80</v>
      </c>
    </row>
    <row r="161" spans="1:8" ht="12.75" customHeight="1">
      <c r="A161" s="24"/>
      <c r="B161" s="19" t="s">
        <v>128</v>
      </c>
      <c r="C161" s="19"/>
      <c r="D161" s="19"/>
      <c r="E161" s="30"/>
      <c r="F161" s="19"/>
      <c r="H161" s="30">
        <v>5000</v>
      </c>
    </row>
    <row r="162" spans="1:8" ht="17.25" customHeight="1">
      <c r="A162" s="24"/>
      <c r="B162" s="19" t="s">
        <v>129</v>
      </c>
      <c r="C162" s="19"/>
      <c r="D162" s="19"/>
      <c r="E162" s="30"/>
      <c r="F162" s="19"/>
      <c r="H162" s="30">
        <v>4531</v>
      </c>
    </row>
    <row r="163" spans="1:8" ht="18.75" customHeight="1" thickBot="1">
      <c r="A163" s="24"/>
      <c r="B163" s="19" t="s">
        <v>130</v>
      </c>
      <c r="C163" s="19"/>
      <c r="D163" s="19"/>
      <c r="E163" s="30"/>
      <c r="F163" s="19"/>
      <c r="H163" s="46">
        <v>469</v>
      </c>
    </row>
    <row r="164" spans="1:8" ht="20.25" customHeight="1" thickTop="1">
      <c r="A164" s="24"/>
      <c r="B164" s="19"/>
      <c r="C164" s="19"/>
      <c r="D164" s="19"/>
      <c r="E164" s="30"/>
      <c r="F164" s="19"/>
      <c r="G164" s="19"/>
      <c r="H164" s="30"/>
    </row>
    <row r="165" spans="1:8" ht="11.25" customHeight="1">
      <c r="A165" s="3"/>
      <c r="B165" s="19" t="s">
        <v>131</v>
      </c>
      <c r="C165" s="19"/>
      <c r="D165" s="19"/>
      <c r="E165" s="30"/>
      <c r="F165" s="19"/>
      <c r="G165" s="19"/>
      <c r="H165" s="30"/>
    </row>
    <row r="166" spans="1:8" ht="12.75">
      <c r="A166" s="3"/>
      <c r="B166" s="19"/>
      <c r="C166" s="19"/>
      <c r="D166" s="19"/>
      <c r="E166" s="30"/>
      <c r="F166" s="19"/>
      <c r="G166" s="19"/>
      <c r="H166" s="30"/>
    </row>
    <row r="167" spans="1:8" ht="12.75">
      <c r="A167" s="24" t="s">
        <v>132</v>
      </c>
      <c r="B167" s="19" t="s">
        <v>133</v>
      </c>
      <c r="C167" s="19"/>
      <c r="D167" s="19"/>
      <c r="E167" s="30"/>
      <c r="F167" s="19"/>
      <c r="G167" s="19"/>
      <c r="H167" s="30"/>
    </row>
    <row r="168" spans="1:8" ht="12.75">
      <c r="A168" s="3"/>
      <c r="B168" s="19" t="s">
        <v>134</v>
      </c>
      <c r="C168" s="19"/>
      <c r="D168" s="19"/>
      <c r="E168" s="30"/>
      <c r="F168" s="19"/>
      <c r="G168" s="19"/>
      <c r="H168" s="30"/>
    </row>
    <row r="169" spans="2:8" ht="12.75">
      <c r="B169" s="19" t="s">
        <v>135</v>
      </c>
      <c r="C169" s="19"/>
      <c r="D169" s="19"/>
      <c r="E169" s="30"/>
      <c r="F169" s="19"/>
      <c r="G169" s="19"/>
      <c r="H169" s="30"/>
    </row>
    <row r="170" spans="2:8" ht="12.75">
      <c r="B170" s="19"/>
      <c r="C170" s="19"/>
      <c r="D170" s="19"/>
      <c r="E170" s="30"/>
      <c r="F170" s="19"/>
      <c r="G170" s="19"/>
      <c r="H170" s="30"/>
    </row>
    <row r="171" spans="1:8" ht="12.75">
      <c r="A171" s="24" t="s">
        <v>136</v>
      </c>
      <c r="B171" s="19" t="s">
        <v>137</v>
      </c>
      <c r="C171" s="19"/>
      <c r="D171" s="19"/>
      <c r="E171" s="30"/>
      <c r="F171" s="19"/>
      <c r="G171" s="19"/>
      <c r="H171" s="30"/>
    </row>
    <row r="172" spans="1:8" ht="9.75" customHeight="1">
      <c r="A172" s="3"/>
      <c r="B172" s="19"/>
      <c r="C172" s="19"/>
      <c r="D172" s="19"/>
      <c r="E172" s="30"/>
      <c r="F172" s="19"/>
      <c r="G172" s="19"/>
      <c r="H172" s="67" t="s">
        <v>80</v>
      </c>
    </row>
    <row r="173" spans="1:8" ht="15" customHeight="1">
      <c r="A173" s="3"/>
      <c r="B173" s="19" t="s">
        <v>138</v>
      </c>
      <c r="C173" s="19"/>
      <c r="D173" s="19"/>
      <c r="E173" s="30"/>
      <c r="F173" s="19"/>
      <c r="G173" s="19"/>
      <c r="H173" s="30">
        <v>1185</v>
      </c>
    </row>
    <row r="174" spans="1:8" ht="10.5" customHeight="1">
      <c r="A174" s="3"/>
      <c r="B174" s="53"/>
      <c r="C174" s="53"/>
      <c r="D174" s="53"/>
      <c r="E174" s="49"/>
      <c r="F174" s="53"/>
      <c r="G174" s="53"/>
      <c r="H174" s="49"/>
    </row>
    <row r="175" spans="1:8" ht="14.25" customHeight="1">
      <c r="A175" s="3"/>
      <c r="B175" s="19" t="s">
        <v>139</v>
      </c>
      <c r="C175" s="53"/>
      <c r="D175" s="53"/>
      <c r="E175" s="49"/>
      <c r="F175" s="53"/>
      <c r="G175" s="53"/>
      <c r="H175" s="49"/>
    </row>
    <row r="176" spans="1:8" ht="21" customHeight="1">
      <c r="A176" s="3"/>
      <c r="C176" s="19"/>
      <c r="D176" s="19"/>
      <c r="E176" s="30"/>
      <c r="F176" s="19"/>
      <c r="G176" s="19"/>
      <c r="H176" s="30"/>
    </row>
    <row r="177" spans="1:8" ht="21" customHeight="1">
      <c r="A177" s="41" t="s">
        <v>0</v>
      </c>
      <c r="B177" s="1"/>
      <c r="C177" s="1"/>
      <c r="D177" s="19"/>
      <c r="E177" s="30"/>
      <c r="F177" s="19"/>
      <c r="G177" s="19"/>
      <c r="H177" s="30"/>
    </row>
    <row r="178" spans="1:8" ht="18.75" customHeight="1">
      <c r="A178" s="14" t="s">
        <v>1</v>
      </c>
      <c r="B178" s="14"/>
      <c r="C178" s="1"/>
      <c r="D178" s="19"/>
      <c r="E178" s="30"/>
      <c r="F178" s="19"/>
      <c r="G178" s="19"/>
      <c r="H178" s="30"/>
    </row>
    <row r="179" spans="1:8" ht="18" customHeight="1">
      <c r="A179" s="3"/>
      <c r="C179" s="19"/>
      <c r="D179" s="19"/>
      <c r="E179" s="30"/>
      <c r="F179" s="19"/>
      <c r="G179" s="19"/>
      <c r="H179" s="30"/>
    </row>
    <row r="180" spans="1:8" ht="21" customHeight="1">
      <c r="A180" s="37" t="s">
        <v>140</v>
      </c>
      <c r="C180" s="19"/>
      <c r="D180" s="19"/>
      <c r="E180" s="30"/>
      <c r="F180" s="19"/>
      <c r="G180" s="19"/>
      <c r="H180" s="30"/>
    </row>
    <row r="181" spans="1:8" ht="13.5" customHeight="1">
      <c r="A181" s="3"/>
      <c r="C181" s="19"/>
      <c r="D181" s="19"/>
      <c r="E181" s="30"/>
      <c r="F181" s="19"/>
      <c r="G181" s="19"/>
      <c r="H181" s="30"/>
    </row>
    <row r="182" spans="1:2" ht="12.75">
      <c r="A182" s="24" t="s">
        <v>141</v>
      </c>
      <c r="B182" s="19" t="s">
        <v>142</v>
      </c>
    </row>
    <row r="183" spans="2:9" ht="12.75">
      <c r="B183" s="19" t="s">
        <v>143</v>
      </c>
      <c r="I183" s="2"/>
    </row>
    <row r="184" spans="1:8" ht="12.75">
      <c r="A184" s="3"/>
      <c r="B184" t="s">
        <v>144</v>
      </c>
      <c r="C184" s="19"/>
      <c r="D184" s="19"/>
      <c r="E184" s="30"/>
      <c r="F184" s="19"/>
      <c r="G184" s="19"/>
      <c r="H184" s="30"/>
    </row>
    <row r="185" ht="13.5" customHeight="1">
      <c r="H185" s="30"/>
    </row>
    <row r="186" spans="1:8" ht="13.5" customHeight="1">
      <c r="A186" s="24" t="s">
        <v>145</v>
      </c>
      <c r="B186" s="19" t="s">
        <v>146</v>
      </c>
      <c r="H186" s="30"/>
    </row>
    <row r="187" ht="13.5" customHeight="1">
      <c r="H187" s="30"/>
    </row>
    <row r="188" spans="1:8" ht="12.75">
      <c r="A188" s="24" t="s">
        <v>147</v>
      </c>
      <c r="B188" t="s">
        <v>148</v>
      </c>
      <c r="H188" s="30"/>
    </row>
    <row r="189" spans="3:8" ht="12.75" customHeight="1">
      <c r="C189" s="19"/>
      <c r="D189" s="19"/>
      <c r="E189" s="30"/>
      <c r="F189" s="19"/>
      <c r="G189" s="19"/>
      <c r="H189" s="30"/>
    </row>
    <row r="190" spans="1:8" ht="12.75" customHeight="1">
      <c r="A190" s="24" t="s">
        <v>149</v>
      </c>
      <c r="B190" t="s">
        <v>150</v>
      </c>
      <c r="C190" s="19"/>
      <c r="D190" s="19"/>
      <c r="E190" s="30"/>
      <c r="F190" s="19"/>
      <c r="G190" s="19"/>
      <c r="H190" s="30"/>
    </row>
    <row r="191" spans="2:8" ht="12.75" customHeight="1">
      <c r="B191" t="s">
        <v>151</v>
      </c>
      <c r="H191" s="30"/>
    </row>
    <row r="192" spans="2:8" ht="12.75" customHeight="1">
      <c r="B192" t="s">
        <v>152</v>
      </c>
      <c r="C192" s="18"/>
      <c r="D192" s="18"/>
      <c r="E192" s="33"/>
      <c r="F192" s="18"/>
      <c r="G192" s="18"/>
      <c r="H192" s="30"/>
    </row>
    <row r="193" spans="1:8" ht="12.75" customHeight="1">
      <c r="A193" s="3"/>
      <c r="E193" s="8"/>
      <c r="H193" s="30"/>
    </row>
    <row r="194" spans="1:8" ht="12.75" customHeight="1">
      <c r="A194" s="24" t="s">
        <v>153</v>
      </c>
      <c r="B194" t="s">
        <v>154</v>
      </c>
      <c r="H194" s="30"/>
    </row>
    <row r="195" spans="2:8" ht="12.75" customHeight="1">
      <c r="B195" t="s">
        <v>155</v>
      </c>
      <c r="H195" s="30"/>
    </row>
    <row r="196" ht="12.75" customHeight="1">
      <c r="H196" s="30"/>
    </row>
    <row r="197" spans="1:8" ht="12.75" customHeight="1">
      <c r="A197" s="24" t="s">
        <v>156</v>
      </c>
      <c r="B197" t="s">
        <v>157</v>
      </c>
      <c r="H197" s="30"/>
    </row>
    <row r="198" spans="2:8" ht="12.75" customHeight="1">
      <c r="B198" t="s">
        <v>158</v>
      </c>
      <c r="H198" s="19"/>
    </row>
    <row r="199" spans="1:8" ht="12.75" customHeight="1">
      <c r="A199" s="3"/>
      <c r="B199" t="s">
        <v>159</v>
      </c>
      <c r="H199" s="19"/>
    </row>
    <row r="200" spans="1:8" ht="12.75" customHeight="1">
      <c r="A200" s="3"/>
      <c r="B200" t="s">
        <v>160</v>
      </c>
      <c r="H200" s="19"/>
    </row>
    <row r="201" spans="1:8" ht="7.5" customHeight="1">
      <c r="A201" s="3"/>
      <c r="H201" s="19"/>
    </row>
    <row r="202" spans="1:8" ht="12.75" customHeight="1">
      <c r="A202" s="3"/>
      <c r="B202" t="s">
        <v>161</v>
      </c>
      <c r="H202" s="19"/>
    </row>
    <row r="203" spans="1:8" ht="12.75" customHeight="1">
      <c r="A203" s="3"/>
      <c r="B203" t="s">
        <v>162</v>
      </c>
      <c r="H203" s="19"/>
    </row>
    <row r="204" spans="1:8" ht="12.75" customHeight="1">
      <c r="A204" s="3"/>
      <c r="B204" t="s">
        <v>163</v>
      </c>
      <c r="H204" s="19"/>
    </row>
    <row r="205" spans="1:8" ht="12.75" customHeight="1">
      <c r="A205" s="3"/>
      <c r="H205" s="19"/>
    </row>
    <row r="206" spans="1:8" ht="12.75" customHeight="1">
      <c r="A206" s="24" t="s">
        <v>164</v>
      </c>
      <c r="B206" t="s">
        <v>165</v>
      </c>
      <c r="H206" s="19"/>
    </row>
    <row r="207" spans="1:8" ht="12.75" customHeight="1">
      <c r="A207" s="3"/>
      <c r="B207" t="s">
        <v>166</v>
      </c>
      <c r="H207" s="19"/>
    </row>
    <row r="208" spans="1:8" ht="12.75" customHeight="1">
      <c r="A208" s="3"/>
      <c r="H208" s="19"/>
    </row>
    <row r="209" spans="1:8" ht="12.75" customHeight="1">
      <c r="A209" s="24" t="s">
        <v>167</v>
      </c>
      <c r="B209" s="19" t="s">
        <v>168</v>
      </c>
      <c r="H209" s="19"/>
    </row>
    <row r="210" spans="1:8" ht="12.75" customHeight="1">
      <c r="A210" s="3"/>
      <c r="H210" s="19"/>
    </row>
    <row r="211" spans="1:8" ht="12.75" customHeight="1">
      <c r="A211" s="24" t="s">
        <v>169</v>
      </c>
      <c r="B211" t="s">
        <v>170</v>
      </c>
      <c r="H211" s="19"/>
    </row>
    <row r="212" spans="2:8" ht="12.75" customHeight="1">
      <c r="B212" t="s">
        <v>171</v>
      </c>
      <c r="H212" s="19"/>
    </row>
    <row r="213" spans="1:8" ht="12.75" customHeight="1">
      <c r="A213" s="3"/>
      <c r="H213" s="19"/>
    </row>
    <row r="214" spans="1:8" ht="12.75" customHeight="1">
      <c r="A214" s="24" t="s">
        <v>172</v>
      </c>
      <c r="B214" t="s">
        <v>173</v>
      </c>
      <c r="H214" s="19"/>
    </row>
    <row r="215" spans="1:8" ht="12.75" customHeight="1">
      <c r="A215" s="3"/>
      <c r="B215" t="s">
        <v>174</v>
      </c>
      <c r="H215" s="19"/>
    </row>
    <row r="216" spans="1:8" ht="12.75" customHeight="1">
      <c r="A216" s="3"/>
      <c r="H216" s="19"/>
    </row>
    <row r="217" spans="1:8" ht="12.75" customHeight="1">
      <c r="A217" s="24" t="s">
        <v>175</v>
      </c>
      <c r="B217" t="s">
        <v>176</v>
      </c>
      <c r="H217" s="19"/>
    </row>
    <row r="218" spans="1:8" ht="15" customHeight="1">
      <c r="A218" s="3"/>
      <c r="B218" t="s">
        <v>177</v>
      </c>
      <c r="H218" s="19"/>
    </row>
    <row r="219" spans="1:8" ht="12.75" customHeight="1">
      <c r="A219" s="3"/>
      <c r="B219" s="5"/>
      <c r="H219" s="19"/>
    </row>
    <row r="220" spans="1:8" ht="12.75" customHeight="1">
      <c r="A220" s="3"/>
      <c r="B220" s="5" t="s">
        <v>178</v>
      </c>
      <c r="H220" s="19"/>
    </row>
    <row r="221" spans="1:8" ht="12.75" customHeight="1">
      <c r="A221" s="3"/>
      <c r="B221" t="s">
        <v>179</v>
      </c>
      <c r="H221" s="19"/>
    </row>
    <row r="222" spans="1:8" ht="12.75" customHeight="1">
      <c r="A222" s="3"/>
      <c r="B222" t="s">
        <v>180</v>
      </c>
      <c r="H222" s="19"/>
    </row>
    <row r="223" spans="1:8" ht="12.75" customHeight="1">
      <c r="A223" s="3"/>
      <c r="H223" s="19"/>
    </row>
    <row r="224" spans="1:8" ht="12" customHeight="1">
      <c r="A224" s="3"/>
      <c r="B224" t="s">
        <v>181</v>
      </c>
      <c r="H224" s="19"/>
    </row>
    <row r="225" spans="2:8" ht="12.75">
      <c r="B225" t="s">
        <v>182</v>
      </c>
      <c r="H225" s="19"/>
    </row>
    <row r="226" ht="12.75">
      <c r="H226" s="19"/>
    </row>
    <row r="227" ht="45" customHeight="1">
      <c r="H227" s="19"/>
    </row>
    <row r="228" spans="1:8" ht="16.5" customHeight="1">
      <c r="A228" s="3" t="s">
        <v>183</v>
      </c>
      <c r="H228" s="19"/>
    </row>
    <row r="229" spans="1:8" ht="14.25" customHeight="1">
      <c r="A229" s="3" t="s">
        <v>184</v>
      </c>
      <c r="H229" s="19"/>
    </row>
    <row r="230" spans="1:8" ht="15" customHeight="1">
      <c r="A230" s="3"/>
      <c r="H230" s="19"/>
    </row>
    <row r="231" spans="1:8" ht="12.75">
      <c r="A231" s="3" t="s">
        <v>185</v>
      </c>
      <c r="H231" s="19"/>
    </row>
    <row r="232" spans="1:8" ht="12.75">
      <c r="A232" t="s">
        <v>186</v>
      </c>
      <c r="H232" s="19"/>
    </row>
    <row r="233" ht="12.75">
      <c r="H233" s="19"/>
    </row>
    <row r="234" ht="12.75">
      <c r="H234" s="19"/>
    </row>
    <row r="235" ht="12.75">
      <c r="H235" s="19"/>
    </row>
    <row r="236" ht="12.75">
      <c r="H236" s="19"/>
    </row>
    <row r="237" ht="12.75">
      <c r="H237" s="19"/>
    </row>
    <row r="238" ht="12.75">
      <c r="H238" s="19"/>
    </row>
    <row r="239" ht="12.75">
      <c r="H239" s="19"/>
    </row>
    <row r="240" ht="12.75">
      <c r="H240" s="19"/>
    </row>
    <row r="241" ht="12.75">
      <c r="H241" s="19"/>
    </row>
    <row r="242" ht="12.75">
      <c r="H242" s="19"/>
    </row>
    <row r="243" ht="12.75">
      <c r="H243" s="19"/>
    </row>
    <row r="244" ht="12.75">
      <c r="H244" s="19"/>
    </row>
    <row r="245" ht="12.75">
      <c r="H245" s="19"/>
    </row>
    <row r="246" ht="12.75">
      <c r="H246" s="19"/>
    </row>
    <row r="247" ht="12.75">
      <c r="H247" s="19"/>
    </row>
    <row r="248" ht="12.75">
      <c r="H248" s="19"/>
    </row>
    <row r="249" ht="12.75">
      <c r="H249" s="19"/>
    </row>
    <row r="250" ht="12.75">
      <c r="H250" s="19"/>
    </row>
    <row r="251" ht="12.75">
      <c r="H251" s="19"/>
    </row>
    <row r="252" ht="12.75">
      <c r="H252" s="19"/>
    </row>
    <row r="253" ht="12.75">
      <c r="H253" s="19"/>
    </row>
    <row r="254" ht="12.75">
      <c r="H254" s="19"/>
    </row>
    <row r="255" ht="12.75">
      <c r="H255" s="19"/>
    </row>
    <row r="256" ht="12.75">
      <c r="H256" s="19"/>
    </row>
    <row r="257" ht="12.75">
      <c r="H257" s="19"/>
    </row>
    <row r="258" ht="12.75">
      <c r="H258" s="19"/>
    </row>
    <row r="259" ht="12.75">
      <c r="H259" s="19"/>
    </row>
    <row r="260" ht="12.75">
      <c r="H260" s="19"/>
    </row>
    <row r="261" ht="12.75">
      <c r="H261" s="19"/>
    </row>
    <row r="262" spans="1:8" ht="12.75">
      <c r="A262" t="s">
        <v>187</v>
      </c>
      <c r="H262" s="19"/>
    </row>
    <row r="263" spans="7:8" ht="14.25" customHeight="1">
      <c r="G263" s="21" t="s">
        <v>188</v>
      </c>
      <c r="H263" s="47" t="s">
        <v>189</v>
      </c>
    </row>
    <row r="264" spans="3:8" ht="12.75">
      <c r="C264" s="44" t="s">
        <v>190</v>
      </c>
      <c r="D264" s="44" t="s">
        <v>191</v>
      </c>
      <c r="E264" s="44" t="s">
        <v>192</v>
      </c>
      <c r="F264" s="17"/>
      <c r="G264" s="44" t="s">
        <v>193</v>
      </c>
      <c r="H264" s="47" t="s">
        <v>80</v>
      </c>
    </row>
    <row r="265" spans="3:8" ht="6" customHeight="1">
      <c r="C265" s="16"/>
      <c r="D265" s="16"/>
      <c r="E265" s="16"/>
      <c r="F265" s="16"/>
      <c r="G265" s="16"/>
      <c r="H265" s="48"/>
    </row>
    <row r="266" spans="1:8" ht="26.25" customHeight="1">
      <c r="A266" s="42" t="s">
        <v>194</v>
      </c>
      <c r="B266" t="s">
        <v>195</v>
      </c>
      <c r="H266" s="19"/>
    </row>
    <row r="267" spans="1:8" ht="12.75">
      <c r="A267" s="42"/>
      <c r="H267" s="19"/>
    </row>
    <row r="268" spans="1:8" ht="12.75">
      <c r="A268" s="42"/>
      <c r="B268" s="19" t="s">
        <v>196</v>
      </c>
      <c r="C268" s="38"/>
      <c r="D268" s="12"/>
      <c r="E268" s="38"/>
      <c r="F268" s="38"/>
      <c r="G268" s="38"/>
      <c r="H268" s="30">
        <f>SUM(D268:G268)</f>
        <v>0</v>
      </c>
    </row>
    <row r="269" spans="1:8" ht="12.75">
      <c r="A269" s="42"/>
      <c r="C269" s="38"/>
      <c r="D269" s="12"/>
      <c r="E269" s="38"/>
      <c r="F269" s="38"/>
      <c r="G269" s="38"/>
      <c r="H269" s="30"/>
    </row>
    <row r="270" spans="1:8" ht="12.75">
      <c r="A270" s="42"/>
      <c r="B270" s="19" t="s">
        <v>197</v>
      </c>
      <c r="C270" s="38"/>
      <c r="D270" s="12"/>
      <c r="E270" s="38"/>
      <c r="F270" s="38"/>
      <c r="G270" s="12"/>
      <c r="H270" s="30">
        <f>SUM(D270:G270)</f>
        <v>0</v>
      </c>
    </row>
    <row r="271" spans="1:8" ht="12.75">
      <c r="A271" s="42"/>
      <c r="B271" s="19"/>
      <c r="C271" s="38"/>
      <c r="D271" s="38"/>
      <c r="E271" s="38"/>
      <c r="F271" s="38"/>
      <c r="G271" s="38"/>
      <c r="H271" s="30"/>
    </row>
    <row r="272" spans="1:8" ht="12.75">
      <c r="A272" s="42"/>
      <c r="B272" s="19"/>
      <c r="C272" s="38"/>
      <c r="D272" s="38"/>
      <c r="E272" s="38"/>
      <c r="F272" s="38"/>
      <c r="G272" s="38"/>
      <c r="H272" s="30"/>
    </row>
    <row r="273" spans="1:8" ht="12.75">
      <c r="A273" s="42" t="s">
        <v>198</v>
      </c>
      <c r="B273" t="s">
        <v>199</v>
      </c>
      <c r="C273" s="38"/>
      <c r="D273" s="38"/>
      <c r="E273" s="38"/>
      <c r="F273" s="38"/>
      <c r="G273" s="38"/>
      <c r="H273" s="30"/>
    </row>
    <row r="274" spans="3:9" ht="12.75">
      <c r="C274" s="38"/>
      <c r="D274" s="38"/>
      <c r="E274" s="38"/>
      <c r="F274" s="38"/>
      <c r="G274" s="38"/>
      <c r="H274" s="30"/>
      <c r="I274" s="43"/>
    </row>
    <row r="275" spans="1:8" ht="12.75">
      <c r="A275" s="42"/>
      <c r="B275" s="19" t="s">
        <v>200</v>
      </c>
      <c r="D275" s="12"/>
      <c r="F275" s="38"/>
      <c r="G275" s="38"/>
      <c r="H275" s="30">
        <f>SUM(C275:G275)</f>
        <v>0</v>
      </c>
    </row>
    <row r="276" spans="1:8" ht="12.75">
      <c r="A276" s="42"/>
      <c r="B276" s="19" t="s">
        <v>201</v>
      </c>
      <c r="C276" s="12">
        <v>0</v>
      </c>
      <c r="D276" s="12">
        <v>96</v>
      </c>
      <c r="E276" s="12">
        <v>0</v>
      </c>
      <c r="F276" s="38"/>
      <c r="G276" s="38"/>
      <c r="H276" s="30">
        <f>SUM(C276:G276)</f>
        <v>96</v>
      </c>
    </row>
    <row r="277" spans="1:8" ht="12.75">
      <c r="A277" s="42"/>
      <c r="B277" s="19" t="s">
        <v>202</v>
      </c>
      <c r="C277" s="12">
        <v>0</v>
      </c>
      <c r="D277" s="12">
        <v>0</v>
      </c>
      <c r="E277" s="12">
        <v>1499</v>
      </c>
      <c r="F277" s="38"/>
      <c r="G277" s="38"/>
      <c r="H277" s="30">
        <f>SUM(C277:G277)</f>
        <v>1499</v>
      </c>
    </row>
    <row r="278" spans="1:8" ht="12.75">
      <c r="A278" s="42"/>
      <c r="B278" s="19" t="s">
        <v>203</v>
      </c>
      <c r="C278" s="12"/>
      <c r="D278" s="12"/>
      <c r="E278" s="12">
        <v>123</v>
      </c>
      <c r="F278" s="38"/>
      <c r="G278" s="38"/>
      <c r="H278" s="30">
        <f>SUM(C278:G278)</f>
        <v>123</v>
      </c>
    </row>
    <row r="279" spans="1:8" ht="13.5" thickBot="1">
      <c r="A279" s="42"/>
      <c r="B279" s="19"/>
      <c r="C279" s="12"/>
      <c r="D279" s="12"/>
      <c r="E279" s="12"/>
      <c r="F279" s="38"/>
      <c r="G279" s="38"/>
      <c r="H279" s="46">
        <f>SUM(H275:H278)</f>
        <v>1718</v>
      </c>
    </row>
    <row r="280" spans="1:8" ht="13.5" thickTop="1">
      <c r="A280" s="42"/>
      <c r="B280" s="19"/>
      <c r="C280" s="38"/>
      <c r="D280" s="38"/>
      <c r="E280" s="38"/>
      <c r="F280" s="38"/>
      <c r="G280" s="38"/>
      <c r="H280" s="30"/>
    </row>
    <row r="281" spans="1:8" ht="12.75">
      <c r="A281" s="42" t="s">
        <v>204</v>
      </c>
      <c r="B281" t="s">
        <v>205</v>
      </c>
      <c r="C281" s="38"/>
      <c r="D281" s="38"/>
      <c r="E281" s="38"/>
      <c r="F281" s="38"/>
      <c r="G281" s="38"/>
      <c r="H281" s="30"/>
    </row>
    <row r="282" spans="1:8" ht="12.75">
      <c r="A282" s="42"/>
      <c r="C282" s="38"/>
      <c r="D282" s="38"/>
      <c r="E282" s="38"/>
      <c r="F282" s="38"/>
      <c r="G282" s="38"/>
      <c r="H282" s="30"/>
    </row>
    <row r="283" spans="2:8" ht="12.75">
      <c r="B283" t="s">
        <v>206</v>
      </c>
      <c r="C283" s="12">
        <v>0</v>
      </c>
      <c r="D283" s="12">
        <v>96</v>
      </c>
      <c r="E283" s="12">
        <v>0</v>
      </c>
      <c r="F283" s="12"/>
      <c r="G283" s="12"/>
      <c r="H283" s="30">
        <f>SUM(C283:G283)</f>
        <v>96</v>
      </c>
    </row>
    <row r="284" spans="2:8" ht="12.75">
      <c r="B284" t="s">
        <v>207</v>
      </c>
      <c r="C284" s="12"/>
      <c r="D284" s="12"/>
      <c r="E284" s="12">
        <v>2626</v>
      </c>
      <c r="F284" s="12"/>
      <c r="G284" s="12"/>
      <c r="H284" s="30">
        <f>SUM(C284:G284)</f>
        <v>2626</v>
      </c>
    </row>
    <row r="285" spans="3:8" ht="18" customHeight="1" thickBot="1">
      <c r="C285" s="38"/>
      <c r="D285" s="38"/>
      <c r="E285" s="38"/>
      <c r="F285" s="38"/>
      <c r="G285" s="38"/>
      <c r="H285" s="46">
        <f>+H283+H284</f>
        <v>2722</v>
      </c>
    </row>
    <row r="286" spans="3:8" ht="13.5" thickTop="1">
      <c r="C286" s="38"/>
      <c r="D286" s="38"/>
      <c r="E286" s="38"/>
      <c r="F286" s="38"/>
      <c r="G286" s="38"/>
      <c r="H286" s="49"/>
    </row>
    <row r="287" spans="1:8" ht="12.75">
      <c r="A287" s="52"/>
      <c r="B287" s="17"/>
      <c r="C287" s="17"/>
      <c r="D287" s="17"/>
      <c r="E287" s="17"/>
      <c r="F287" s="17"/>
      <c r="G287" s="17"/>
      <c r="H287" s="53"/>
    </row>
    <row r="288" spans="1:8" ht="12.75">
      <c r="A288" s="52"/>
      <c r="B288" s="54"/>
      <c r="C288" s="17"/>
      <c r="D288" s="17"/>
      <c r="E288" s="44"/>
      <c r="F288" s="44"/>
      <c r="G288" s="44"/>
      <c r="H288" s="47"/>
    </row>
    <row r="289" spans="1:8" ht="12.75">
      <c r="A289" s="52"/>
      <c r="B289" s="17"/>
      <c r="C289" s="17"/>
      <c r="D289" s="17"/>
      <c r="E289" s="17"/>
      <c r="F289" s="17"/>
      <c r="G289" s="17"/>
      <c r="H289" s="53"/>
    </row>
    <row r="290" spans="1:8" ht="12.75">
      <c r="A290" s="52"/>
      <c r="B290" s="55"/>
      <c r="C290" s="55"/>
      <c r="D290" s="56"/>
      <c r="E290" s="36"/>
      <c r="F290" s="36"/>
      <c r="G290" s="36"/>
      <c r="H290" s="49"/>
    </row>
    <row r="291" spans="1:8" ht="12.75">
      <c r="A291" s="52"/>
      <c r="B291" s="55"/>
      <c r="C291" s="55"/>
      <c r="D291" s="56"/>
      <c r="E291" s="55"/>
      <c r="F291" s="55"/>
      <c r="G291" s="55"/>
      <c r="H291" s="53"/>
    </row>
    <row r="292" spans="1:8" ht="12.75">
      <c r="A292" s="52"/>
      <c r="B292" s="55"/>
      <c r="C292" s="36"/>
      <c r="D292" s="56"/>
      <c r="E292" s="55"/>
      <c r="F292" s="55"/>
      <c r="G292" s="55"/>
      <c r="H292" s="53"/>
    </row>
    <row r="293" spans="1:8" ht="12.75">
      <c r="A293" s="52"/>
      <c r="B293" s="55"/>
      <c r="C293" s="55"/>
      <c r="D293" s="56"/>
      <c r="E293" s="55"/>
      <c r="F293" s="55"/>
      <c r="G293" s="55"/>
      <c r="H293" s="53"/>
    </row>
    <row r="294" spans="1:8" ht="12.75">
      <c r="A294" s="52"/>
      <c r="B294" s="55"/>
      <c r="C294" s="36"/>
      <c r="D294" s="56"/>
      <c r="E294" s="55"/>
      <c r="F294" s="55"/>
      <c r="G294" s="55"/>
      <c r="H294" s="53"/>
    </row>
    <row r="295" spans="1:8" ht="15.75" customHeight="1">
      <c r="A295" s="52"/>
      <c r="B295" s="57"/>
      <c r="C295" s="36"/>
      <c r="D295" s="58"/>
      <c r="E295" s="59"/>
      <c r="F295" s="59"/>
      <c r="G295" s="59"/>
      <c r="H295" s="60"/>
    </row>
    <row r="296" spans="1:8" ht="12.75">
      <c r="A296" s="52"/>
      <c r="B296" s="55"/>
      <c r="C296" s="59"/>
      <c r="D296" s="58"/>
      <c r="E296" s="59"/>
      <c r="F296" s="59"/>
      <c r="G296" s="59"/>
      <c r="H296" s="60"/>
    </row>
    <row r="297" spans="1:8" ht="12.75">
      <c r="A297" s="52"/>
      <c r="B297" s="55"/>
      <c r="C297" s="59"/>
      <c r="D297" s="58"/>
      <c r="E297" s="36"/>
      <c r="F297" s="59"/>
      <c r="G297" s="59"/>
      <c r="H297" s="49"/>
    </row>
    <row r="298" spans="1:8" ht="12.75">
      <c r="A298" s="52"/>
      <c r="B298" s="55"/>
      <c r="C298" s="59"/>
      <c r="D298" s="58"/>
      <c r="E298" s="59"/>
      <c r="F298" s="59"/>
      <c r="G298" s="59"/>
      <c r="H298" s="60"/>
    </row>
    <row r="299" spans="1:8" ht="12.75">
      <c r="A299" s="52"/>
      <c r="B299" s="55"/>
      <c r="C299" s="59"/>
      <c r="D299" s="59"/>
      <c r="E299" s="59"/>
      <c r="F299" s="59"/>
      <c r="G299" s="59"/>
      <c r="H299" s="60"/>
    </row>
    <row r="300" spans="1:8" ht="12.75">
      <c r="A300" s="52"/>
      <c r="B300" s="55"/>
      <c r="C300" s="59"/>
      <c r="D300" s="59"/>
      <c r="E300" s="61"/>
      <c r="F300" s="59"/>
      <c r="G300" s="59"/>
      <c r="H300" s="62"/>
    </row>
    <row r="301" spans="1:8" ht="12.75">
      <c r="A301" s="17"/>
      <c r="B301" s="55"/>
      <c r="C301" s="59"/>
      <c r="D301" s="59"/>
      <c r="E301" s="59"/>
      <c r="F301" s="59"/>
      <c r="G301" s="59"/>
      <c r="H301" s="60"/>
    </row>
    <row r="302" spans="1:8" ht="12.75">
      <c r="A302" s="17"/>
      <c r="B302" s="17"/>
      <c r="C302" s="59"/>
      <c r="D302" s="59"/>
      <c r="E302" s="59"/>
      <c r="F302" s="59"/>
      <c r="G302" s="59"/>
      <c r="H302" s="60"/>
    </row>
    <row r="303" spans="3:8" ht="12.75">
      <c r="C303" s="38"/>
      <c r="D303" s="38"/>
      <c r="E303" s="38"/>
      <c r="F303" s="38"/>
      <c r="G303" s="38"/>
      <c r="H303" s="50"/>
    </row>
    <row r="304" spans="3:8" ht="12.75">
      <c r="C304" s="38"/>
      <c r="D304" s="38"/>
      <c r="E304" s="38"/>
      <c r="F304" s="38"/>
      <c r="G304" s="38"/>
      <c r="H304" s="50"/>
    </row>
    <row r="305" spans="3:8" ht="12.75">
      <c r="C305" s="38"/>
      <c r="D305" s="38"/>
      <c r="E305" s="38"/>
      <c r="F305" s="38"/>
      <c r="G305" s="38"/>
      <c r="H305" s="50"/>
    </row>
    <row r="306" spans="3:8" ht="12.75">
      <c r="C306" s="38"/>
      <c r="D306" s="38"/>
      <c r="E306" s="38"/>
      <c r="F306" s="38"/>
      <c r="G306" s="38"/>
      <c r="H306" s="50"/>
    </row>
    <row r="307" spans="3:8" ht="12.75">
      <c r="C307" s="38"/>
      <c r="D307" s="38"/>
      <c r="E307" s="38"/>
      <c r="F307" s="38"/>
      <c r="G307" s="38"/>
      <c r="H307" s="50"/>
    </row>
    <row r="308" spans="3:8" ht="12.75">
      <c r="C308" s="38"/>
      <c r="D308" s="38"/>
      <c r="E308" s="38"/>
      <c r="F308" s="38"/>
      <c r="G308" s="38"/>
      <c r="H308" s="50"/>
    </row>
    <row r="309" spans="3:8" ht="12.75">
      <c r="C309" s="38"/>
      <c r="D309" s="38"/>
      <c r="E309" s="38"/>
      <c r="F309" s="38"/>
      <c r="G309" s="38"/>
      <c r="H309" s="50"/>
    </row>
    <row r="310" spans="3:8" ht="12.75">
      <c r="C310" s="38"/>
      <c r="D310" s="38"/>
      <c r="E310" s="38"/>
      <c r="F310" s="38"/>
      <c r="G310" s="38"/>
      <c r="H310" s="50"/>
    </row>
    <row r="311" spans="3:8" ht="12.75">
      <c r="C311" s="38"/>
      <c r="D311" s="38"/>
      <c r="E311" s="38"/>
      <c r="F311" s="38"/>
      <c r="G311" s="38"/>
      <c r="H311" s="50"/>
    </row>
    <row r="312" spans="3:8" ht="12.75">
      <c r="C312" s="38"/>
      <c r="D312" s="38"/>
      <c r="E312" s="38"/>
      <c r="F312" s="38"/>
      <c r="G312" s="38"/>
      <c r="H312" s="50"/>
    </row>
    <row r="313" ht="12.75">
      <c r="H313" s="19"/>
    </row>
    <row r="314" ht="12.75">
      <c r="H314" s="19"/>
    </row>
    <row r="315" ht="12.75">
      <c r="H315" s="19"/>
    </row>
    <row r="316" ht="12.75">
      <c r="H316" s="19"/>
    </row>
    <row r="317" ht="12.75">
      <c r="H317" s="19"/>
    </row>
    <row r="318" ht="12.75">
      <c r="H318" s="19"/>
    </row>
    <row r="319" ht="12.75">
      <c r="H319" s="19"/>
    </row>
    <row r="320" ht="12.75">
      <c r="H320" s="19"/>
    </row>
    <row r="321" ht="12.75">
      <c r="H321" s="19"/>
    </row>
    <row r="322" ht="12.75">
      <c r="H322" s="19"/>
    </row>
    <row r="323" ht="12.75">
      <c r="H323" s="19"/>
    </row>
    <row r="324" ht="12.75">
      <c r="H324" s="19"/>
    </row>
    <row r="325" ht="12.75">
      <c r="H325" s="19"/>
    </row>
    <row r="326" ht="12.75">
      <c r="H326" s="19"/>
    </row>
    <row r="327" ht="12.75">
      <c r="H327" s="19"/>
    </row>
    <row r="328" ht="12.75">
      <c r="H328" s="19"/>
    </row>
    <row r="329" ht="12.75">
      <c r="H329" s="19"/>
    </row>
    <row r="330" ht="12.75">
      <c r="H330" s="19"/>
    </row>
    <row r="331" ht="12.75">
      <c r="H331" s="19"/>
    </row>
    <row r="332" ht="12.75">
      <c r="H332" s="19"/>
    </row>
    <row r="333" ht="12.75">
      <c r="H333" s="19"/>
    </row>
    <row r="334" ht="12.75">
      <c r="H334" s="19"/>
    </row>
    <row r="335" ht="12.75">
      <c r="H335" s="19"/>
    </row>
    <row r="336" ht="12.75">
      <c r="H336" s="19"/>
    </row>
    <row r="337" ht="12.75">
      <c r="H337" s="19"/>
    </row>
    <row r="338" ht="12.75">
      <c r="H338" s="19"/>
    </row>
    <row r="339" ht="12.75">
      <c r="H339" s="19"/>
    </row>
    <row r="340" ht="12.75">
      <c r="H340" s="19"/>
    </row>
    <row r="341" ht="12.75">
      <c r="H341" s="19"/>
    </row>
    <row r="342" ht="12.75">
      <c r="H342" s="19"/>
    </row>
    <row r="343" ht="12.75">
      <c r="H343" s="19"/>
    </row>
    <row r="344" ht="12.75">
      <c r="H344" s="19"/>
    </row>
    <row r="345" ht="12.75">
      <c r="H345" s="19"/>
    </row>
    <row r="346" ht="12.75">
      <c r="H346" s="19"/>
    </row>
    <row r="347" ht="12.75">
      <c r="H347" s="19"/>
    </row>
    <row r="348" ht="12.75">
      <c r="H348" s="19"/>
    </row>
    <row r="349" ht="12.75">
      <c r="H349" s="19"/>
    </row>
    <row r="350" ht="12.75">
      <c r="H350" s="19"/>
    </row>
    <row r="351" ht="12.75">
      <c r="H351" s="19"/>
    </row>
    <row r="352" ht="12.75">
      <c r="H352" s="19"/>
    </row>
    <row r="353" ht="12.75">
      <c r="H353" s="19"/>
    </row>
    <row r="354" ht="12.75">
      <c r="H354" s="19"/>
    </row>
    <row r="355" ht="12.75">
      <c r="H355" s="19"/>
    </row>
    <row r="356" ht="12.75">
      <c r="H356" s="19"/>
    </row>
    <row r="357" ht="12.75">
      <c r="H357" s="19"/>
    </row>
    <row r="358" ht="12.75">
      <c r="H358" s="19"/>
    </row>
    <row r="359" ht="12.75">
      <c r="H359" s="19"/>
    </row>
    <row r="360" ht="12.75">
      <c r="H360" s="19"/>
    </row>
    <row r="361" ht="12.75">
      <c r="H361" s="19"/>
    </row>
    <row r="362" ht="12.75">
      <c r="H362" s="19"/>
    </row>
    <row r="363" ht="12.75">
      <c r="H363" s="19"/>
    </row>
    <row r="364" ht="12.75">
      <c r="H364" s="19"/>
    </row>
    <row r="365" ht="12.75">
      <c r="H365" s="19"/>
    </row>
    <row r="366" ht="12.75">
      <c r="H366" s="19"/>
    </row>
    <row r="367" ht="12.75">
      <c r="H367" s="19"/>
    </row>
    <row r="368" ht="12.75">
      <c r="H368" s="19"/>
    </row>
    <row r="369" ht="12.75">
      <c r="H369" s="19"/>
    </row>
    <row r="370" ht="12.75">
      <c r="H370" s="19"/>
    </row>
    <row r="371" ht="12.75">
      <c r="H371" s="19"/>
    </row>
    <row r="372" ht="12.75">
      <c r="H372" s="19"/>
    </row>
    <row r="373" ht="12.75">
      <c r="H373" s="19"/>
    </row>
    <row r="374" ht="12.75">
      <c r="H374" s="19"/>
    </row>
    <row r="375" ht="12.75">
      <c r="H375" s="19"/>
    </row>
    <row r="376" ht="12.75">
      <c r="H376" s="19"/>
    </row>
    <row r="377" ht="12.75">
      <c r="H377" s="19"/>
    </row>
    <row r="378" ht="12.75">
      <c r="H378" s="19"/>
    </row>
    <row r="379" ht="12.75">
      <c r="H379" s="19"/>
    </row>
    <row r="380" ht="12.75">
      <c r="H380" s="19"/>
    </row>
    <row r="381" ht="12.75">
      <c r="H381" s="19"/>
    </row>
    <row r="382" ht="12.75">
      <c r="H382" s="19"/>
    </row>
    <row r="383" ht="12.75">
      <c r="H383" s="19"/>
    </row>
    <row r="384" ht="12.75">
      <c r="H384" s="19"/>
    </row>
    <row r="385" ht="12.75">
      <c r="H385" s="19"/>
    </row>
    <row r="386" ht="12.75">
      <c r="H386" s="19"/>
    </row>
    <row r="387" ht="12.75">
      <c r="H387" s="19"/>
    </row>
    <row r="388" ht="12.75">
      <c r="H388" s="19"/>
    </row>
    <row r="389" ht="12.75">
      <c r="H389" s="19"/>
    </row>
    <row r="390" ht="12.75">
      <c r="H390" s="19"/>
    </row>
    <row r="391" ht="12.75">
      <c r="H391" s="19"/>
    </row>
    <row r="392" ht="12.75">
      <c r="H392" s="19"/>
    </row>
    <row r="393" ht="12.75">
      <c r="H393" s="19"/>
    </row>
    <row r="394" ht="12.75">
      <c r="H394" s="19"/>
    </row>
    <row r="395" ht="12.75">
      <c r="H395" s="19"/>
    </row>
    <row r="396" ht="12.75">
      <c r="H396" s="19"/>
    </row>
    <row r="397" ht="12.75">
      <c r="H397" s="19"/>
    </row>
    <row r="398" ht="12.75">
      <c r="H398" s="19"/>
    </row>
    <row r="399" ht="12.75">
      <c r="H399" s="19"/>
    </row>
    <row r="400" ht="12.75">
      <c r="H400" s="19"/>
    </row>
    <row r="401" ht="12.75">
      <c r="H401" s="19"/>
    </row>
    <row r="402" ht="12.75">
      <c r="H402" s="19"/>
    </row>
    <row r="403" ht="12.75">
      <c r="H403" s="19"/>
    </row>
    <row r="404" ht="12.75">
      <c r="H404" s="19"/>
    </row>
    <row r="405" ht="12.75">
      <c r="H405" s="19"/>
    </row>
    <row r="406" ht="12.75">
      <c r="H406" s="19"/>
    </row>
    <row r="407" ht="12.75">
      <c r="H407" s="19"/>
    </row>
    <row r="408" ht="12.75">
      <c r="H408" s="19"/>
    </row>
    <row r="409" ht="12.75">
      <c r="H409" s="19"/>
    </row>
    <row r="410" ht="12.75">
      <c r="H410" s="19"/>
    </row>
    <row r="411" ht="12.75">
      <c r="H411" s="19"/>
    </row>
    <row r="412" ht="12.75">
      <c r="H412" s="19"/>
    </row>
    <row r="413" ht="12.75">
      <c r="H413" s="19"/>
    </row>
    <row r="414" ht="12.75">
      <c r="H414" s="19"/>
    </row>
    <row r="415" ht="12.75">
      <c r="H415" s="19"/>
    </row>
    <row r="416" ht="12.75">
      <c r="H416" s="19"/>
    </row>
    <row r="417" ht="12.75">
      <c r="H417" s="19"/>
    </row>
    <row r="418" ht="12.75">
      <c r="H418" s="19"/>
    </row>
    <row r="419" ht="12.75">
      <c r="H419" s="19"/>
    </row>
    <row r="420" ht="12.75">
      <c r="H420" s="19"/>
    </row>
    <row r="421" ht="12.75">
      <c r="H421" s="19"/>
    </row>
    <row r="422" ht="12.75">
      <c r="H422" s="19"/>
    </row>
    <row r="423" ht="12.75">
      <c r="H423" s="19"/>
    </row>
    <row r="424" ht="12.75">
      <c r="H424" s="19"/>
    </row>
    <row r="425" ht="12.75">
      <c r="H425" s="19"/>
    </row>
    <row r="426" ht="12.75">
      <c r="H426" s="19"/>
    </row>
    <row r="427" ht="12.75">
      <c r="H427" s="19"/>
    </row>
    <row r="428" ht="12.75">
      <c r="H428" s="19"/>
    </row>
    <row r="429" ht="12.75">
      <c r="H429" s="19"/>
    </row>
    <row r="430" ht="12.75">
      <c r="H430" s="19"/>
    </row>
    <row r="431" ht="12.75">
      <c r="H431" s="19"/>
    </row>
    <row r="432" ht="12.75">
      <c r="H432" s="19"/>
    </row>
    <row r="433" ht="12.75">
      <c r="H433" s="19"/>
    </row>
    <row r="434" ht="12.75">
      <c r="H434" s="19"/>
    </row>
    <row r="435" ht="12.75">
      <c r="H435" s="19"/>
    </row>
    <row r="436" ht="12.75">
      <c r="H436" s="19"/>
    </row>
    <row r="437" ht="12.75">
      <c r="H437" s="19"/>
    </row>
    <row r="438" ht="12.75">
      <c r="H438" s="19"/>
    </row>
    <row r="439" ht="12.75">
      <c r="H439" s="19"/>
    </row>
    <row r="440" ht="12.75">
      <c r="H440" s="19"/>
    </row>
    <row r="441" ht="12.75">
      <c r="H441" s="19"/>
    </row>
    <row r="442" ht="12.75">
      <c r="H442" s="19"/>
    </row>
    <row r="443" ht="12.75">
      <c r="H443" s="19"/>
    </row>
    <row r="444" ht="12.75">
      <c r="H444" s="19"/>
    </row>
    <row r="445" ht="12.75">
      <c r="H445" s="19"/>
    </row>
    <row r="446" ht="12.75">
      <c r="H446" s="19"/>
    </row>
    <row r="447" ht="12.75">
      <c r="H447" s="19"/>
    </row>
    <row r="448" ht="12.75">
      <c r="H448" s="19"/>
    </row>
    <row r="449" ht="12.75">
      <c r="H449" s="19"/>
    </row>
    <row r="450" ht="12.75">
      <c r="H450" s="19"/>
    </row>
    <row r="451" ht="12.75">
      <c r="H451" s="19"/>
    </row>
    <row r="452" ht="12.75">
      <c r="H452" s="19"/>
    </row>
    <row r="453" ht="12.75">
      <c r="H453" s="19"/>
    </row>
    <row r="454" ht="12.75">
      <c r="H454" s="19"/>
    </row>
    <row r="455" ht="12.75">
      <c r="H455" s="19"/>
    </row>
    <row r="456" ht="12.75">
      <c r="H456" s="19"/>
    </row>
    <row r="457" ht="12.75">
      <c r="H457" s="19"/>
    </row>
    <row r="458" ht="12.75">
      <c r="H458" s="19"/>
    </row>
    <row r="459" ht="12.75">
      <c r="H459" s="19"/>
    </row>
    <row r="460" ht="12.75">
      <c r="H460" s="19"/>
    </row>
    <row r="461" ht="12.75">
      <c r="H461" s="19"/>
    </row>
    <row r="462" ht="12.75">
      <c r="H462" s="19"/>
    </row>
    <row r="463" ht="12.75">
      <c r="H463" s="19"/>
    </row>
    <row r="464" ht="12.75">
      <c r="H464" s="19"/>
    </row>
    <row r="465" ht="12.75">
      <c r="H465" s="19"/>
    </row>
    <row r="466" ht="12.75">
      <c r="H466" s="19"/>
    </row>
    <row r="467" ht="12.75">
      <c r="H467" s="19"/>
    </row>
    <row r="468" ht="12.75">
      <c r="H468" s="19"/>
    </row>
    <row r="469" ht="12.75">
      <c r="H469" s="19"/>
    </row>
    <row r="470" ht="12.75">
      <c r="H470" s="19"/>
    </row>
    <row r="471" ht="12.75">
      <c r="H471" s="19"/>
    </row>
    <row r="472" ht="12.75">
      <c r="H472" s="19"/>
    </row>
    <row r="473" ht="12.75">
      <c r="H473" s="19"/>
    </row>
    <row r="474" ht="12.75">
      <c r="H474" s="19"/>
    </row>
    <row r="475" ht="12.75">
      <c r="H475" s="19"/>
    </row>
    <row r="476" ht="12.75">
      <c r="H476" s="19"/>
    </row>
    <row r="477" ht="12.75">
      <c r="H477" s="19"/>
    </row>
    <row r="478" ht="12.75">
      <c r="H478" s="19"/>
    </row>
    <row r="479" ht="12.75">
      <c r="H479" s="19"/>
    </row>
    <row r="480" ht="12.75">
      <c r="H480" s="19"/>
    </row>
    <row r="481" ht="12.75">
      <c r="H481" s="19"/>
    </row>
    <row r="482" ht="12.75">
      <c r="H482" s="19"/>
    </row>
    <row r="483" ht="12.75">
      <c r="H483" s="19"/>
    </row>
    <row r="484" ht="12.75">
      <c r="H484" s="19"/>
    </row>
    <row r="485" ht="12.75">
      <c r="H485" s="19"/>
    </row>
    <row r="486" ht="12.75">
      <c r="H486" s="19"/>
    </row>
    <row r="487" ht="12.75">
      <c r="H487" s="19"/>
    </row>
    <row r="488" ht="12.75">
      <c r="H488" s="19"/>
    </row>
    <row r="489" ht="12.75">
      <c r="H489" s="19"/>
    </row>
    <row r="490" ht="12.75">
      <c r="H490" s="19"/>
    </row>
    <row r="491" ht="12.75">
      <c r="H491" s="19"/>
    </row>
    <row r="492" ht="12.75">
      <c r="H492" s="19"/>
    </row>
    <row r="493" ht="12.75">
      <c r="H493" s="19"/>
    </row>
    <row r="494" ht="12.75">
      <c r="H494" s="19"/>
    </row>
    <row r="495" ht="12.75">
      <c r="H495" s="19"/>
    </row>
    <row r="496" ht="12.75">
      <c r="H496" s="19"/>
    </row>
    <row r="497" ht="12.75">
      <c r="H497" s="19"/>
    </row>
    <row r="498" ht="12.75">
      <c r="H498" s="19"/>
    </row>
    <row r="499" ht="12.75">
      <c r="H499" s="19"/>
    </row>
    <row r="500" ht="12.75">
      <c r="H500" s="19"/>
    </row>
    <row r="501" ht="12.75">
      <c r="H501" s="19"/>
    </row>
    <row r="502" ht="12.75">
      <c r="H502" s="19"/>
    </row>
    <row r="503" ht="12.75">
      <c r="H503" s="19"/>
    </row>
    <row r="504" ht="12.75">
      <c r="H504" s="19"/>
    </row>
    <row r="505" ht="12.75">
      <c r="H505" s="19"/>
    </row>
    <row r="506" ht="12.75">
      <c r="H506" s="19"/>
    </row>
    <row r="507" ht="12.75">
      <c r="H507" s="19"/>
    </row>
    <row r="508" ht="12.75">
      <c r="H508" s="19"/>
    </row>
    <row r="509" ht="12.75">
      <c r="H509" s="19"/>
    </row>
    <row r="510" ht="12.75">
      <c r="H510" s="19"/>
    </row>
    <row r="511" ht="12.75">
      <c r="H511" s="19"/>
    </row>
    <row r="512" ht="12.75">
      <c r="H512" s="19"/>
    </row>
    <row r="513" ht="12.75">
      <c r="H513" s="19"/>
    </row>
    <row r="514" ht="12.75">
      <c r="H514" s="19"/>
    </row>
    <row r="515" ht="12.75">
      <c r="H515" s="19"/>
    </row>
    <row r="516" ht="12.75">
      <c r="H516" s="19"/>
    </row>
    <row r="517" ht="12.75">
      <c r="H517" s="19"/>
    </row>
    <row r="518" ht="12.75">
      <c r="H518" s="19"/>
    </row>
    <row r="519" ht="12.75">
      <c r="H519" s="19"/>
    </row>
    <row r="520" ht="12.75">
      <c r="H520" s="19"/>
    </row>
    <row r="521" ht="12.75">
      <c r="H521" s="19"/>
    </row>
    <row r="522" ht="12.75">
      <c r="H522" s="19"/>
    </row>
    <row r="523" ht="12.75">
      <c r="H523" s="19"/>
    </row>
    <row r="524" ht="12.75">
      <c r="H524" s="19"/>
    </row>
    <row r="525" ht="12.75">
      <c r="H525" s="19"/>
    </row>
    <row r="526" ht="12.75">
      <c r="H526" s="19"/>
    </row>
    <row r="527" ht="12.75">
      <c r="H527" s="19"/>
    </row>
    <row r="528" ht="12.75">
      <c r="H528" s="19"/>
    </row>
    <row r="529" ht="12.75">
      <c r="H529" s="19"/>
    </row>
  </sheetData>
  <printOptions/>
  <pageMargins left="0.9448818897637796" right="0.35433070866141736" top="0.8267716535433072" bottom="0.3937007874015748" header="0.5118110236220472" footer="0.5118110236220472"/>
  <pageSetup horizontalDpi="360" verticalDpi="36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5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3.7109375" style="0" customWidth="1"/>
    <col min="2" max="2" width="31.00390625" style="0" customWidth="1"/>
    <col min="3" max="3" width="18.00390625" style="0" customWidth="1"/>
    <col min="4" max="4" width="11.00390625" style="0" customWidth="1"/>
    <col min="5" max="5" width="10.7109375" style="0" customWidth="1"/>
    <col min="6" max="6" width="1.1484375" style="0" customWidth="1"/>
    <col min="7" max="7" width="9.8515625" style="0" customWidth="1"/>
    <col min="8" max="8" width="1.28515625" style="0" customWidth="1"/>
    <col min="9" max="9" width="10.8515625" style="0" customWidth="1"/>
    <col min="10" max="10" width="9.28125" style="0" customWidth="1"/>
    <col min="11" max="11" width="8.57421875" style="0" customWidth="1"/>
  </cols>
  <sheetData>
    <row r="1" spans="1:4" ht="19.5" customHeight="1">
      <c r="A1" s="91" t="s">
        <v>0</v>
      </c>
      <c r="B1" s="1"/>
      <c r="C1" s="1"/>
      <c r="D1" s="1"/>
    </row>
    <row r="2" spans="1:4" ht="15.75" customHeight="1">
      <c r="A2" s="14" t="s">
        <v>1</v>
      </c>
      <c r="B2" s="14"/>
      <c r="C2" s="1"/>
      <c r="D2" s="1"/>
    </row>
    <row r="3" spans="1:4" ht="25.5" customHeight="1">
      <c r="A3" s="1" t="s">
        <v>2</v>
      </c>
      <c r="B3" s="99"/>
      <c r="C3" s="1"/>
      <c r="D3" s="1"/>
    </row>
    <row r="4" spans="1:4" ht="18.75" customHeight="1">
      <c r="A4" s="22" t="s">
        <v>277</v>
      </c>
      <c r="B4" s="99"/>
      <c r="C4" s="1"/>
      <c r="D4" s="1"/>
    </row>
    <row r="5" spans="1:9" ht="29.25" customHeight="1">
      <c r="A5" s="83" t="s">
        <v>270</v>
      </c>
      <c r="B5" s="83"/>
      <c r="C5" s="83"/>
      <c r="D5" s="83"/>
      <c r="E5" s="83"/>
      <c r="F5" s="83"/>
      <c r="G5" s="83"/>
      <c r="H5" s="83"/>
      <c r="I5" s="83"/>
    </row>
    <row r="6" spans="1:9" ht="16.5" customHeight="1">
      <c r="A6" s="83" t="s">
        <v>251</v>
      </c>
      <c r="B6" s="83"/>
      <c r="C6" s="83"/>
      <c r="D6" s="83"/>
      <c r="E6" s="83"/>
      <c r="F6" s="83"/>
      <c r="G6" s="83"/>
      <c r="H6" s="83"/>
      <c r="I6" s="83"/>
    </row>
    <row r="7" spans="3:9" ht="25.5" customHeight="1">
      <c r="C7" s="5"/>
      <c r="D7" s="6" t="s">
        <v>6</v>
      </c>
      <c r="E7" s="6"/>
      <c r="F7" s="6"/>
      <c r="G7" s="6" t="s">
        <v>7</v>
      </c>
      <c r="H7" s="6"/>
      <c r="I7" s="6"/>
    </row>
    <row r="8" spans="1:9" ht="15">
      <c r="A8" s="75" t="s">
        <v>8</v>
      </c>
      <c r="D8" s="4" t="s">
        <v>9</v>
      </c>
      <c r="E8" s="4" t="s">
        <v>10</v>
      </c>
      <c r="F8" s="4"/>
      <c r="G8" s="4" t="s">
        <v>11</v>
      </c>
      <c r="H8" s="4"/>
      <c r="I8" s="4" t="s">
        <v>10</v>
      </c>
    </row>
    <row r="9" spans="4:9" ht="12.75">
      <c r="D9" s="7" t="s">
        <v>12</v>
      </c>
      <c r="E9" s="7" t="s">
        <v>13</v>
      </c>
      <c r="F9" s="4"/>
      <c r="G9" s="7" t="s">
        <v>235</v>
      </c>
      <c r="H9" s="7"/>
      <c r="I9" s="7" t="s">
        <v>236</v>
      </c>
    </row>
    <row r="10" spans="1:9" ht="24" customHeight="1">
      <c r="A10" s="2" t="s">
        <v>16</v>
      </c>
      <c r="B10" s="83" t="s">
        <v>17</v>
      </c>
      <c r="C10" s="83"/>
      <c r="D10" s="84">
        <v>19721</v>
      </c>
      <c r="E10" s="100">
        <v>24021</v>
      </c>
      <c r="F10" s="84"/>
      <c r="G10" s="84">
        <v>85678</v>
      </c>
      <c r="H10" s="84"/>
      <c r="I10" s="100">
        <v>99511</v>
      </c>
    </row>
    <row r="11" spans="2:9" ht="12.75" customHeight="1">
      <c r="B11" s="101" t="s">
        <v>18</v>
      </c>
      <c r="C11" s="83"/>
      <c r="D11" s="84">
        <v>0</v>
      </c>
      <c r="E11" s="100">
        <v>0</v>
      </c>
      <c r="F11" s="84"/>
      <c r="G11" s="84">
        <v>0</v>
      </c>
      <c r="H11" s="84"/>
      <c r="I11" s="100">
        <v>0</v>
      </c>
    </row>
    <row r="12" spans="2:9" ht="12.75" customHeight="1">
      <c r="B12" s="83" t="s">
        <v>19</v>
      </c>
      <c r="C12" s="83"/>
      <c r="D12" s="84">
        <v>523</v>
      </c>
      <c r="E12" s="100">
        <v>570</v>
      </c>
      <c r="F12" s="84"/>
      <c r="G12" s="84">
        <v>1056</v>
      </c>
      <c r="H12" s="84"/>
      <c r="I12" s="100">
        <v>952</v>
      </c>
    </row>
    <row r="13" spans="2:9" ht="12.75" customHeight="1">
      <c r="B13" s="83"/>
      <c r="C13" s="83"/>
      <c r="D13" s="84"/>
      <c r="E13" s="100"/>
      <c r="F13" s="84"/>
      <c r="G13" s="84"/>
      <c r="H13" s="84"/>
      <c r="I13" s="100"/>
    </row>
    <row r="14" spans="1:9" ht="12.75" customHeight="1">
      <c r="A14" s="2" t="s">
        <v>20</v>
      </c>
      <c r="B14" s="83" t="s">
        <v>21</v>
      </c>
      <c r="C14" s="83"/>
      <c r="D14" s="84">
        <v>3738</v>
      </c>
      <c r="E14" s="100">
        <v>2870</v>
      </c>
      <c r="F14" s="84"/>
      <c r="G14" s="84">
        <v>13803</v>
      </c>
      <c r="H14" s="84"/>
      <c r="I14" s="100">
        <v>12919</v>
      </c>
    </row>
    <row r="15" spans="2:9" ht="12.75" customHeight="1">
      <c r="B15" s="83" t="s">
        <v>22</v>
      </c>
      <c r="C15" s="83"/>
      <c r="D15" s="84"/>
      <c r="E15" s="100"/>
      <c r="F15" s="84"/>
      <c r="G15" s="84"/>
      <c r="H15" s="84"/>
      <c r="I15" s="100"/>
    </row>
    <row r="16" spans="2:9" ht="8.25" customHeight="1">
      <c r="B16" s="83" t="s">
        <v>208</v>
      </c>
      <c r="C16" s="83"/>
      <c r="D16" s="84"/>
      <c r="E16" s="100"/>
      <c r="F16" s="84"/>
      <c r="G16" s="84"/>
      <c r="H16" s="84"/>
      <c r="I16" s="100"/>
    </row>
    <row r="17" spans="2:9" ht="12.75" customHeight="1">
      <c r="B17" s="83" t="s">
        <v>24</v>
      </c>
      <c r="C17" s="83"/>
      <c r="D17" s="84">
        <v>0</v>
      </c>
      <c r="E17" s="100">
        <v>-17</v>
      </c>
      <c r="F17" s="84"/>
      <c r="G17" s="84">
        <v>-2</v>
      </c>
      <c r="H17" s="84"/>
      <c r="I17" s="100">
        <v>-72</v>
      </c>
    </row>
    <row r="18" spans="2:9" ht="12.75" customHeight="1">
      <c r="B18" s="83" t="s">
        <v>25</v>
      </c>
      <c r="C18" s="83"/>
      <c r="D18" s="84">
        <v>-862</v>
      </c>
      <c r="E18" s="100">
        <v>-811</v>
      </c>
      <c r="F18" s="84"/>
      <c r="G18" s="84">
        <v>-3397</v>
      </c>
      <c r="H18" s="84"/>
      <c r="I18" s="100">
        <v>-3112</v>
      </c>
    </row>
    <row r="19" spans="2:9" ht="12.75" customHeight="1">
      <c r="B19" s="83" t="s">
        <v>26</v>
      </c>
      <c r="C19" s="83"/>
      <c r="D19" s="84">
        <v>0</v>
      </c>
      <c r="E19" s="100">
        <v>0</v>
      </c>
      <c r="F19" s="84"/>
      <c r="G19" s="84">
        <v>0</v>
      </c>
      <c r="H19" s="84"/>
      <c r="I19" s="100">
        <v>0</v>
      </c>
    </row>
    <row r="20" spans="2:9" ht="12.75" customHeight="1">
      <c r="B20" s="83"/>
      <c r="C20" s="83"/>
      <c r="D20" s="84"/>
      <c r="E20" s="100"/>
      <c r="F20" s="84"/>
      <c r="G20" s="84"/>
      <c r="H20" s="84"/>
      <c r="I20" s="100"/>
    </row>
    <row r="21" spans="2:9" ht="12.75" customHeight="1">
      <c r="B21" s="83" t="s">
        <v>27</v>
      </c>
      <c r="C21" s="83"/>
      <c r="D21" s="84">
        <f>SUM(D14:D20)</f>
        <v>2876</v>
      </c>
      <c r="E21" s="84">
        <f>SUM(E14:E20)</f>
        <v>2042</v>
      </c>
      <c r="F21" s="84"/>
      <c r="G21" s="84">
        <f>SUM(G14:G20)</f>
        <v>10404</v>
      </c>
      <c r="H21" s="84"/>
      <c r="I21" s="84">
        <f>SUM(I14:I20)</f>
        <v>9735</v>
      </c>
    </row>
    <row r="22" spans="2:9" ht="12.75" customHeight="1">
      <c r="B22" s="83" t="s">
        <v>28</v>
      </c>
      <c r="C22" s="83"/>
      <c r="D22" s="84"/>
      <c r="E22" s="100"/>
      <c r="F22" s="84"/>
      <c r="G22" s="84"/>
      <c r="H22" s="84"/>
      <c r="I22" s="100"/>
    </row>
    <row r="23" spans="2:9" ht="12.75" customHeight="1">
      <c r="B23" s="83"/>
      <c r="C23" s="83"/>
      <c r="D23" s="84"/>
      <c r="E23" s="100"/>
      <c r="F23" s="84"/>
      <c r="G23" s="84"/>
      <c r="H23" s="84"/>
      <c r="I23" s="100"/>
    </row>
    <row r="24" spans="2:9" ht="12.75" customHeight="1">
      <c r="B24" s="83" t="s">
        <v>29</v>
      </c>
      <c r="C24" s="83"/>
      <c r="D24" s="84">
        <v>0</v>
      </c>
      <c r="E24" s="100">
        <v>0</v>
      </c>
      <c r="F24" s="84"/>
      <c r="G24" s="84">
        <v>0</v>
      </c>
      <c r="H24" s="84"/>
      <c r="I24" s="100">
        <v>0</v>
      </c>
    </row>
    <row r="25" spans="2:9" ht="12.75" customHeight="1">
      <c r="B25" s="83" t="s">
        <v>30</v>
      </c>
      <c r="C25" s="83"/>
      <c r="D25" s="84"/>
      <c r="E25" s="100"/>
      <c r="F25" s="84"/>
      <c r="G25" s="84"/>
      <c r="H25" s="84"/>
      <c r="I25" s="100"/>
    </row>
    <row r="26" spans="2:9" ht="12.75" customHeight="1">
      <c r="B26" s="83"/>
      <c r="C26" s="83"/>
      <c r="D26" s="84"/>
      <c r="E26" s="100"/>
      <c r="F26" s="84"/>
      <c r="G26" s="84"/>
      <c r="H26" s="84"/>
      <c r="I26" s="100"/>
    </row>
    <row r="27" spans="2:9" ht="12.75" customHeight="1">
      <c r="B27" s="83" t="s">
        <v>31</v>
      </c>
      <c r="C27" s="83"/>
      <c r="D27" s="84">
        <f>SUM(D21:D26)</f>
        <v>2876</v>
      </c>
      <c r="E27" s="84">
        <f>SUM(E21:E26)</f>
        <v>2042</v>
      </c>
      <c r="F27" s="84"/>
      <c r="G27" s="84">
        <f>SUM(G21:G26)</f>
        <v>10404</v>
      </c>
      <c r="H27" s="84"/>
      <c r="I27" s="84">
        <f>SUM(I21:I26)</f>
        <v>9735</v>
      </c>
    </row>
    <row r="28" spans="2:9" ht="12.75" customHeight="1">
      <c r="B28" s="83" t="s">
        <v>32</v>
      </c>
      <c r="C28" s="83"/>
      <c r="D28" s="84"/>
      <c r="E28" s="83"/>
      <c r="F28" s="84"/>
      <c r="G28" s="84"/>
      <c r="H28" s="84"/>
      <c r="I28" s="83"/>
    </row>
    <row r="29" spans="2:9" ht="12.75" customHeight="1">
      <c r="B29" s="83"/>
      <c r="C29" s="83"/>
      <c r="D29" s="84"/>
      <c r="E29" s="100"/>
      <c r="F29" s="84"/>
      <c r="G29" s="84"/>
      <c r="H29" s="84"/>
      <c r="I29" s="100"/>
    </row>
    <row r="30" spans="2:9" ht="12.75" customHeight="1">
      <c r="B30" s="83" t="s">
        <v>33</v>
      </c>
      <c r="C30" s="83"/>
      <c r="D30" s="84">
        <v>-706</v>
      </c>
      <c r="E30" s="100">
        <v>-102</v>
      </c>
      <c r="F30" s="84"/>
      <c r="G30" s="84">
        <v>-2326</v>
      </c>
      <c r="H30" s="84"/>
      <c r="I30" s="100">
        <v>-2162</v>
      </c>
    </row>
    <row r="31" spans="2:9" ht="10.5" customHeight="1">
      <c r="B31" s="83"/>
      <c r="C31" s="83"/>
      <c r="D31" s="84"/>
      <c r="E31" s="100"/>
      <c r="F31" s="84"/>
      <c r="G31" s="84"/>
      <c r="H31" s="84"/>
      <c r="I31" s="100"/>
    </row>
    <row r="32" spans="2:9" ht="12.75" customHeight="1">
      <c r="B32" s="83" t="s">
        <v>34</v>
      </c>
      <c r="C32" s="83"/>
      <c r="D32" s="84">
        <f>SUM(D24:D31)</f>
        <v>2170</v>
      </c>
      <c r="E32" s="84">
        <f>SUM(E24:E31)</f>
        <v>1940</v>
      </c>
      <c r="F32" s="84"/>
      <c r="G32" s="84">
        <f>SUM(G24:G31)</f>
        <v>8078</v>
      </c>
      <c r="H32" s="84"/>
      <c r="I32" s="84">
        <f>SUM(I24:I31)</f>
        <v>7573</v>
      </c>
    </row>
    <row r="33" spans="2:9" ht="12.75" customHeight="1">
      <c r="B33" s="83" t="s">
        <v>35</v>
      </c>
      <c r="C33" s="83"/>
      <c r="D33" s="84"/>
      <c r="E33" s="83"/>
      <c r="F33" s="84"/>
      <c r="G33" s="84"/>
      <c r="H33" s="84"/>
      <c r="I33" s="83"/>
    </row>
    <row r="34" spans="2:9" ht="12.75" customHeight="1">
      <c r="B34" s="83" t="s">
        <v>36</v>
      </c>
      <c r="C34" s="83"/>
      <c r="D34" s="84">
        <v>-1</v>
      </c>
      <c r="E34" s="100">
        <v>-1</v>
      </c>
      <c r="F34" s="84"/>
      <c r="G34" s="84">
        <v>-3</v>
      </c>
      <c r="H34" s="84"/>
      <c r="I34" s="100">
        <v>-3</v>
      </c>
    </row>
    <row r="35" spans="2:9" ht="11.25" customHeight="1">
      <c r="B35" s="83"/>
      <c r="C35" s="83"/>
      <c r="D35" s="84"/>
      <c r="E35" s="100"/>
      <c r="F35" s="84"/>
      <c r="G35" s="84"/>
      <c r="H35" s="84"/>
      <c r="I35" s="100"/>
    </row>
    <row r="36" spans="2:9" ht="12.75" customHeight="1">
      <c r="B36" s="83" t="s">
        <v>37</v>
      </c>
      <c r="C36" s="83"/>
      <c r="D36" s="84">
        <v>0</v>
      </c>
      <c r="E36" s="100">
        <v>0</v>
      </c>
      <c r="F36" s="84"/>
      <c r="G36" s="84">
        <v>0</v>
      </c>
      <c r="H36" s="84"/>
      <c r="I36" s="100">
        <v>0</v>
      </c>
    </row>
    <row r="37" spans="2:9" ht="12.75" customHeight="1">
      <c r="B37" s="83"/>
      <c r="C37" s="83"/>
      <c r="D37" s="84"/>
      <c r="E37" s="100"/>
      <c r="F37" s="84"/>
      <c r="G37" s="84"/>
      <c r="H37" s="84"/>
      <c r="I37" s="100"/>
    </row>
    <row r="38" spans="2:9" ht="12.75" customHeight="1">
      <c r="B38" s="83" t="s">
        <v>38</v>
      </c>
      <c r="C38" s="83"/>
      <c r="D38" s="84">
        <f>+D32+D34</f>
        <v>2169</v>
      </c>
      <c r="E38" s="84">
        <f>+E32+E34</f>
        <v>1939</v>
      </c>
      <c r="F38" s="84"/>
      <c r="G38" s="84">
        <f>+G32+G34</f>
        <v>8075</v>
      </c>
      <c r="H38" s="84"/>
      <c r="I38" s="84">
        <f>+I32+I34</f>
        <v>7570</v>
      </c>
    </row>
    <row r="39" spans="2:9" ht="12.75" customHeight="1">
      <c r="B39" s="83" t="s">
        <v>39</v>
      </c>
      <c r="C39" s="83"/>
      <c r="D39" s="84"/>
      <c r="E39" s="83"/>
      <c r="F39" s="84"/>
      <c r="G39" s="84"/>
      <c r="H39" s="84"/>
      <c r="I39" s="83"/>
    </row>
    <row r="40" spans="2:9" ht="11.25" customHeight="1">
      <c r="B40" s="83"/>
      <c r="C40" s="83"/>
      <c r="D40" s="84"/>
      <c r="E40" s="100"/>
      <c r="F40" s="84"/>
      <c r="G40" s="84"/>
      <c r="H40" s="84"/>
      <c r="I40" s="100"/>
    </row>
    <row r="41" spans="2:9" ht="12.75" customHeight="1">
      <c r="B41" s="83" t="s">
        <v>40</v>
      </c>
      <c r="C41" s="83"/>
      <c r="D41" s="84">
        <v>0</v>
      </c>
      <c r="E41" s="100">
        <v>0</v>
      </c>
      <c r="F41" s="84"/>
      <c r="G41" s="84">
        <v>0</v>
      </c>
      <c r="H41" s="84"/>
      <c r="I41" s="100">
        <v>0</v>
      </c>
    </row>
    <row r="42" spans="2:9" ht="12.75" customHeight="1">
      <c r="B42" s="83"/>
      <c r="C42" s="83"/>
      <c r="D42" s="84"/>
      <c r="E42" s="100"/>
      <c r="F42" s="84"/>
      <c r="G42" s="84"/>
      <c r="H42" s="84"/>
      <c r="I42" s="100"/>
    </row>
    <row r="43" spans="2:9" ht="12.75" customHeight="1">
      <c r="B43" s="83" t="s">
        <v>230</v>
      </c>
      <c r="C43" s="83"/>
      <c r="D43" s="84">
        <f>SUM(D38:D42)</f>
        <v>2169</v>
      </c>
      <c r="E43" s="84">
        <f>SUM(E38:E42)</f>
        <v>1939</v>
      </c>
      <c r="F43" s="84"/>
      <c r="G43" s="84">
        <f>SUM(G38:G42)</f>
        <v>8075</v>
      </c>
      <c r="H43" s="84"/>
      <c r="I43" s="84">
        <f>SUM(I38:I42)</f>
        <v>7570</v>
      </c>
    </row>
    <row r="44" spans="2:9" ht="12.75" customHeight="1">
      <c r="B44" s="83" t="s">
        <v>45</v>
      </c>
      <c r="C44" s="83"/>
      <c r="D44" s="84"/>
      <c r="E44" s="83"/>
      <c r="F44" s="84"/>
      <c r="G44" s="84"/>
      <c r="H44" s="84"/>
      <c r="I44" s="83"/>
    </row>
    <row r="45" spans="2:9" ht="12.75" customHeight="1">
      <c r="B45" s="83"/>
      <c r="C45" s="83"/>
      <c r="D45" s="84"/>
      <c r="E45" s="100"/>
      <c r="F45" s="84"/>
      <c r="G45" s="84"/>
      <c r="H45" s="84"/>
      <c r="I45" s="100"/>
    </row>
    <row r="46" spans="1:9" ht="12.75" customHeight="1">
      <c r="A46" s="2" t="s">
        <v>46</v>
      </c>
      <c r="B46" s="83" t="s">
        <v>47</v>
      </c>
      <c r="C46" s="83"/>
      <c r="D46" s="84"/>
      <c r="E46" s="100"/>
      <c r="F46" s="84"/>
      <c r="G46" s="84"/>
      <c r="H46" s="84"/>
      <c r="I46" s="100"/>
    </row>
    <row r="47" spans="2:9" ht="12.75" customHeight="1">
      <c r="B47" s="83" t="s">
        <v>48</v>
      </c>
      <c r="C47" s="83"/>
      <c r="D47" s="84"/>
      <c r="E47" s="100"/>
      <c r="F47" s="84"/>
      <c r="G47" s="84"/>
      <c r="H47" s="84"/>
      <c r="I47" s="100"/>
    </row>
    <row r="48" spans="2:9" ht="12.75" customHeight="1">
      <c r="B48" s="83" t="s">
        <v>49</v>
      </c>
      <c r="C48" s="83"/>
      <c r="D48" s="84"/>
      <c r="E48" s="100"/>
      <c r="F48" s="84"/>
      <c r="G48" s="84" t="s">
        <v>50</v>
      </c>
      <c r="H48" s="84"/>
      <c r="I48" s="100"/>
    </row>
    <row r="49" spans="2:9" ht="12.75" customHeight="1">
      <c r="B49" s="108" t="s">
        <v>221</v>
      </c>
      <c r="C49" s="83"/>
      <c r="D49" s="103">
        <f>SUM(D38/40839*100)</f>
        <v>5.311099684125469</v>
      </c>
      <c r="E49" s="103">
        <f>SUM(E38/40250*100)</f>
        <v>4.817391304347826</v>
      </c>
      <c r="F49" s="84"/>
      <c r="G49" s="103">
        <f>SUM(G38/40839*100)</f>
        <v>19.772766228360144</v>
      </c>
      <c r="H49" s="103"/>
      <c r="I49" s="103">
        <f>SUM(I38/40250*100)</f>
        <v>18.807453416149066</v>
      </c>
    </row>
    <row r="50" spans="2:9" ht="15.75" customHeight="1">
      <c r="B50" s="108" t="s">
        <v>272</v>
      </c>
      <c r="C50" s="83"/>
      <c r="D50" s="104">
        <f>2169/40809*100</f>
        <v>5.315004043225759</v>
      </c>
      <c r="E50" s="109" t="s">
        <v>273</v>
      </c>
      <c r="F50" s="84"/>
      <c r="G50" s="104">
        <f>8075/40530*100</f>
        <v>19.923513446829507</v>
      </c>
      <c r="H50" s="104"/>
      <c r="I50" s="109" t="s">
        <v>273</v>
      </c>
    </row>
    <row r="51" spans="2:9" ht="12.75" customHeight="1">
      <c r="B51" s="83"/>
      <c r="C51" s="83"/>
      <c r="D51" s="84"/>
      <c r="E51" s="100"/>
      <c r="F51" s="84"/>
      <c r="G51" s="84"/>
      <c r="H51" s="84"/>
      <c r="I51" s="100"/>
    </row>
    <row r="52" spans="1:9" ht="12.75" customHeight="1">
      <c r="A52" s="2" t="s">
        <v>54</v>
      </c>
      <c r="B52" s="83" t="s">
        <v>55</v>
      </c>
      <c r="C52" s="83"/>
      <c r="D52" s="106">
        <v>7</v>
      </c>
      <c r="E52" s="106">
        <v>7</v>
      </c>
      <c r="F52" s="107"/>
      <c r="G52" s="107">
        <v>7</v>
      </c>
      <c r="H52" s="107"/>
      <c r="I52" s="107">
        <v>7</v>
      </c>
    </row>
    <row r="53" spans="2:10" ht="16.5" customHeight="1">
      <c r="B53" s="83" t="s">
        <v>58</v>
      </c>
      <c r="C53" s="83"/>
      <c r="D53" s="113" t="s">
        <v>285</v>
      </c>
      <c r="E53" s="112" t="s">
        <v>286</v>
      </c>
      <c r="F53" s="105"/>
      <c r="G53" s="113" t="s">
        <v>285</v>
      </c>
      <c r="H53" s="112"/>
      <c r="I53" s="112" t="s">
        <v>286</v>
      </c>
      <c r="J53" s="112"/>
    </row>
    <row r="54" spans="4:9" ht="12.75" customHeight="1">
      <c r="D54" s="12"/>
      <c r="E54" s="13"/>
      <c r="F54" s="12"/>
      <c r="G54" s="12"/>
      <c r="H54" s="12"/>
      <c r="I54" s="13"/>
    </row>
    <row r="55" spans="4:9" ht="12.75" customHeight="1">
      <c r="D55" s="68" t="s">
        <v>209</v>
      </c>
      <c r="E55" s="68"/>
      <c r="F55" s="12"/>
      <c r="G55" s="73" t="s">
        <v>210</v>
      </c>
      <c r="H55" s="73"/>
      <c r="I55" s="72"/>
    </row>
    <row r="56" spans="4:9" ht="12.75" customHeight="1">
      <c r="D56" s="68" t="s">
        <v>222</v>
      </c>
      <c r="E56" s="68"/>
      <c r="F56" s="12"/>
      <c r="G56" s="68" t="s">
        <v>211</v>
      </c>
      <c r="H56" s="68"/>
      <c r="I56" s="68"/>
    </row>
    <row r="57" spans="1:9" ht="15.75" customHeight="1">
      <c r="A57" s="2" t="s">
        <v>65</v>
      </c>
      <c r="B57" s="83" t="s">
        <v>66</v>
      </c>
      <c r="C57" s="83"/>
      <c r="D57" s="83"/>
      <c r="E57" s="102">
        <f>+E112</f>
        <v>1.9174808393937168</v>
      </c>
      <c r="F57" s="84"/>
      <c r="G57" s="83"/>
      <c r="H57" s="83"/>
      <c r="I57" s="102">
        <f>+I112</f>
        <v>1.800472049689441</v>
      </c>
    </row>
    <row r="58" spans="4:9" ht="12.75" customHeight="1">
      <c r="D58" s="12"/>
      <c r="E58" s="13"/>
      <c r="F58" s="12"/>
      <c r="G58" s="12"/>
      <c r="H58" s="12"/>
      <c r="I58" s="13"/>
    </row>
    <row r="59" spans="1:9" ht="12.75" customHeight="1">
      <c r="A59" s="89" t="s">
        <v>276</v>
      </c>
      <c r="B59" s="3"/>
      <c r="D59" s="8"/>
      <c r="E59" s="10"/>
      <c r="F59" s="8"/>
      <c r="G59" s="8"/>
      <c r="H59" s="8"/>
      <c r="I59" s="8"/>
    </row>
    <row r="60" spans="1:9" ht="12.75" customHeight="1">
      <c r="A60" s="19" t="s">
        <v>271</v>
      </c>
      <c r="B60" s="3"/>
      <c r="D60" s="8"/>
      <c r="E60" s="10"/>
      <c r="F60" s="8"/>
      <c r="G60" s="8"/>
      <c r="H60" s="8"/>
      <c r="I60" s="8"/>
    </row>
    <row r="61" spans="1:9" ht="12.75" customHeight="1">
      <c r="A61" s="89" t="s">
        <v>293</v>
      </c>
      <c r="B61" s="3"/>
      <c r="D61" s="8"/>
      <c r="E61" s="10"/>
      <c r="F61" s="8"/>
      <c r="G61" s="8"/>
      <c r="H61" s="8"/>
      <c r="I61" s="8"/>
    </row>
    <row r="62" spans="2:5" ht="37.5" customHeight="1">
      <c r="B62" s="91" t="s">
        <v>0</v>
      </c>
      <c r="E62" s="11"/>
    </row>
    <row r="63" spans="2:5" ht="15.75" customHeight="1">
      <c r="B63" s="14" t="s">
        <v>1</v>
      </c>
      <c r="E63" s="11"/>
    </row>
    <row r="64" ht="24" customHeight="1">
      <c r="E64" s="11"/>
    </row>
    <row r="65" spans="2:9" ht="12" customHeight="1">
      <c r="B65" s="99" t="s">
        <v>70</v>
      </c>
      <c r="C65" s="90"/>
      <c r="E65" s="11"/>
      <c r="F65" s="11"/>
      <c r="G65" s="11"/>
      <c r="H65" s="11"/>
      <c r="I65" s="11" t="s">
        <v>71</v>
      </c>
    </row>
    <row r="66" spans="2:9" ht="14.25" customHeight="1">
      <c r="B66" s="83"/>
      <c r="C66" s="90"/>
      <c r="E66" s="11" t="s">
        <v>72</v>
      </c>
      <c r="F66" s="11"/>
      <c r="G66" s="11"/>
      <c r="H66" s="11"/>
      <c r="I66" s="11" t="s">
        <v>10</v>
      </c>
    </row>
    <row r="67" spans="2:9" ht="13.5" customHeight="1">
      <c r="B67" s="98" t="s">
        <v>228</v>
      </c>
      <c r="C67" s="90"/>
      <c r="E67" s="11" t="s">
        <v>74</v>
      </c>
      <c r="F67" s="11"/>
      <c r="G67" s="11"/>
      <c r="H67" s="11"/>
      <c r="I67" s="11" t="s">
        <v>75</v>
      </c>
    </row>
    <row r="68" spans="2:9" ht="13.5" customHeight="1">
      <c r="B68" s="90"/>
      <c r="C68" s="90"/>
      <c r="E68" s="11" t="s">
        <v>12</v>
      </c>
      <c r="F68" s="11"/>
      <c r="G68" s="11"/>
      <c r="H68" s="11"/>
      <c r="I68" s="11" t="s">
        <v>76</v>
      </c>
    </row>
    <row r="69" spans="5:9" ht="13.5" customHeight="1">
      <c r="E69" s="64" t="s">
        <v>219</v>
      </c>
      <c r="F69" s="4"/>
      <c r="G69" s="4"/>
      <c r="H69" s="4"/>
      <c r="I69" s="64" t="s">
        <v>77</v>
      </c>
    </row>
    <row r="70" spans="5:9" ht="12" customHeight="1">
      <c r="E70" s="4"/>
      <c r="F70" s="4"/>
      <c r="G70" s="4"/>
      <c r="H70" s="4"/>
      <c r="I70" s="4"/>
    </row>
    <row r="71" spans="2:9" ht="13.5" customHeight="1">
      <c r="B71" s="110" t="s">
        <v>79</v>
      </c>
      <c r="E71" s="4" t="s">
        <v>80</v>
      </c>
      <c r="F71" s="4"/>
      <c r="G71" s="4"/>
      <c r="H71" s="4"/>
      <c r="I71" s="4" t="s">
        <v>80</v>
      </c>
    </row>
    <row r="72" spans="5:9" ht="12" customHeight="1">
      <c r="E72" s="15"/>
      <c r="F72" s="17"/>
      <c r="G72" s="17"/>
      <c r="H72" s="17"/>
      <c r="I72" s="16"/>
    </row>
    <row r="73" spans="5:9" ht="12" customHeight="1">
      <c r="E73" s="10"/>
      <c r="I73" s="11"/>
    </row>
    <row r="74" spans="2:10" ht="15" customHeight="1">
      <c r="B74" s="18" t="s">
        <v>81</v>
      </c>
      <c r="C74" s="18"/>
      <c r="D74" s="18"/>
      <c r="E74" s="78">
        <v>44550</v>
      </c>
      <c r="F74" s="18"/>
      <c r="G74" s="18"/>
      <c r="H74" s="18"/>
      <c r="I74" s="78">
        <v>46001</v>
      </c>
      <c r="J74" s="18"/>
    </row>
    <row r="75" spans="2:10" ht="12" customHeight="1">
      <c r="B75" s="18"/>
      <c r="C75" s="18"/>
      <c r="D75" s="18"/>
      <c r="E75" s="78"/>
      <c r="F75" s="18"/>
      <c r="G75" s="18"/>
      <c r="H75" s="18"/>
      <c r="I75" s="78"/>
      <c r="J75" s="18"/>
    </row>
    <row r="76" spans="2:10" ht="12.75" customHeight="1">
      <c r="B76" s="18"/>
      <c r="C76" s="18"/>
      <c r="D76" s="18"/>
      <c r="E76" s="78"/>
      <c r="F76" s="18"/>
      <c r="G76" s="18"/>
      <c r="H76" s="18"/>
      <c r="I76" s="78"/>
      <c r="J76" s="18"/>
    </row>
    <row r="77" spans="2:10" ht="12.75" customHeight="1">
      <c r="B77" s="18" t="s">
        <v>82</v>
      </c>
      <c r="C77" s="18"/>
      <c r="D77" s="18"/>
      <c r="E77" s="78"/>
      <c r="F77" s="18"/>
      <c r="G77" s="18"/>
      <c r="H77" s="18"/>
      <c r="I77" s="78"/>
      <c r="J77" s="18"/>
    </row>
    <row r="78" spans="2:10" ht="12.75" customHeight="1">
      <c r="B78" s="18"/>
      <c r="C78" s="18"/>
      <c r="D78" s="18"/>
      <c r="E78" s="92"/>
      <c r="F78" s="18"/>
      <c r="G78" s="18"/>
      <c r="H78" s="18"/>
      <c r="I78" s="92"/>
      <c r="J78" s="18"/>
    </row>
    <row r="79" spans="2:10" ht="12.75" customHeight="1">
      <c r="B79" s="18" t="s">
        <v>83</v>
      </c>
      <c r="C79" s="18"/>
      <c r="D79" s="18"/>
      <c r="E79" s="93">
        <v>12704</v>
      </c>
      <c r="F79" s="18"/>
      <c r="G79" s="18"/>
      <c r="H79" s="18"/>
      <c r="I79" s="93">
        <v>12554</v>
      </c>
      <c r="J79" s="18"/>
    </row>
    <row r="80" spans="2:10" ht="12.75" customHeight="1">
      <c r="B80" s="18" t="s">
        <v>84</v>
      </c>
      <c r="C80" s="18"/>
      <c r="D80" s="18"/>
      <c r="E80" s="93">
        <v>20290</v>
      </c>
      <c r="F80" s="18"/>
      <c r="G80" s="18"/>
      <c r="H80" s="18"/>
      <c r="I80" s="93">
        <v>22552</v>
      </c>
      <c r="J80" s="18"/>
    </row>
    <row r="81" spans="2:10" ht="12.75" customHeight="1">
      <c r="B81" s="18" t="s">
        <v>85</v>
      </c>
      <c r="C81" s="18"/>
      <c r="D81" s="18"/>
      <c r="E81" s="93">
        <v>14373</v>
      </c>
      <c r="F81" s="18"/>
      <c r="G81" s="18"/>
      <c r="H81" s="18"/>
      <c r="I81" s="93">
        <v>6804</v>
      </c>
      <c r="J81" s="18"/>
    </row>
    <row r="82" spans="2:10" ht="12.75" customHeight="1">
      <c r="B82" s="18" t="s">
        <v>86</v>
      </c>
      <c r="C82" s="18"/>
      <c r="D82" s="18"/>
      <c r="E82" s="93">
        <v>3384</v>
      </c>
      <c r="F82" s="18"/>
      <c r="G82" s="18"/>
      <c r="H82" s="18"/>
      <c r="I82" s="93">
        <v>2505</v>
      </c>
      <c r="J82" s="18"/>
    </row>
    <row r="83" spans="2:10" ht="12.75" customHeight="1">
      <c r="B83" s="18" t="s">
        <v>87</v>
      </c>
      <c r="C83" s="18"/>
      <c r="D83" s="18"/>
      <c r="E83" s="94">
        <v>716</v>
      </c>
      <c r="F83" s="18"/>
      <c r="G83" s="18"/>
      <c r="H83" s="18"/>
      <c r="I83" s="94">
        <v>974</v>
      </c>
      <c r="J83" s="18"/>
    </row>
    <row r="84" spans="2:10" ht="18" customHeight="1">
      <c r="B84" s="18"/>
      <c r="C84" s="18"/>
      <c r="D84" s="18"/>
      <c r="E84" s="95">
        <f>SUM(E79:E83)</f>
        <v>51467</v>
      </c>
      <c r="F84" s="18"/>
      <c r="G84" s="18"/>
      <c r="H84" s="18"/>
      <c r="I84" s="95">
        <f>SUM(I79:I83)</f>
        <v>45389</v>
      </c>
      <c r="J84" s="18"/>
    </row>
    <row r="85" spans="2:10" ht="12.75" customHeight="1">
      <c r="B85" s="18" t="s">
        <v>88</v>
      </c>
      <c r="C85" s="18"/>
      <c r="D85" s="18"/>
      <c r="E85" s="33"/>
      <c r="F85" s="18"/>
      <c r="G85" s="18"/>
      <c r="H85" s="18"/>
      <c r="I85" s="33"/>
      <c r="J85" s="18"/>
    </row>
    <row r="86" spans="2:10" ht="14.25" customHeight="1">
      <c r="B86" s="18"/>
      <c r="C86" s="18"/>
      <c r="D86" s="18"/>
      <c r="E86" s="92"/>
      <c r="F86" s="18"/>
      <c r="G86" s="18"/>
      <c r="H86" s="18"/>
      <c r="I86" s="92"/>
      <c r="J86" s="18"/>
    </row>
    <row r="87" spans="2:10" ht="13.5" customHeight="1">
      <c r="B87" s="18" t="s">
        <v>89</v>
      </c>
      <c r="C87" s="18"/>
      <c r="D87" s="18"/>
      <c r="E87" s="93">
        <v>4442</v>
      </c>
      <c r="F87" s="18"/>
      <c r="G87" s="18"/>
      <c r="H87" s="18"/>
      <c r="I87" s="93">
        <v>3860</v>
      </c>
      <c r="J87" s="18"/>
    </row>
    <row r="88" spans="2:10" ht="12.75" customHeight="1">
      <c r="B88" s="18" t="s">
        <v>90</v>
      </c>
      <c r="C88" s="18"/>
      <c r="D88" s="18"/>
      <c r="E88" s="93">
        <v>5121</v>
      </c>
      <c r="F88" s="18"/>
      <c r="G88" s="18"/>
      <c r="H88" s="18"/>
      <c r="I88" s="93">
        <v>5336</v>
      </c>
      <c r="J88" s="18"/>
    </row>
    <row r="89" spans="2:10" ht="12.75" customHeight="1">
      <c r="B89" s="18" t="s">
        <v>91</v>
      </c>
      <c r="C89" s="18"/>
      <c r="D89" s="18"/>
      <c r="E89" s="93">
        <v>0</v>
      </c>
      <c r="F89" s="18"/>
      <c r="G89" s="18"/>
      <c r="H89" s="18"/>
      <c r="I89" s="93">
        <v>1185</v>
      </c>
      <c r="J89" s="18"/>
    </row>
    <row r="90" spans="2:10" ht="12.75" customHeight="1">
      <c r="B90" s="18" t="s">
        <v>92</v>
      </c>
      <c r="C90" s="18"/>
      <c r="D90" s="18"/>
      <c r="E90" s="93">
        <v>322</v>
      </c>
      <c r="F90" s="18"/>
      <c r="G90" s="18"/>
      <c r="H90" s="18"/>
      <c r="I90" s="93">
        <v>1428</v>
      </c>
      <c r="J90" s="18"/>
    </row>
    <row r="91" spans="2:10" ht="12.75" customHeight="1">
      <c r="B91" s="18" t="s">
        <v>93</v>
      </c>
      <c r="C91" s="18"/>
      <c r="D91" s="18"/>
      <c r="E91" s="93">
        <v>2859</v>
      </c>
      <c r="F91" s="18"/>
      <c r="G91" s="18"/>
      <c r="H91" s="18"/>
      <c r="I91" s="93">
        <v>2029</v>
      </c>
      <c r="J91" s="18"/>
    </row>
    <row r="92" spans="2:10" ht="12.75" customHeight="1">
      <c r="B92" s="18"/>
      <c r="C92" s="18"/>
      <c r="D92" s="18"/>
      <c r="E92" s="93"/>
      <c r="F92" s="18"/>
      <c r="G92" s="18"/>
      <c r="H92" s="18"/>
      <c r="I92" s="93"/>
      <c r="J92" s="18"/>
    </row>
    <row r="93" spans="2:10" ht="18" customHeight="1">
      <c r="B93" s="18"/>
      <c r="C93" s="18"/>
      <c r="D93" s="18"/>
      <c r="E93" s="95">
        <f>SUM(E87:E92)</f>
        <v>12744</v>
      </c>
      <c r="F93" s="18"/>
      <c r="G93" s="18"/>
      <c r="H93" s="18"/>
      <c r="I93" s="95">
        <f>SUM(I87:I92)</f>
        <v>13838</v>
      </c>
      <c r="J93" s="18"/>
    </row>
    <row r="94" spans="2:10" ht="2.25" customHeight="1">
      <c r="B94" s="18"/>
      <c r="C94" s="18"/>
      <c r="D94" s="18"/>
      <c r="E94" s="78"/>
      <c r="F94" s="18"/>
      <c r="G94" s="18"/>
      <c r="H94" s="18"/>
      <c r="I94" s="78"/>
      <c r="J94" s="18"/>
    </row>
    <row r="95" spans="2:10" ht="19.5" customHeight="1">
      <c r="B95" s="18" t="s">
        <v>94</v>
      </c>
      <c r="C95" s="18"/>
      <c r="D95" s="18"/>
      <c r="E95" s="96">
        <f>+E84-E93</f>
        <v>38723</v>
      </c>
      <c r="F95" s="18"/>
      <c r="G95" s="18"/>
      <c r="H95" s="18"/>
      <c r="I95" s="96">
        <f>+I84-I93</f>
        <v>31551</v>
      </c>
      <c r="J95" s="18"/>
    </row>
    <row r="96" spans="2:10" ht="20.25" customHeight="1" thickBot="1">
      <c r="B96" s="18"/>
      <c r="C96" s="18"/>
      <c r="D96" s="18"/>
      <c r="E96" s="97">
        <f>+E74+E95</f>
        <v>83273</v>
      </c>
      <c r="F96" s="18"/>
      <c r="G96" s="18"/>
      <c r="H96" s="18"/>
      <c r="I96" s="97">
        <f>+I74+I95</f>
        <v>77552</v>
      </c>
      <c r="J96" s="18"/>
    </row>
    <row r="97" spans="2:10" ht="25.5" customHeight="1" thickTop="1">
      <c r="B97" s="18" t="s">
        <v>212</v>
      </c>
      <c r="C97" s="18"/>
      <c r="D97" s="18"/>
      <c r="E97" s="78"/>
      <c r="F97" s="18"/>
      <c r="G97" s="18"/>
      <c r="H97" s="18"/>
      <c r="I97" s="78"/>
      <c r="J97" s="18"/>
    </row>
    <row r="98" spans="2:10" ht="13.5" customHeight="1">
      <c r="B98" s="18"/>
      <c r="C98" s="18"/>
      <c r="D98" s="18"/>
      <c r="E98" s="78"/>
      <c r="F98" s="18"/>
      <c r="G98" s="18"/>
      <c r="H98" s="18"/>
      <c r="I98" s="78"/>
      <c r="J98" s="18"/>
    </row>
    <row r="99" spans="2:10" ht="23.25" customHeight="1">
      <c r="B99" s="18" t="s">
        <v>96</v>
      </c>
      <c r="C99" s="18"/>
      <c r="D99" s="18"/>
      <c r="E99" s="78">
        <v>40839</v>
      </c>
      <c r="F99" s="18"/>
      <c r="G99" s="18"/>
      <c r="H99" s="18"/>
      <c r="I99" s="78">
        <v>40250</v>
      </c>
      <c r="J99" s="18"/>
    </row>
    <row r="100" spans="2:10" ht="12.75" customHeight="1">
      <c r="B100" s="18"/>
      <c r="C100" s="18"/>
      <c r="D100" s="18"/>
      <c r="E100" s="78"/>
      <c r="F100" s="18"/>
      <c r="G100" s="18"/>
      <c r="H100" s="18"/>
      <c r="I100" s="78"/>
      <c r="J100" s="18"/>
    </row>
    <row r="101" spans="2:10" ht="12.75" customHeight="1">
      <c r="B101" s="18" t="s">
        <v>97</v>
      </c>
      <c r="C101" s="18"/>
      <c r="D101" s="18"/>
      <c r="E101" s="33"/>
      <c r="F101" s="18"/>
      <c r="G101" s="18"/>
      <c r="H101" s="18"/>
      <c r="I101" s="33"/>
      <c r="J101" s="18"/>
    </row>
    <row r="102" spans="2:10" ht="12.75" customHeight="1">
      <c r="B102" s="18"/>
      <c r="C102" s="18"/>
      <c r="D102" s="18"/>
      <c r="E102" s="92"/>
      <c r="F102" s="18"/>
      <c r="G102" s="18"/>
      <c r="H102" s="18"/>
      <c r="I102" s="92"/>
      <c r="J102" s="18"/>
    </row>
    <row r="103" spans="2:10" ht="17.25" customHeight="1">
      <c r="B103" s="18" t="s">
        <v>98</v>
      </c>
      <c r="C103" s="18"/>
      <c r="D103" s="18"/>
      <c r="E103" s="93">
        <v>3039</v>
      </c>
      <c r="F103" s="18"/>
      <c r="G103" s="18"/>
      <c r="H103" s="18"/>
      <c r="I103" s="93">
        <v>3005</v>
      </c>
      <c r="J103" s="18"/>
    </row>
    <row r="104" spans="2:10" ht="16.5" customHeight="1">
      <c r="B104" s="18" t="s">
        <v>99</v>
      </c>
      <c r="C104" s="18"/>
      <c r="D104" s="18"/>
      <c r="E104" s="94">
        <v>34430</v>
      </c>
      <c r="F104" s="18"/>
      <c r="G104" s="18"/>
      <c r="H104" s="18"/>
      <c r="I104" s="94">
        <v>29214</v>
      </c>
      <c r="J104" s="18"/>
    </row>
    <row r="105" spans="2:10" ht="20.25" customHeight="1">
      <c r="B105" s="18"/>
      <c r="C105" s="18"/>
      <c r="D105" s="18"/>
      <c r="E105" s="78">
        <f>SUM(E103:E104)</f>
        <v>37469</v>
      </c>
      <c r="F105" s="18"/>
      <c r="G105" s="18"/>
      <c r="H105" s="18"/>
      <c r="I105" s="78">
        <f>SUM(I103:I104)</f>
        <v>32219</v>
      </c>
      <c r="J105" s="18"/>
    </row>
    <row r="106" spans="2:10" ht="15.75" customHeight="1">
      <c r="B106" s="18" t="s">
        <v>100</v>
      </c>
      <c r="C106" s="18"/>
      <c r="D106" s="18"/>
      <c r="E106" s="78">
        <v>59</v>
      </c>
      <c r="F106" s="18"/>
      <c r="G106" s="18"/>
      <c r="H106" s="18"/>
      <c r="I106" s="78">
        <v>56</v>
      </c>
      <c r="J106" s="18"/>
    </row>
    <row r="107" spans="2:10" ht="15" customHeight="1">
      <c r="B107" s="18" t="s">
        <v>101</v>
      </c>
      <c r="C107" s="18"/>
      <c r="D107" s="18"/>
      <c r="E107" s="78">
        <v>0</v>
      </c>
      <c r="F107" s="18"/>
      <c r="G107" s="18"/>
      <c r="H107" s="18"/>
      <c r="I107" s="78">
        <v>0</v>
      </c>
      <c r="J107" s="18"/>
    </row>
    <row r="108" spans="2:10" ht="15.75" customHeight="1">
      <c r="B108" s="18" t="s">
        <v>102</v>
      </c>
      <c r="C108" s="18"/>
      <c r="D108" s="18"/>
      <c r="E108" s="78">
        <v>4906</v>
      </c>
      <c r="F108" s="18"/>
      <c r="G108" s="18"/>
      <c r="H108" s="18"/>
      <c r="I108" s="78">
        <v>5027</v>
      </c>
      <c r="J108" s="18"/>
    </row>
    <row r="109" spans="2:10" ht="9.75" customHeight="1">
      <c r="B109" s="18"/>
      <c r="C109" s="18"/>
      <c r="D109" s="18"/>
      <c r="E109" s="78"/>
      <c r="F109" s="18"/>
      <c r="G109" s="18"/>
      <c r="H109" s="18"/>
      <c r="I109" s="78"/>
      <c r="J109" s="18"/>
    </row>
    <row r="110" spans="2:10" ht="21" customHeight="1" thickBot="1">
      <c r="B110" s="18"/>
      <c r="C110" s="18"/>
      <c r="D110" s="18"/>
      <c r="E110" s="97">
        <f>+E99+E105+E106+E107+E108</f>
        <v>83273</v>
      </c>
      <c r="F110" s="18"/>
      <c r="G110" s="18"/>
      <c r="H110" s="18"/>
      <c r="I110" s="97">
        <f>+I99+I105+I106+I107+I108</f>
        <v>77552</v>
      </c>
      <c r="J110" s="18"/>
    </row>
    <row r="111" spans="2:9" ht="18" customHeight="1" thickTop="1">
      <c r="B111" s="19"/>
      <c r="C111" s="19"/>
      <c r="D111" s="19"/>
      <c r="E111" s="25"/>
      <c r="F111" s="19"/>
      <c r="G111" s="19"/>
      <c r="H111" s="19"/>
      <c r="I111" s="25"/>
    </row>
    <row r="112" spans="2:9" ht="24" customHeight="1" thickBot="1">
      <c r="B112" s="18" t="s">
        <v>278</v>
      </c>
      <c r="C112" s="18"/>
      <c r="D112" s="18"/>
      <c r="E112" s="111">
        <f>SUM(E105+E99)/40839</f>
        <v>1.9174808393937168</v>
      </c>
      <c r="F112" s="18"/>
      <c r="G112" s="18"/>
      <c r="H112" s="18"/>
      <c r="I112" s="111">
        <f>SUM(I105+I99)/40250</f>
        <v>1.800472049689441</v>
      </c>
    </row>
    <row r="113" spans="2:9" ht="12.75" customHeight="1" thickTop="1">
      <c r="B113" s="19"/>
      <c r="C113" s="19"/>
      <c r="D113" s="19"/>
      <c r="E113" s="25"/>
      <c r="F113" s="19"/>
      <c r="G113" s="19"/>
      <c r="H113" s="19"/>
      <c r="I113" s="25"/>
    </row>
    <row r="114" spans="2:10" ht="12.75" customHeight="1">
      <c r="B114" s="53"/>
      <c r="C114" s="53"/>
      <c r="D114" s="53"/>
      <c r="E114" s="66"/>
      <c r="F114" s="53"/>
      <c r="G114" s="53"/>
      <c r="H114" s="53"/>
      <c r="I114" s="66"/>
      <c r="J114" s="17"/>
    </row>
    <row r="115" spans="2:10" ht="12.75" customHeight="1">
      <c r="B115" s="53"/>
      <c r="C115" s="53"/>
      <c r="D115" s="53"/>
      <c r="E115" s="66"/>
      <c r="F115" s="53"/>
      <c r="G115" s="53"/>
      <c r="H115" s="53"/>
      <c r="I115" s="66"/>
      <c r="J115" s="17"/>
    </row>
    <row r="116" spans="2:10" ht="12.75" customHeight="1">
      <c r="B116" s="53"/>
      <c r="C116" s="53"/>
      <c r="D116" s="53"/>
      <c r="E116" s="66"/>
      <c r="F116" s="53"/>
      <c r="G116" s="53"/>
      <c r="H116" s="53"/>
      <c r="I116" s="66"/>
      <c r="J116" s="17"/>
    </row>
    <row r="117" spans="2:10" ht="12.75" customHeight="1">
      <c r="B117" s="53"/>
      <c r="C117" s="53"/>
      <c r="D117" s="53"/>
      <c r="E117" s="66"/>
      <c r="F117" s="53"/>
      <c r="G117" s="53"/>
      <c r="H117" s="53"/>
      <c r="I117" s="66"/>
      <c r="J117" s="17"/>
    </row>
    <row r="118" spans="1:9" ht="22.5" customHeight="1">
      <c r="A118" s="91" t="s">
        <v>0</v>
      </c>
      <c r="B118" s="1"/>
      <c r="C118" s="1"/>
      <c r="D118" s="1"/>
      <c r="E118" s="8"/>
      <c r="F118" s="19"/>
      <c r="G118" s="19"/>
      <c r="H118" s="19"/>
      <c r="I118" s="25"/>
    </row>
    <row r="119" spans="1:9" ht="14.25" customHeight="1">
      <c r="A119" s="74" t="s">
        <v>1</v>
      </c>
      <c r="B119" s="14"/>
      <c r="C119" s="1"/>
      <c r="D119" s="1"/>
      <c r="E119" s="8"/>
      <c r="F119" s="19"/>
      <c r="G119" s="19"/>
      <c r="H119" s="19"/>
      <c r="I119" s="25"/>
    </row>
    <row r="120" spans="1:9" ht="16.5" customHeight="1">
      <c r="A120" s="1"/>
      <c r="B120" s="1"/>
      <c r="C120" s="1"/>
      <c r="D120" s="1"/>
      <c r="E120" s="8"/>
      <c r="F120" s="19"/>
      <c r="G120" s="19"/>
      <c r="H120" s="19"/>
      <c r="I120" s="30"/>
    </row>
    <row r="121" spans="1:9" ht="15.75" customHeight="1">
      <c r="A121" s="98" t="s">
        <v>220</v>
      </c>
      <c r="B121" s="1"/>
      <c r="C121" s="1"/>
      <c r="D121" s="1"/>
      <c r="E121" s="8"/>
      <c r="F121" s="19"/>
      <c r="G121" s="19"/>
      <c r="H121" s="19"/>
      <c r="I121" s="30"/>
    </row>
    <row r="122" spans="2:9" ht="21" customHeight="1">
      <c r="B122" s="19"/>
      <c r="C122" s="19"/>
      <c r="D122" s="19"/>
      <c r="E122" s="30"/>
      <c r="F122" s="19"/>
      <c r="G122" s="19"/>
      <c r="H122" s="19"/>
      <c r="I122" s="30"/>
    </row>
    <row r="123" spans="1:9" ht="12.75" customHeight="1">
      <c r="A123" s="9" t="s">
        <v>105</v>
      </c>
      <c r="C123" s="19"/>
      <c r="D123" s="19"/>
      <c r="E123" s="30"/>
      <c r="F123" s="19"/>
      <c r="G123" s="19"/>
      <c r="H123" s="19"/>
      <c r="I123" s="30"/>
    </row>
    <row r="124" spans="2:9" ht="16.5" customHeight="1">
      <c r="B124" s="19"/>
      <c r="C124" s="19"/>
      <c r="D124" s="19"/>
      <c r="E124" s="30"/>
      <c r="F124" s="19"/>
      <c r="G124" s="19"/>
      <c r="H124" s="19"/>
      <c r="I124" s="30"/>
    </row>
    <row r="125" spans="1:9" ht="15" customHeight="1">
      <c r="A125" s="87" t="s">
        <v>16</v>
      </c>
      <c r="B125" s="18" t="s">
        <v>217</v>
      </c>
      <c r="C125" s="18"/>
      <c r="D125" s="18"/>
      <c r="E125" s="33"/>
      <c r="F125" s="18"/>
      <c r="G125" s="18"/>
      <c r="H125" s="18"/>
      <c r="I125" s="33"/>
    </row>
    <row r="126" spans="1:9" ht="15" customHeight="1">
      <c r="A126" s="19"/>
      <c r="B126" s="18" t="s">
        <v>255</v>
      </c>
      <c r="C126" s="18"/>
      <c r="D126" s="18"/>
      <c r="E126" s="33"/>
      <c r="F126" s="18"/>
      <c r="G126" s="18"/>
      <c r="H126" s="18"/>
      <c r="I126" s="33"/>
    </row>
    <row r="127" spans="1:9" ht="15" customHeight="1">
      <c r="A127" s="19"/>
      <c r="B127" s="18"/>
      <c r="C127" s="18"/>
      <c r="D127" s="18"/>
      <c r="E127" s="33"/>
      <c r="F127" s="18"/>
      <c r="G127" s="18"/>
      <c r="H127" s="18"/>
      <c r="I127" s="33"/>
    </row>
    <row r="128" spans="1:9" ht="15" customHeight="1">
      <c r="A128" s="87" t="s">
        <v>20</v>
      </c>
      <c r="B128" s="18" t="s">
        <v>237</v>
      </c>
      <c r="C128" s="18"/>
      <c r="D128" s="18"/>
      <c r="E128" s="33"/>
      <c r="F128" s="18"/>
      <c r="G128" s="18"/>
      <c r="H128" s="18"/>
      <c r="I128" s="33"/>
    </row>
    <row r="129" spans="1:9" ht="15" customHeight="1">
      <c r="A129" s="19"/>
      <c r="B129" s="18"/>
      <c r="C129" s="18"/>
      <c r="D129" s="18"/>
      <c r="E129" s="33"/>
      <c r="F129" s="18"/>
      <c r="G129" s="18"/>
      <c r="H129" s="18"/>
      <c r="I129" s="33"/>
    </row>
    <row r="130" spans="1:9" ht="15" customHeight="1">
      <c r="A130" s="87" t="s">
        <v>46</v>
      </c>
      <c r="B130" s="18" t="s">
        <v>238</v>
      </c>
      <c r="C130" s="18"/>
      <c r="D130" s="18"/>
      <c r="E130" s="33"/>
      <c r="F130" s="18"/>
      <c r="G130" s="18"/>
      <c r="H130" s="18"/>
      <c r="I130" s="33"/>
    </row>
    <row r="131" spans="1:9" ht="15" customHeight="1">
      <c r="A131" s="19"/>
      <c r="B131" s="18"/>
      <c r="C131" s="18"/>
      <c r="D131" s="18"/>
      <c r="E131" s="33"/>
      <c r="F131" s="18"/>
      <c r="G131" s="18"/>
      <c r="H131" s="18"/>
      <c r="I131" s="33"/>
    </row>
    <row r="132" spans="1:9" ht="15" customHeight="1">
      <c r="A132" s="87" t="s">
        <v>54</v>
      </c>
      <c r="B132" s="18" t="s">
        <v>256</v>
      </c>
      <c r="C132" s="18"/>
      <c r="D132" s="18"/>
      <c r="E132" s="33"/>
      <c r="F132" s="18"/>
      <c r="G132" s="18"/>
      <c r="H132" s="18"/>
      <c r="I132" s="33"/>
    </row>
    <row r="133" spans="1:9" ht="23.25" customHeight="1">
      <c r="A133" s="87"/>
      <c r="B133" s="18"/>
      <c r="C133" s="18"/>
      <c r="D133" s="18"/>
      <c r="E133" s="18"/>
      <c r="F133" s="18"/>
      <c r="G133" s="77" t="s">
        <v>233</v>
      </c>
      <c r="H133" s="42"/>
      <c r="I133" s="65"/>
    </row>
    <row r="134" spans="1:9" ht="20.25" customHeight="1">
      <c r="A134" s="87"/>
      <c r="B134" s="18" t="s">
        <v>215</v>
      </c>
      <c r="C134" s="18"/>
      <c r="D134" s="18"/>
      <c r="E134" s="18"/>
      <c r="F134" s="18"/>
      <c r="G134" s="33">
        <v>2817</v>
      </c>
      <c r="H134" s="18"/>
      <c r="I134" s="78"/>
    </row>
    <row r="135" spans="1:9" ht="15" customHeight="1">
      <c r="A135" s="87"/>
      <c r="B135" s="18" t="s">
        <v>216</v>
      </c>
      <c r="C135" s="18"/>
      <c r="D135" s="18"/>
      <c r="E135" s="18"/>
      <c r="F135" s="18"/>
      <c r="G135" s="79">
        <v>-370</v>
      </c>
      <c r="H135" s="18"/>
      <c r="I135" s="78"/>
    </row>
    <row r="136" spans="1:9" ht="15" customHeight="1">
      <c r="A136" s="87"/>
      <c r="B136" s="18" t="s">
        <v>234</v>
      </c>
      <c r="C136" s="18"/>
      <c r="D136" s="18"/>
      <c r="E136" s="18"/>
      <c r="F136" s="18"/>
      <c r="G136" s="79">
        <v>-121</v>
      </c>
      <c r="H136" s="18"/>
      <c r="I136" s="78"/>
    </row>
    <row r="137" spans="1:9" ht="20.25" customHeight="1" thickBot="1">
      <c r="A137" s="87"/>
      <c r="B137" s="18"/>
      <c r="C137" s="18"/>
      <c r="D137" s="18"/>
      <c r="E137" s="18"/>
      <c r="F137" s="18"/>
      <c r="G137" s="80">
        <f>SUM(G134:G136)</f>
        <v>2326</v>
      </c>
      <c r="H137" s="18"/>
      <c r="I137" s="78"/>
    </row>
    <row r="138" spans="1:9" ht="12" customHeight="1" thickTop="1">
      <c r="A138" s="87"/>
      <c r="B138" s="18"/>
      <c r="C138" s="18"/>
      <c r="D138" s="18"/>
      <c r="E138" s="33"/>
      <c r="F138" s="18"/>
      <c r="G138" s="18"/>
      <c r="H138" s="18"/>
      <c r="I138" s="33"/>
    </row>
    <row r="139" spans="1:9" ht="15" customHeight="1">
      <c r="A139" s="87"/>
      <c r="B139" s="18" t="s">
        <v>254</v>
      </c>
      <c r="C139" s="18"/>
      <c r="D139" s="18"/>
      <c r="E139" s="33"/>
      <c r="F139" s="18"/>
      <c r="G139" s="18"/>
      <c r="H139" s="18"/>
      <c r="I139" s="33"/>
    </row>
    <row r="140" spans="1:9" ht="15" customHeight="1">
      <c r="A140" s="87"/>
      <c r="B140" s="18" t="s">
        <v>258</v>
      </c>
      <c r="C140" s="18"/>
      <c r="D140" s="18"/>
      <c r="E140" s="33"/>
      <c r="F140" s="18"/>
      <c r="G140" s="18"/>
      <c r="H140" s="18"/>
      <c r="I140" s="33"/>
    </row>
    <row r="141" spans="1:9" ht="15" customHeight="1">
      <c r="A141" s="87"/>
      <c r="B141" s="18" t="s">
        <v>253</v>
      </c>
      <c r="C141" s="18"/>
      <c r="D141" s="18"/>
      <c r="E141" s="33"/>
      <c r="F141" s="18"/>
      <c r="G141" s="18"/>
      <c r="H141" s="18"/>
      <c r="I141" s="33"/>
    </row>
    <row r="142" spans="1:9" ht="15" customHeight="1">
      <c r="A142" s="87"/>
      <c r="B142" s="18"/>
      <c r="C142" s="18"/>
      <c r="D142" s="18"/>
      <c r="E142" s="33"/>
      <c r="F142" s="18"/>
      <c r="G142" s="18"/>
      <c r="H142" s="18"/>
      <c r="I142" s="33"/>
    </row>
    <row r="143" spans="1:9" ht="15" customHeight="1">
      <c r="A143" s="87" t="s">
        <v>117</v>
      </c>
      <c r="B143" s="18" t="s">
        <v>239</v>
      </c>
      <c r="C143" s="18"/>
      <c r="D143" s="18"/>
      <c r="E143" s="33"/>
      <c r="F143" s="18"/>
      <c r="G143" s="18"/>
      <c r="H143" s="18"/>
      <c r="I143" s="33"/>
    </row>
    <row r="144" spans="1:9" ht="15" customHeight="1">
      <c r="A144" s="87"/>
      <c r="B144" s="81"/>
      <c r="C144" s="18"/>
      <c r="D144" s="18"/>
      <c r="E144" s="33"/>
      <c r="F144" s="18"/>
      <c r="G144" s="18"/>
      <c r="H144" s="18"/>
      <c r="I144" s="33"/>
    </row>
    <row r="145" spans="1:9" ht="15" customHeight="1">
      <c r="A145" s="87"/>
      <c r="B145" s="18" t="s">
        <v>240</v>
      </c>
      <c r="C145" s="18"/>
      <c r="D145" s="18"/>
      <c r="E145" s="33"/>
      <c r="F145" s="18"/>
      <c r="G145" s="18"/>
      <c r="H145" s="18"/>
      <c r="I145" s="33"/>
    </row>
    <row r="146" spans="1:9" ht="15" customHeight="1">
      <c r="A146" s="87"/>
      <c r="B146" s="18" t="s">
        <v>259</v>
      </c>
      <c r="C146" s="18"/>
      <c r="D146" s="18"/>
      <c r="E146" s="33"/>
      <c r="F146" s="18"/>
      <c r="G146" s="18"/>
      <c r="H146" s="18"/>
      <c r="I146" s="33"/>
    </row>
    <row r="147" spans="1:9" ht="15" customHeight="1">
      <c r="A147" s="87"/>
      <c r="B147" s="18" t="s">
        <v>257</v>
      </c>
      <c r="C147" s="18"/>
      <c r="D147" s="18"/>
      <c r="E147" s="33"/>
      <c r="F147" s="18"/>
      <c r="G147" s="18"/>
      <c r="H147" s="18"/>
      <c r="I147" s="33"/>
    </row>
    <row r="148" spans="1:9" ht="15" customHeight="1">
      <c r="A148" s="19"/>
      <c r="B148" s="18"/>
      <c r="C148" s="18"/>
      <c r="D148" s="18"/>
      <c r="E148" s="33"/>
      <c r="F148" s="18"/>
      <c r="G148" s="18"/>
      <c r="H148" s="18"/>
      <c r="I148" s="82"/>
    </row>
    <row r="149" spans="1:9" ht="15" customHeight="1">
      <c r="A149" s="87" t="s">
        <v>57</v>
      </c>
      <c r="B149" s="18" t="s">
        <v>249</v>
      </c>
      <c r="C149" s="18"/>
      <c r="D149" s="18"/>
      <c r="E149" s="33"/>
      <c r="F149" s="18"/>
      <c r="G149" s="18"/>
      <c r="H149" s="18"/>
      <c r="I149" s="33"/>
    </row>
    <row r="150" spans="1:9" ht="15" customHeight="1">
      <c r="A150" s="19"/>
      <c r="B150" s="18" t="s">
        <v>241</v>
      </c>
      <c r="C150" s="18"/>
      <c r="D150" s="18"/>
      <c r="E150" s="33"/>
      <c r="F150" s="18"/>
      <c r="G150" s="18"/>
      <c r="H150" s="18"/>
      <c r="I150" s="33"/>
    </row>
    <row r="151" spans="1:9" ht="15" customHeight="1">
      <c r="A151" s="19"/>
      <c r="B151" s="18" t="s">
        <v>223</v>
      </c>
      <c r="C151" s="18"/>
      <c r="D151" s="18"/>
      <c r="E151" s="33"/>
      <c r="F151" s="18"/>
      <c r="G151" s="18"/>
      <c r="H151" s="18"/>
      <c r="I151" s="33"/>
    </row>
    <row r="152" spans="1:9" ht="15" customHeight="1">
      <c r="A152" s="19"/>
      <c r="B152" s="18"/>
      <c r="C152" s="18"/>
      <c r="D152" s="18"/>
      <c r="E152" s="33"/>
      <c r="F152" s="18"/>
      <c r="G152" s="18"/>
      <c r="H152" s="18"/>
      <c r="I152" s="82"/>
    </row>
    <row r="153" spans="1:9" ht="15" customHeight="1">
      <c r="A153" s="87" t="s">
        <v>56</v>
      </c>
      <c r="B153" s="18" t="s">
        <v>242</v>
      </c>
      <c r="C153" s="18"/>
      <c r="D153" s="18"/>
      <c r="E153" s="33"/>
      <c r="F153" s="18"/>
      <c r="G153" s="18"/>
      <c r="H153" s="18"/>
      <c r="I153" s="33"/>
    </row>
    <row r="154" spans="1:9" ht="15" customHeight="1">
      <c r="A154" s="19"/>
      <c r="B154" s="18"/>
      <c r="C154" s="18"/>
      <c r="D154" s="18"/>
      <c r="E154" s="33"/>
      <c r="F154" s="18"/>
      <c r="G154" s="18"/>
      <c r="H154" s="18"/>
      <c r="I154" s="33"/>
    </row>
    <row r="155" spans="1:9" ht="15" customHeight="1">
      <c r="A155" s="87" t="s">
        <v>124</v>
      </c>
      <c r="B155" s="18" t="s">
        <v>224</v>
      </c>
      <c r="C155" s="18"/>
      <c r="D155" s="18"/>
      <c r="E155" s="33"/>
      <c r="F155" s="18"/>
      <c r="G155" s="18"/>
      <c r="H155" s="18"/>
      <c r="I155" s="33"/>
    </row>
    <row r="156" spans="1:9" ht="15" customHeight="1">
      <c r="A156" s="19"/>
      <c r="B156" s="18"/>
      <c r="C156" s="18"/>
      <c r="D156" s="18"/>
      <c r="E156" s="33"/>
      <c r="F156" s="18"/>
      <c r="G156" s="18"/>
      <c r="H156" s="18"/>
      <c r="I156" s="33"/>
    </row>
    <row r="157" spans="1:9" ht="15" customHeight="1">
      <c r="A157" s="87" t="s">
        <v>132</v>
      </c>
      <c r="B157" s="18" t="s">
        <v>243</v>
      </c>
      <c r="C157" s="18"/>
      <c r="D157" s="18"/>
      <c r="E157" s="33"/>
      <c r="F157" s="18"/>
      <c r="G157" s="18"/>
      <c r="H157" s="18"/>
      <c r="I157" s="33"/>
    </row>
    <row r="158" spans="1:9" ht="15" customHeight="1">
      <c r="A158" s="87"/>
      <c r="B158" s="18" t="s">
        <v>245</v>
      </c>
      <c r="C158" s="18"/>
      <c r="D158" s="18"/>
      <c r="E158" s="33"/>
      <c r="F158" s="18"/>
      <c r="G158" s="18"/>
      <c r="H158" s="18"/>
      <c r="I158" s="33"/>
    </row>
    <row r="159" spans="1:9" ht="15" customHeight="1">
      <c r="A159" s="87"/>
      <c r="B159" s="18" t="s">
        <v>244</v>
      </c>
      <c r="C159" s="18"/>
      <c r="D159" s="18"/>
      <c r="E159" s="33"/>
      <c r="F159" s="18"/>
      <c r="G159" s="18"/>
      <c r="H159" s="18"/>
      <c r="I159" s="33"/>
    </row>
    <row r="160" spans="1:9" ht="13.5" customHeight="1">
      <c r="A160" s="87"/>
      <c r="B160" s="18"/>
      <c r="C160" s="18"/>
      <c r="D160" s="18"/>
      <c r="E160" s="33"/>
      <c r="F160" s="18"/>
      <c r="G160" s="18"/>
      <c r="H160" s="18"/>
      <c r="I160" s="33"/>
    </row>
    <row r="161" spans="1:9" ht="15" customHeight="1">
      <c r="A161" s="19"/>
      <c r="B161" s="18" t="s">
        <v>218</v>
      </c>
      <c r="C161" s="18"/>
      <c r="D161" s="18"/>
      <c r="E161" s="33"/>
      <c r="F161" s="18"/>
      <c r="G161" s="18"/>
      <c r="H161" s="18"/>
      <c r="I161" s="33"/>
    </row>
    <row r="162" spans="1:9" ht="15" customHeight="1">
      <c r="A162" s="19"/>
      <c r="B162" s="18" t="s">
        <v>260</v>
      </c>
      <c r="C162" s="18"/>
      <c r="D162" s="18"/>
      <c r="E162" s="33"/>
      <c r="F162" s="18"/>
      <c r="G162" s="18"/>
      <c r="H162" s="18"/>
      <c r="I162" s="33"/>
    </row>
    <row r="163" spans="1:9" ht="15" customHeight="1">
      <c r="A163" s="19"/>
      <c r="B163" s="18" t="s">
        <v>160</v>
      </c>
      <c r="C163" s="18"/>
      <c r="D163" s="18"/>
      <c r="E163" s="33"/>
      <c r="F163" s="18"/>
      <c r="G163" s="18"/>
      <c r="H163" s="18"/>
      <c r="I163" s="33"/>
    </row>
    <row r="164" spans="1:9" ht="12" customHeight="1">
      <c r="A164" s="19"/>
      <c r="B164" s="18"/>
      <c r="C164" s="18"/>
      <c r="D164" s="18"/>
      <c r="E164" s="33"/>
      <c r="F164" s="18"/>
      <c r="G164" s="18"/>
      <c r="H164" s="18"/>
      <c r="I164" s="33"/>
    </row>
    <row r="165" spans="1:9" ht="15" customHeight="1">
      <c r="A165" s="88">
        <v>10</v>
      </c>
      <c r="B165" s="18" t="s">
        <v>225</v>
      </c>
      <c r="C165" s="18"/>
      <c r="D165" s="18"/>
      <c r="E165" s="33"/>
      <c r="F165" s="18"/>
      <c r="G165" s="18"/>
      <c r="H165" s="18"/>
      <c r="I165" s="33"/>
    </row>
    <row r="166" spans="1:9" ht="15" customHeight="1">
      <c r="A166" s="19"/>
      <c r="B166" s="18"/>
      <c r="C166" s="18"/>
      <c r="D166" s="18"/>
      <c r="E166" s="33"/>
      <c r="F166" s="18"/>
      <c r="G166" s="18"/>
      <c r="H166" s="18"/>
      <c r="I166" s="82"/>
    </row>
    <row r="167" spans="1:9" ht="15" customHeight="1">
      <c r="A167" s="87" t="s">
        <v>141</v>
      </c>
      <c r="B167" s="18" t="s">
        <v>261</v>
      </c>
      <c r="C167" s="18"/>
      <c r="D167" s="18"/>
      <c r="E167" s="18"/>
      <c r="F167" s="18"/>
      <c r="G167" s="18"/>
      <c r="H167" s="18"/>
      <c r="I167" s="18"/>
    </row>
    <row r="168" spans="1:9" ht="15" customHeight="1">
      <c r="A168" s="19"/>
      <c r="B168" s="18" t="s">
        <v>213</v>
      </c>
      <c r="C168" s="18"/>
      <c r="D168" s="18"/>
      <c r="E168" s="18"/>
      <c r="F168" s="18"/>
      <c r="G168" s="18"/>
      <c r="H168" s="18"/>
      <c r="I168" s="18"/>
    </row>
    <row r="169" spans="1:9" ht="15" customHeight="1">
      <c r="A169" s="19"/>
      <c r="B169" s="18" t="s">
        <v>229</v>
      </c>
      <c r="C169" s="18"/>
      <c r="D169" s="18"/>
      <c r="E169" s="33"/>
      <c r="F169" s="18"/>
      <c r="G169" s="18"/>
      <c r="H169" s="18"/>
      <c r="I169" s="33"/>
    </row>
    <row r="170" spans="1:9" ht="15" customHeight="1">
      <c r="A170" s="89"/>
      <c r="B170" s="18"/>
      <c r="C170" s="18"/>
      <c r="D170" s="18"/>
      <c r="E170" s="33"/>
      <c r="F170" s="18"/>
      <c r="G170" s="18"/>
      <c r="H170" s="18"/>
      <c r="I170" s="33"/>
    </row>
    <row r="171" spans="1:9" ht="15" customHeight="1">
      <c r="A171" s="87" t="s">
        <v>145</v>
      </c>
      <c r="B171" s="18" t="s">
        <v>226</v>
      </c>
      <c r="C171" s="18"/>
      <c r="D171" s="18"/>
      <c r="E171" s="18"/>
      <c r="F171" s="18"/>
      <c r="G171" s="18"/>
      <c r="H171" s="18"/>
      <c r="I171" s="33"/>
    </row>
    <row r="172" spans="1:9" ht="15" customHeight="1">
      <c r="A172" s="19"/>
      <c r="B172" s="18"/>
      <c r="C172" s="18"/>
      <c r="D172" s="18"/>
      <c r="E172" s="18"/>
      <c r="F172" s="18"/>
      <c r="G172" s="18"/>
      <c r="H172" s="18"/>
      <c r="I172" s="33"/>
    </row>
    <row r="173" spans="1:9" ht="15" customHeight="1">
      <c r="A173" s="87" t="s">
        <v>147</v>
      </c>
      <c r="B173" s="18" t="s">
        <v>227</v>
      </c>
      <c r="C173" s="18"/>
      <c r="D173" s="18"/>
      <c r="E173" s="18"/>
      <c r="F173" s="18"/>
      <c r="G173" s="18"/>
      <c r="H173" s="18"/>
      <c r="I173" s="33"/>
    </row>
    <row r="174" spans="1:9" ht="24.75" customHeight="1">
      <c r="A174" s="41" t="s">
        <v>0</v>
      </c>
      <c r="B174" s="1"/>
      <c r="C174" s="1"/>
      <c r="D174" s="19"/>
      <c r="E174" s="30"/>
      <c r="F174" s="19"/>
      <c r="G174" s="19"/>
      <c r="H174" s="19"/>
      <c r="I174" s="30"/>
    </row>
    <row r="175" spans="1:9" ht="18.75" customHeight="1">
      <c r="A175" s="14" t="s">
        <v>1</v>
      </c>
      <c r="B175" s="14"/>
      <c r="C175" s="1"/>
      <c r="D175" s="19"/>
      <c r="E175" s="30"/>
      <c r="F175" s="19"/>
      <c r="G175" s="19"/>
      <c r="H175" s="19"/>
      <c r="I175" s="30"/>
    </row>
    <row r="176" spans="1:9" ht="24.75" customHeight="1">
      <c r="A176" s="3"/>
      <c r="C176" s="19"/>
      <c r="D176" s="19"/>
      <c r="E176" s="30"/>
      <c r="F176" s="19"/>
      <c r="G176" s="19"/>
      <c r="H176" s="19"/>
      <c r="I176" s="30"/>
    </row>
    <row r="177" spans="1:9" ht="21" customHeight="1">
      <c r="A177" s="37" t="s">
        <v>140</v>
      </c>
      <c r="C177" s="19"/>
      <c r="D177" s="19"/>
      <c r="E177" s="30"/>
      <c r="F177" s="19"/>
      <c r="G177" s="19"/>
      <c r="H177" s="19"/>
      <c r="I177" s="30"/>
    </row>
    <row r="178" spans="1:9" ht="19.5" customHeight="1">
      <c r="A178" s="37"/>
      <c r="C178" s="19"/>
      <c r="D178" s="19"/>
      <c r="E178" s="30"/>
      <c r="F178" s="19"/>
      <c r="G178" s="19"/>
      <c r="H178" s="19"/>
      <c r="I178" s="30"/>
    </row>
    <row r="179" spans="1:9" ht="15" customHeight="1">
      <c r="A179" s="87" t="s">
        <v>149</v>
      </c>
      <c r="B179" s="18" t="s">
        <v>262</v>
      </c>
      <c r="C179" s="18"/>
      <c r="D179" s="18"/>
      <c r="E179" s="30"/>
      <c r="F179" s="19"/>
      <c r="G179" s="19"/>
      <c r="H179" s="19"/>
      <c r="I179" s="30"/>
    </row>
    <row r="180" spans="1:9" ht="15" customHeight="1">
      <c r="A180" s="19"/>
      <c r="B180" s="18" t="s">
        <v>246</v>
      </c>
      <c r="C180" s="18"/>
      <c r="D180" s="18"/>
      <c r="E180" s="30"/>
      <c r="F180" s="19"/>
      <c r="G180" s="19"/>
      <c r="H180" s="19"/>
      <c r="I180" s="30"/>
    </row>
    <row r="181" spans="1:9" ht="15" customHeight="1">
      <c r="A181" s="19"/>
      <c r="B181" s="18" t="s">
        <v>152</v>
      </c>
      <c r="C181" s="18"/>
      <c r="D181" s="18"/>
      <c r="E181" s="30"/>
      <c r="F181" s="19"/>
      <c r="G181" s="19"/>
      <c r="H181" s="19"/>
      <c r="I181" s="30"/>
    </row>
    <row r="182" spans="1:9" ht="15" customHeight="1">
      <c r="A182" s="89"/>
      <c r="C182" s="19"/>
      <c r="D182" s="19"/>
      <c r="E182" s="30"/>
      <c r="F182" s="19"/>
      <c r="G182" s="19"/>
      <c r="H182" s="19"/>
      <c r="I182" s="30"/>
    </row>
    <row r="183" spans="1:9" ht="15" customHeight="1">
      <c r="A183" s="87" t="s">
        <v>153</v>
      </c>
      <c r="B183" s="83" t="s">
        <v>266</v>
      </c>
      <c r="C183" s="83"/>
      <c r="D183" s="83"/>
      <c r="E183" s="84"/>
      <c r="F183" s="83"/>
      <c r="G183" s="83"/>
      <c r="H183" s="83"/>
      <c r="I183" s="84"/>
    </row>
    <row r="184" spans="1:9" ht="15" customHeight="1">
      <c r="A184" s="19"/>
      <c r="B184" s="83" t="s">
        <v>265</v>
      </c>
      <c r="C184" s="83"/>
      <c r="D184" s="83"/>
      <c r="E184" s="83"/>
      <c r="F184" s="83"/>
      <c r="G184" s="83"/>
      <c r="H184" s="83"/>
      <c r="I184" s="84"/>
    </row>
    <row r="185" spans="1:9" ht="15" customHeight="1">
      <c r="A185" s="19"/>
      <c r="B185" s="83" t="s">
        <v>279</v>
      </c>
      <c r="C185" s="83"/>
      <c r="D185" s="83"/>
      <c r="E185" s="83"/>
      <c r="F185" s="83"/>
      <c r="G185" s="83"/>
      <c r="H185" s="83"/>
      <c r="I185" s="84"/>
    </row>
    <row r="186" spans="1:9" ht="15" customHeight="1">
      <c r="A186" s="19"/>
      <c r="B186" s="83" t="s">
        <v>280</v>
      </c>
      <c r="C186" s="83"/>
      <c r="D186" s="83"/>
      <c r="E186" s="83"/>
      <c r="F186" s="83"/>
      <c r="G186" s="83"/>
      <c r="H186" s="83"/>
      <c r="I186" s="84"/>
    </row>
    <row r="187" spans="1:9" ht="15" customHeight="1">
      <c r="A187" s="89"/>
      <c r="B187" s="83"/>
      <c r="C187" s="83"/>
      <c r="D187" s="83"/>
      <c r="E187" s="84"/>
      <c r="F187" s="83"/>
      <c r="G187" s="83"/>
      <c r="H187" s="83"/>
      <c r="I187" s="84"/>
    </row>
    <row r="188" spans="1:9" ht="15" customHeight="1">
      <c r="A188" s="87" t="s">
        <v>156</v>
      </c>
      <c r="B188" s="83" t="s">
        <v>267</v>
      </c>
      <c r="C188" s="83"/>
      <c r="D188" s="83"/>
      <c r="E188" s="83"/>
      <c r="F188" s="83"/>
      <c r="G188" s="83"/>
      <c r="H188" s="83"/>
      <c r="I188" s="84"/>
    </row>
    <row r="189" spans="1:9" ht="15" customHeight="1">
      <c r="A189" s="87"/>
      <c r="B189" s="83" t="s">
        <v>268</v>
      </c>
      <c r="C189" s="83"/>
      <c r="D189" s="83"/>
      <c r="E189" s="83"/>
      <c r="F189" s="83"/>
      <c r="G189" s="83"/>
      <c r="H189" s="83"/>
      <c r="I189" s="84"/>
    </row>
    <row r="190" spans="1:9" ht="15" customHeight="1">
      <c r="A190" s="87"/>
      <c r="B190" s="83" t="s">
        <v>250</v>
      </c>
      <c r="C190" s="83"/>
      <c r="D190" s="83"/>
      <c r="E190" s="83"/>
      <c r="F190" s="83"/>
      <c r="G190" s="83"/>
      <c r="H190" s="83"/>
      <c r="I190" s="84"/>
    </row>
    <row r="191" spans="1:9" ht="15" customHeight="1">
      <c r="A191" s="87"/>
      <c r="B191" s="83"/>
      <c r="C191" s="83"/>
      <c r="D191" s="83"/>
      <c r="E191" s="83"/>
      <c r="F191" s="83"/>
      <c r="G191" s="83"/>
      <c r="H191" s="83"/>
      <c r="I191" s="84"/>
    </row>
    <row r="192" spans="1:9" ht="15" customHeight="1">
      <c r="A192" s="87"/>
      <c r="B192" s="83" t="s">
        <v>269</v>
      </c>
      <c r="C192" s="83"/>
      <c r="D192" s="83"/>
      <c r="E192" s="83"/>
      <c r="F192" s="83"/>
      <c r="G192" s="83"/>
      <c r="H192" s="83"/>
      <c r="I192" s="84"/>
    </row>
    <row r="193" spans="1:9" ht="15" customHeight="1">
      <c r="A193" s="87"/>
      <c r="B193" s="83" t="s">
        <v>281</v>
      </c>
      <c r="C193" s="83"/>
      <c r="D193" s="83"/>
      <c r="E193" s="83"/>
      <c r="F193" s="83"/>
      <c r="G193" s="83"/>
      <c r="H193" s="83"/>
      <c r="I193" s="84"/>
    </row>
    <row r="194" spans="1:9" ht="15" customHeight="1">
      <c r="A194" s="87"/>
      <c r="B194" s="83" t="s">
        <v>282</v>
      </c>
      <c r="C194" s="83"/>
      <c r="D194" s="83"/>
      <c r="E194" s="83"/>
      <c r="F194" s="83"/>
      <c r="G194" s="83"/>
      <c r="H194" s="83"/>
      <c r="I194" s="84"/>
    </row>
    <row r="195" spans="1:9" ht="15" customHeight="1">
      <c r="A195" s="87"/>
      <c r="B195" s="83"/>
      <c r="C195" s="83"/>
      <c r="D195" s="83"/>
      <c r="E195" s="83"/>
      <c r="F195" s="83"/>
      <c r="G195" s="83"/>
      <c r="H195" s="83"/>
      <c r="I195" s="84"/>
    </row>
    <row r="196" spans="1:9" ht="15" customHeight="1">
      <c r="A196" s="87"/>
      <c r="B196" s="83" t="s">
        <v>275</v>
      </c>
      <c r="C196" s="83"/>
      <c r="D196" s="83"/>
      <c r="E196" s="83"/>
      <c r="F196" s="83"/>
      <c r="G196" s="83"/>
      <c r="H196" s="83"/>
      <c r="I196" s="84"/>
    </row>
    <row r="197" spans="1:9" ht="15" customHeight="1">
      <c r="A197" s="87"/>
      <c r="B197" s="83" t="s">
        <v>283</v>
      </c>
      <c r="C197" s="83"/>
      <c r="D197" s="83"/>
      <c r="E197" s="83"/>
      <c r="F197" s="83"/>
      <c r="G197" s="83"/>
      <c r="H197" s="83"/>
      <c r="I197" s="84"/>
    </row>
    <row r="198" spans="1:9" ht="15" customHeight="1">
      <c r="A198" s="87"/>
      <c r="B198" s="83" t="s">
        <v>284</v>
      </c>
      <c r="C198" s="83"/>
      <c r="D198" s="83"/>
      <c r="E198" s="83"/>
      <c r="F198" s="83"/>
      <c r="G198" s="83"/>
      <c r="H198" s="83"/>
      <c r="I198" s="84"/>
    </row>
    <row r="199" spans="1:9" ht="15" customHeight="1">
      <c r="A199" s="87"/>
      <c r="B199" s="83" t="s">
        <v>186</v>
      </c>
      <c r="C199" s="83"/>
      <c r="D199" s="83"/>
      <c r="E199" s="83"/>
      <c r="F199" s="83"/>
      <c r="G199" s="83"/>
      <c r="H199" s="83"/>
      <c r="I199" s="84"/>
    </row>
    <row r="200" spans="1:9" ht="15" customHeight="1">
      <c r="A200" s="87" t="s">
        <v>164</v>
      </c>
      <c r="B200" s="83" t="s">
        <v>263</v>
      </c>
      <c r="C200" s="83"/>
      <c r="D200" s="83"/>
      <c r="E200" s="83"/>
      <c r="F200" s="83"/>
      <c r="G200" s="83"/>
      <c r="H200" s="83"/>
      <c r="I200" s="83"/>
    </row>
    <row r="201" spans="1:9" ht="15" customHeight="1">
      <c r="A201" s="19"/>
      <c r="B201" s="83" t="s">
        <v>247</v>
      </c>
      <c r="C201" s="83"/>
      <c r="D201" s="83"/>
      <c r="E201" s="83"/>
      <c r="F201" s="83"/>
      <c r="G201" s="83"/>
      <c r="H201" s="83"/>
      <c r="I201" s="83"/>
    </row>
    <row r="202" spans="1:9" ht="15" customHeight="1">
      <c r="A202" s="19"/>
      <c r="B202" s="83" t="s">
        <v>186</v>
      </c>
      <c r="C202" s="83"/>
      <c r="D202" s="83"/>
      <c r="E202" s="83"/>
      <c r="F202" s="83"/>
      <c r="G202" s="83"/>
      <c r="H202" s="83"/>
      <c r="I202" s="83"/>
    </row>
    <row r="203" spans="1:9" ht="15" customHeight="1">
      <c r="A203" s="87" t="s">
        <v>167</v>
      </c>
      <c r="B203" s="83" t="s">
        <v>168</v>
      </c>
      <c r="C203" s="83"/>
      <c r="D203" s="83"/>
      <c r="E203" s="83"/>
      <c r="F203" s="83"/>
      <c r="G203" s="83"/>
      <c r="H203" s="83"/>
      <c r="I203" s="83"/>
    </row>
    <row r="204" spans="1:9" ht="15" customHeight="1">
      <c r="A204" s="19"/>
      <c r="B204" s="83"/>
      <c r="C204" s="83"/>
      <c r="D204" s="83"/>
      <c r="E204" s="83"/>
      <c r="F204" s="83"/>
      <c r="G204" s="83"/>
      <c r="H204" s="83"/>
      <c r="I204" s="83"/>
    </row>
    <row r="205" spans="1:9" ht="15" customHeight="1">
      <c r="A205" s="87" t="s">
        <v>169</v>
      </c>
      <c r="B205" s="83" t="s">
        <v>274</v>
      </c>
      <c r="C205" s="83"/>
      <c r="D205" s="83"/>
      <c r="E205" s="83"/>
      <c r="F205" s="83"/>
      <c r="G205" s="83"/>
      <c r="H205" s="83"/>
      <c r="I205" s="83"/>
    </row>
    <row r="206" spans="1:9" ht="15" customHeight="1">
      <c r="A206" s="19"/>
      <c r="B206" s="83" t="s">
        <v>231</v>
      </c>
      <c r="C206" s="83"/>
      <c r="D206" s="83"/>
      <c r="E206" s="83"/>
      <c r="F206" s="83"/>
      <c r="G206" s="83"/>
      <c r="H206" s="83"/>
      <c r="I206" s="83"/>
    </row>
    <row r="207" spans="1:9" ht="15" customHeight="1">
      <c r="A207" s="19"/>
      <c r="B207" s="83"/>
      <c r="C207" s="83"/>
      <c r="D207" s="83"/>
      <c r="E207" s="83"/>
      <c r="F207" s="83"/>
      <c r="G207" s="83"/>
      <c r="H207" s="83"/>
      <c r="I207" s="83"/>
    </row>
    <row r="208" spans="1:9" ht="15" customHeight="1">
      <c r="A208" s="87" t="s">
        <v>172</v>
      </c>
      <c r="B208" s="83" t="s">
        <v>264</v>
      </c>
      <c r="C208" s="83"/>
      <c r="D208" s="83"/>
      <c r="E208" s="83"/>
      <c r="F208" s="83"/>
      <c r="G208" s="83"/>
      <c r="H208" s="83"/>
      <c r="I208" s="83"/>
    </row>
    <row r="209" spans="1:9" ht="15" customHeight="1">
      <c r="A209" s="19"/>
      <c r="B209" s="83"/>
      <c r="C209" s="83"/>
      <c r="D209" s="83"/>
      <c r="E209" s="83"/>
      <c r="F209" s="83"/>
      <c r="G209" s="83"/>
      <c r="H209" s="83"/>
      <c r="I209" s="83"/>
    </row>
    <row r="210" spans="1:9" ht="15" customHeight="1">
      <c r="A210" s="87" t="s">
        <v>175</v>
      </c>
      <c r="B210" s="83" t="s">
        <v>248</v>
      </c>
      <c r="C210" s="83"/>
      <c r="D210" s="83"/>
      <c r="E210" s="83"/>
      <c r="F210" s="83"/>
      <c r="G210" s="83"/>
      <c r="H210" s="83"/>
      <c r="I210" s="83"/>
    </row>
    <row r="211" spans="1:9" ht="15" customHeight="1">
      <c r="A211" s="19"/>
      <c r="B211" s="83"/>
      <c r="C211" s="83"/>
      <c r="D211" s="83"/>
      <c r="E211" s="83"/>
      <c r="F211" s="83"/>
      <c r="G211" s="83"/>
      <c r="H211" s="83"/>
      <c r="I211" s="83"/>
    </row>
    <row r="212" spans="1:9" ht="15" customHeight="1">
      <c r="A212" s="19"/>
      <c r="B212" s="83" t="s">
        <v>232</v>
      </c>
      <c r="C212" s="83"/>
      <c r="D212" s="83"/>
      <c r="E212" s="83"/>
      <c r="F212" s="83"/>
      <c r="G212" s="83"/>
      <c r="H212" s="83"/>
      <c r="I212" s="83"/>
    </row>
    <row r="213" spans="1:9" ht="15" customHeight="1">
      <c r="A213" s="19"/>
      <c r="B213" s="83" t="s">
        <v>289</v>
      </c>
      <c r="C213" s="83"/>
      <c r="D213" s="83"/>
      <c r="E213" s="83"/>
      <c r="F213" s="83"/>
      <c r="G213" s="83"/>
      <c r="H213" s="83"/>
      <c r="I213" s="83"/>
    </row>
    <row r="214" spans="1:9" ht="15" customHeight="1">
      <c r="A214" s="19"/>
      <c r="B214" s="83" t="s">
        <v>252</v>
      </c>
      <c r="C214" s="83"/>
      <c r="D214" s="83"/>
      <c r="E214" s="83"/>
      <c r="F214" s="83"/>
      <c r="G214" s="83"/>
      <c r="H214" s="83"/>
      <c r="I214" s="83"/>
    </row>
    <row r="215" spans="1:9" ht="15" customHeight="1">
      <c r="A215" s="19"/>
      <c r="B215" s="83"/>
      <c r="C215" s="83"/>
      <c r="D215" s="83"/>
      <c r="E215" s="83"/>
      <c r="F215" s="83"/>
      <c r="G215" s="83"/>
      <c r="H215" s="83"/>
      <c r="I215" s="83"/>
    </row>
    <row r="216" spans="1:9" ht="15" customHeight="1">
      <c r="A216" s="19"/>
      <c r="B216" s="83" t="s">
        <v>290</v>
      </c>
      <c r="C216" s="83"/>
      <c r="D216" s="83"/>
      <c r="E216" s="83"/>
      <c r="F216" s="83"/>
      <c r="G216" s="83"/>
      <c r="H216" s="83"/>
      <c r="I216" s="83"/>
    </row>
    <row r="217" spans="1:9" ht="15" customHeight="1">
      <c r="A217" s="3"/>
      <c r="B217" s="83" t="s">
        <v>288</v>
      </c>
      <c r="C217" s="83"/>
      <c r="D217" s="83"/>
      <c r="E217" s="83"/>
      <c r="F217" s="83"/>
      <c r="G217" s="83"/>
      <c r="H217" s="83"/>
      <c r="I217" s="83"/>
    </row>
    <row r="218" spans="1:9" ht="15" customHeight="1">
      <c r="A218" s="3"/>
      <c r="B218" s="83"/>
      <c r="C218" s="83"/>
      <c r="D218" s="83"/>
      <c r="E218" s="83"/>
      <c r="F218" s="83"/>
      <c r="G218" s="83"/>
      <c r="H218" s="83"/>
      <c r="I218" s="83"/>
    </row>
    <row r="219" spans="1:9" ht="15" customHeight="1">
      <c r="A219" s="3"/>
      <c r="B219" s="83" t="s">
        <v>291</v>
      </c>
      <c r="C219" s="83"/>
      <c r="D219" s="83"/>
      <c r="E219" s="83"/>
      <c r="F219" s="83"/>
      <c r="G219" s="83"/>
      <c r="H219" s="83"/>
      <c r="I219" s="83"/>
    </row>
    <row r="220" spans="1:9" ht="15" customHeight="1">
      <c r="A220" s="3"/>
      <c r="B220" s="83" t="s">
        <v>292</v>
      </c>
      <c r="C220" s="83"/>
      <c r="D220" s="83"/>
      <c r="E220" s="83"/>
      <c r="F220" s="83"/>
      <c r="G220" s="83"/>
      <c r="H220" s="83"/>
      <c r="I220" s="83"/>
    </row>
    <row r="221" spans="1:9" ht="21" customHeight="1">
      <c r="A221" s="3"/>
      <c r="B221" s="83"/>
      <c r="C221" s="83"/>
      <c r="D221" s="83"/>
      <c r="E221" s="83"/>
      <c r="F221" s="83"/>
      <c r="G221" s="83"/>
      <c r="H221" s="83"/>
      <c r="I221" s="83"/>
    </row>
    <row r="222" spans="1:9" ht="12.75" customHeight="1">
      <c r="A222" s="83" t="s">
        <v>214</v>
      </c>
      <c r="B222" s="85"/>
      <c r="C222" s="83"/>
      <c r="D222" s="83"/>
      <c r="E222" s="83"/>
      <c r="F222" s="83"/>
      <c r="G222" s="83"/>
      <c r="H222" s="83"/>
      <c r="I222" s="83"/>
    </row>
    <row r="223" spans="1:9" ht="12.75" customHeight="1">
      <c r="A223" s="83"/>
      <c r="B223" s="85"/>
      <c r="C223" s="83"/>
      <c r="D223" s="83"/>
      <c r="E223" s="83"/>
      <c r="F223" s="83"/>
      <c r="G223" s="83"/>
      <c r="H223" s="83"/>
      <c r="I223" s="83"/>
    </row>
    <row r="224" spans="1:9" ht="12.75" customHeight="1">
      <c r="A224" s="83"/>
      <c r="B224" s="85"/>
      <c r="C224" s="83"/>
      <c r="D224" s="83"/>
      <c r="E224" s="83"/>
      <c r="F224" s="83"/>
      <c r="G224" s="83"/>
      <c r="H224" s="83"/>
      <c r="I224" s="83"/>
    </row>
    <row r="225" spans="1:9" ht="12.75" customHeight="1">
      <c r="A225" s="83"/>
      <c r="B225" s="85"/>
      <c r="C225" s="83"/>
      <c r="D225" s="83"/>
      <c r="E225" s="83"/>
      <c r="F225" s="83"/>
      <c r="G225" s="83"/>
      <c r="H225" s="83"/>
      <c r="I225" s="83"/>
    </row>
    <row r="226" spans="1:9" ht="12.75" customHeight="1">
      <c r="A226" s="86" t="s">
        <v>183</v>
      </c>
      <c r="B226" s="83"/>
      <c r="C226" s="83"/>
      <c r="D226" s="83"/>
      <c r="E226" s="83"/>
      <c r="F226" s="83"/>
      <c r="G226" s="83"/>
      <c r="H226" s="83"/>
      <c r="I226" s="83"/>
    </row>
    <row r="227" spans="1:9" ht="12.75" customHeight="1">
      <c r="A227" s="83" t="s">
        <v>184</v>
      </c>
      <c r="B227" s="83"/>
      <c r="C227" s="83"/>
      <c r="D227" s="83"/>
      <c r="E227" s="83"/>
      <c r="F227" s="83"/>
      <c r="G227" s="83"/>
      <c r="H227" s="83"/>
      <c r="I227" s="83"/>
    </row>
    <row r="228" spans="1:9" ht="12.75" customHeight="1">
      <c r="A228" s="3"/>
      <c r="B228" s="83"/>
      <c r="C228" s="83"/>
      <c r="D228" s="83"/>
      <c r="E228" s="83"/>
      <c r="F228" s="83"/>
      <c r="G228" s="83"/>
      <c r="H228" s="83"/>
      <c r="I228" s="83"/>
    </row>
    <row r="229" spans="1:9" ht="14.25" customHeight="1">
      <c r="A229" s="3" t="s">
        <v>287</v>
      </c>
      <c r="I229" s="19"/>
    </row>
    <row r="230" ht="12.75">
      <c r="I230" s="19"/>
    </row>
    <row r="231" ht="12.75">
      <c r="I231" s="19"/>
    </row>
    <row r="232" ht="12.75">
      <c r="I232" s="19"/>
    </row>
    <row r="233" ht="13.5" customHeight="1">
      <c r="I233" s="19"/>
    </row>
    <row r="234" ht="16.5" customHeight="1">
      <c r="I234" s="19"/>
    </row>
    <row r="235" ht="14.25" customHeight="1">
      <c r="I235" s="19"/>
    </row>
    <row r="236" ht="15" customHeight="1">
      <c r="I236" s="19"/>
    </row>
    <row r="237" ht="12.75">
      <c r="I237" s="19"/>
    </row>
    <row r="238" spans="1:9" ht="12.75">
      <c r="A238" t="s">
        <v>186</v>
      </c>
      <c r="I238" s="19"/>
    </row>
    <row r="239" ht="12.75">
      <c r="I239" s="19"/>
    </row>
    <row r="240" ht="12.75">
      <c r="I240" s="19"/>
    </row>
    <row r="241" ht="12.75">
      <c r="I241" s="19"/>
    </row>
    <row r="242" ht="12.75">
      <c r="I242" s="19"/>
    </row>
    <row r="243" ht="12.75">
      <c r="I243" s="19"/>
    </row>
    <row r="244" ht="12.75">
      <c r="I244" s="19"/>
    </row>
    <row r="245" ht="12.75">
      <c r="I245" s="19"/>
    </row>
    <row r="246" ht="12.75">
      <c r="I246" s="19"/>
    </row>
    <row r="247" ht="12.75">
      <c r="I247" s="19"/>
    </row>
    <row r="248" ht="12.75">
      <c r="I248" s="19"/>
    </row>
    <row r="249" ht="12.75">
      <c r="I249" s="19"/>
    </row>
    <row r="250" ht="12.75">
      <c r="I250" s="19"/>
    </row>
    <row r="251" ht="12.75">
      <c r="I251" s="19"/>
    </row>
    <row r="252" ht="12.75">
      <c r="I252" s="19"/>
    </row>
    <row r="253" ht="12.75">
      <c r="I253" s="19"/>
    </row>
    <row r="254" ht="12.75">
      <c r="I254" s="19"/>
    </row>
    <row r="255" ht="12.75">
      <c r="I255" s="19"/>
    </row>
    <row r="256" ht="12.75">
      <c r="I256" s="19"/>
    </row>
    <row r="257" ht="12.75">
      <c r="I257" s="19"/>
    </row>
    <row r="258" ht="12.75">
      <c r="I258" s="19"/>
    </row>
    <row r="259" ht="12.75">
      <c r="I259" s="19"/>
    </row>
    <row r="260" ht="12.75">
      <c r="I260" s="19"/>
    </row>
    <row r="261" ht="12.75">
      <c r="I261" s="19"/>
    </row>
    <row r="262" ht="12.75">
      <c r="I262" s="19"/>
    </row>
    <row r="263" ht="12.75">
      <c r="I263" s="19"/>
    </row>
    <row r="264" ht="12.75">
      <c r="I264" s="19"/>
    </row>
    <row r="265" ht="12.75">
      <c r="I265" s="19"/>
    </row>
    <row r="266" ht="12.75">
      <c r="I266" s="19"/>
    </row>
    <row r="267" ht="12.75">
      <c r="I267" s="19"/>
    </row>
    <row r="268" spans="1:10" ht="12.75">
      <c r="A268" s="17"/>
      <c r="B268" s="17"/>
      <c r="C268" s="17"/>
      <c r="D268" s="17"/>
      <c r="E268" s="17"/>
      <c r="F268" s="17"/>
      <c r="G268" s="17"/>
      <c r="H268" s="17"/>
      <c r="I268" s="53"/>
      <c r="J268" s="17"/>
    </row>
    <row r="269" spans="1:10" ht="14.25" customHeight="1">
      <c r="A269" s="17"/>
      <c r="B269" s="17"/>
      <c r="C269" s="17"/>
      <c r="D269" s="17"/>
      <c r="E269" s="17"/>
      <c r="F269" s="17"/>
      <c r="G269" s="44"/>
      <c r="H269" s="44"/>
      <c r="I269" s="47"/>
      <c r="J269" s="17"/>
    </row>
    <row r="270" spans="1:10" ht="12.75">
      <c r="A270" s="17"/>
      <c r="B270" s="17"/>
      <c r="C270" s="44"/>
      <c r="D270" s="44"/>
      <c r="E270" s="44"/>
      <c r="F270" s="17"/>
      <c r="G270" s="44"/>
      <c r="H270" s="44"/>
      <c r="I270" s="47"/>
      <c r="J270" s="17"/>
    </row>
    <row r="271" spans="1:10" ht="6" customHeight="1">
      <c r="A271" s="17"/>
      <c r="B271" s="17"/>
      <c r="C271" s="17"/>
      <c r="D271" s="17"/>
      <c r="E271" s="17"/>
      <c r="F271" s="17"/>
      <c r="G271" s="17"/>
      <c r="H271" s="17"/>
      <c r="I271" s="53"/>
      <c r="J271" s="17"/>
    </row>
    <row r="272" spans="1:10" ht="26.25" customHeight="1">
      <c r="A272" s="52"/>
      <c r="B272" s="17"/>
      <c r="C272" s="17"/>
      <c r="D272" s="17"/>
      <c r="E272" s="17"/>
      <c r="F272" s="17"/>
      <c r="G272" s="17"/>
      <c r="H272" s="17"/>
      <c r="I272" s="53"/>
      <c r="J272" s="17"/>
    </row>
    <row r="273" spans="1:10" ht="12.75">
      <c r="A273" s="52"/>
      <c r="B273" s="17"/>
      <c r="C273" s="17"/>
      <c r="D273" s="17"/>
      <c r="E273" s="17"/>
      <c r="F273" s="17"/>
      <c r="G273" s="17"/>
      <c r="H273" s="17"/>
      <c r="I273" s="53"/>
      <c r="J273" s="17"/>
    </row>
    <row r="274" spans="1:10" ht="12.75">
      <c r="A274" s="52"/>
      <c r="B274" s="53"/>
      <c r="C274" s="59"/>
      <c r="D274" s="36"/>
      <c r="E274" s="59"/>
      <c r="F274" s="59"/>
      <c r="G274" s="59"/>
      <c r="H274" s="59"/>
      <c r="I274" s="49"/>
      <c r="J274" s="17"/>
    </row>
    <row r="275" spans="1:10" ht="12.75">
      <c r="A275" s="52"/>
      <c r="B275" s="17"/>
      <c r="C275" s="59"/>
      <c r="D275" s="36"/>
      <c r="E275" s="59"/>
      <c r="F275" s="59"/>
      <c r="G275" s="59"/>
      <c r="H275" s="59"/>
      <c r="I275" s="49"/>
      <c r="J275" s="17"/>
    </row>
    <row r="276" spans="1:10" ht="12.75">
      <c r="A276" s="52"/>
      <c r="B276" s="53"/>
      <c r="C276" s="59"/>
      <c r="D276" s="36"/>
      <c r="E276" s="59"/>
      <c r="F276" s="59"/>
      <c r="G276" s="36"/>
      <c r="H276" s="36"/>
      <c r="I276" s="49"/>
      <c r="J276" s="17"/>
    </row>
    <row r="277" spans="1:10" ht="12.75">
      <c r="A277" s="52"/>
      <c r="B277" s="53"/>
      <c r="C277" s="59"/>
      <c r="D277" s="59"/>
      <c r="E277" s="59"/>
      <c r="F277" s="59"/>
      <c r="G277" s="59"/>
      <c r="H277" s="59"/>
      <c r="I277" s="49"/>
      <c r="J277" s="17"/>
    </row>
    <row r="278" spans="1:10" ht="12.75">
      <c r="A278" s="52"/>
      <c r="B278" s="53"/>
      <c r="C278" s="59"/>
      <c r="D278" s="59"/>
      <c r="E278" s="59"/>
      <c r="F278" s="59"/>
      <c r="G278" s="59"/>
      <c r="H278" s="59"/>
      <c r="I278" s="49"/>
      <c r="J278" s="17"/>
    </row>
    <row r="279" spans="1:10" ht="12.75">
      <c r="A279" s="52"/>
      <c r="B279" s="17"/>
      <c r="C279" s="59"/>
      <c r="D279" s="59"/>
      <c r="E279" s="59"/>
      <c r="F279" s="59"/>
      <c r="G279" s="59"/>
      <c r="H279" s="59"/>
      <c r="I279" s="49"/>
      <c r="J279" s="17"/>
    </row>
    <row r="280" spans="1:10" ht="12.75">
      <c r="A280" s="17"/>
      <c r="B280" s="17"/>
      <c r="C280" s="59"/>
      <c r="D280" s="59"/>
      <c r="E280" s="59"/>
      <c r="F280" s="59"/>
      <c r="G280" s="59"/>
      <c r="H280" s="59"/>
      <c r="I280" s="49"/>
      <c r="J280" s="76"/>
    </row>
    <row r="281" spans="1:10" ht="12.75">
      <c r="A281" s="52"/>
      <c r="B281" s="53"/>
      <c r="C281" s="17"/>
      <c r="D281" s="36"/>
      <c r="E281" s="17"/>
      <c r="F281" s="59"/>
      <c r="G281" s="59"/>
      <c r="H281" s="59"/>
      <c r="I281" s="49"/>
      <c r="J281" s="17"/>
    </row>
    <row r="282" spans="1:10" ht="12.75">
      <c r="A282" s="52"/>
      <c r="B282" s="53"/>
      <c r="C282" s="36"/>
      <c r="D282" s="36"/>
      <c r="E282" s="36"/>
      <c r="F282" s="59"/>
      <c r="G282" s="59"/>
      <c r="H282" s="59"/>
      <c r="I282" s="49"/>
      <c r="J282" s="17"/>
    </row>
    <row r="283" spans="1:10" ht="12.75">
      <c r="A283" s="52"/>
      <c r="B283" s="53"/>
      <c r="C283" s="36"/>
      <c r="D283" s="36"/>
      <c r="E283" s="36"/>
      <c r="F283" s="59"/>
      <c r="G283" s="59"/>
      <c r="H283" s="59"/>
      <c r="I283" s="49"/>
      <c r="J283" s="17"/>
    </row>
    <row r="284" spans="1:10" ht="12.75">
      <c r="A284" s="52"/>
      <c r="B284" s="53"/>
      <c r="C284" s="36"/>
      <c r="D284" s="36"/>
      <c r="E284" s="36"/>
      <c r="F284" s="59"/>
      <c r="G284" s="59"/>
      <c r="H284" s="59"/>
      <c r="I284" s="49"/>
      <c r="J284" s="17"/>
    </row>
    <row r="285" spans="1:10" ht="12.75">
      <c r="A285" s="52"/>
      <c r="B285" s="53"/>
      <c r="C285" s="36"/>
      <c r="D285" s="36"/>
      <c r="E285" s="36"/>
      <c r="F285" s="59"/>
      <c r="G285" s="59"/>
      <c r="H285" s="59"/>
      <c r="I285" s="49"/>
      <c r="J285" s="17"/>
    </row>
    <row r="286" spans="1:10" ht="12.75">
      <c r="A286" s="52"/>
      <c r="B286" s="53"/>
      <c r="C286" s="59"/>
      <c r="D286" s="59"/>
      <c r="E286" s="59"/>
      <c r="F286" s="59"/>
      <c r="G286" s="59"/>
      <c r="H286" s="59"/>
      <c r="I286" s="49"/>
      <c r="J286" s="17"/>
    </row>
    <row r="287" spans="1:10" ht="12.75">
      <c r="A287" s="52"/>
      <c r="B287" s="17"/>
      <c r="C287" s="59"/>
      <c r="D287" s="59"/>
      <c r="E287" s="59"/>
      <c r="F287" s="59"/>
      <c r="G287" s="59"/>
      <c r="H287" s="59"/>
      <c r="I287" s="49"/>
      <c r="J287" s="17"/>
    </row>
    <row r="288" spans="1:10" ht="12.75">
      <c r="A288" s="52"/>
      <c r="B288" s="17"/>
      <c r="C288" s="59"/>
      <c r="D288" s="59"/>
      <c r="E288" s="59"/>
      <c r="F288" s="59"/>
      <c r="G288" s="59"/>
      <c r="H288" s="59"/>
      <c r="I288" s="49"/>
      <c r="J288" s="17"/>
    </row>
    <row r="289" spans="1:10" ht="12.75">
      <c r="A289" s="17"/>
      <c r="B289" s="17"/>
      <c r="C289" s="36"/>
      <c r="D289" s="36"/>
      <c r="E289" s="36"/>
      <c r="F289" s="36"/>
      <c r="G289" s="36"/>
      <c r="H289" s="36"/>
      <c r="I289" s="49"/>
      <c r="J289" s="17"/>
    </row>
    <row r="290" spans="1:10" ht="12.75">
      <c r="A290" s="17"/>
      <c r="B290" s="17"/>
      <c r="C290" s="36"/>
      <c r="D290" s="36"/>
      <c r="E290" s="36"/>
      <c r="F290" s="36"/>
      <c r="G290" s="36"/>
      <c r="H290" s="36"/>
      <c r="I290" s="49"/>
      <c r="J290" s="17"/>
    </row>
    <row r="291" spans="1:10" ht="18" customHeight="1">
      <c r="A291" s="17"/>
      <c r="B291" s="17"/>
      <c r="C291" s="59"/>
      <c r="D291" s="59"/>
      <c r="E291" s="59"/>
      <c r="F291" s="59"/>
      <c r="G291" s="59"/>
      <c r="H291" s="59"/>
      <c r="I291" s="49"/>
      <c r="J291" s="17"/>
    </row>
    <row r="292" spans="1:10" ht="12.75">
      <c r="A292" s="17"/>
      <c r="B292" s="17"/>
      <c r="C292" s="59"/>
      <c r="D292" s="59"/>
      <c r="E292" s="59"/>
      <c r="F292" s="59"/>
      <c r="G292" s="59"/>
      <c r="H292" s="59"/>
      <c r="I292" s="49"/>
      <c r="J292" s="17"/>
    </row>
    <row r="293" spans="1:10" ht="12.75">
      <c r="A293" s="52"/>
      <c r="B293" s="17"/>
      <c r="C293" s="17"/>
      <c r="D293" s="17"/>
      <c r="E293" s="17"/>
      <c r="F293" s="17"/>
      <c r="G293" s="17"/>
      <c r="H293" s="17"/>
      <c r="I293" s="53"/>
      <c r="J293" s="17"/>
    </row>
    <row r="294" spans="1:10" ht="12.75">
      <c r="A294" s="52"/>
      <c r="B294" s="54"/>
      <c r="C294" s="17"/>
      <c r="D294" s="17"/>
      <c r="E294" s="44"/>
      <c r="F294" s="44"/>
      <c r="G294" s="44"/>
      <c r="H294" s="44"/>
      <c r="I294" s="47"/>
      <c r="J294" s="17"/>
    </row>
    <row r="295" spans="1:10" ht="12.75">
      <c r="A295" s="52"/>
      <c r="B295" s="17"/>
      <c r="C295" s="17"/>
      <c r="D295" s="17"/>
      <c r="E295" s="17"/>
      <c r="F295" s="17"/>
      <c r="G295" s="17"/>
      <c r="H295" s="17"/>
      <c r="I295" s="53"/>
      <c r="J295" s="17"/>
    </row>
    <row r="296" spans="1:10" ht="12.75">
      <c r="A296" s="52"/>
      <c r="B296" s="55"/>
      <c r="C296" s="55"/>
      <c r="D296" s="56"/>
      <c r="E296" s="36"/>
      <c r="F296" s="36"/>
      <c r="G296" s="36"/>
      <c r="H296" s="36"/>
      <c r="I296" s="49"/>
      <c r="J296" s="17"/>
    </row>
    <row r="297" spans="1:10" ht="12.75">
      <c r="A297" s="52"/>
      <c r="B297" s="55"/>
      <c r="C297" s="55"/>
      <c r="D297" s="56"/>
      <c r="E297" s="55"/>
      <c r="F297" s="55"/>
      <c r="G297" s="55"/>
      <c r="H297" s="55"/>
      <c r="I297" s="53"/>
      <c r="J297" s="17"/>
    </row>
    <row r="298" spans="1:10" ht="12.75">
      <c r="A298" s="52"/>
      <c r="B298" s="55"/>
      <c r="C298" s="36"/>
      <c r="D298" s="56"/>
      <c r="E298" s="55"/>
      <c r="F298" s="55"/>
      <c r="G298" s="55"/>
      <c r="H298" s="55"/>
      <c r="I298" s="53"/>
      <c r="J298" s="17"/>
    </row>
    <row r="299" spans="1:9" ht="12.75">
      <c r="A299" s="52"/>
      <c r="B299" s="55"/>
      <c r="C299" s="55"/>
      <c r="D299" s="56"/>
      <c r="E299" s="55"/>
      <c r="F299" s="55"/>
      <c r="G299" s="55"/>
      <c r="H299" s="55"/>
      <c r="I299" s="53"/>
    </row>
    <row r="300" spans="1:9" ht="12.75">
      <c r="A300" s="52"/>
      <c r="B300" s="55"/>
      <c r="C300" s="36"/>
      <c r="D300" s="56"/>
      <c r="E300" s="55"/>
      <c r="F300" s="55"/>
      <c r="G300" s="55"/>
      <c r="H300" s="55"/>
      <c r="I300" s="53"/>
    </row>
    <row r="301" spans="1:9" ht="15.75" customHeight="1">
      <c r="A301" s="52"/>
      <c r="B301" s="57"/>
      <c r="C301" s="36"/>
      <c r="D301" s="58"/>
      <c r="E301" s="59"/>
      <c r="F301" s="59"/>
      <c r="G301" s="59"/>
      <c r="H301" s="59"/>
      <c r="I301" s="60"/>
    </row>
    <row r="302" spans="1:9" ht="12.75">
      <c r="A302" s="52"/>
      <c r="B302" s="55"/>
      <c r="C302" s="59"/>
      <c r="D302" s="58"/>
      <c r="E302" s="59"/>
      <c r="F302" s="59"/>
      <c r="G302" s="59"/>
      <c r="H302" s="59"/>
      <c r="I302" s="60"/>
    </row>
    <row r="303" spans="1:9" ht="12.75">
      <c r="A303" s="52"/>
      <c r="B303" s="55"/>
      <c r="C303" s="59"/>
      <c r="D303" s="58"/>
      <c r="E303" s="36"/>
      <c r="F303" s="59"/>
      <c r="G303" s="59"/>
      <c r="H303" s="59"/>
      <c r="I303" s="49"/>
    </row>
    <row r="304" spans="1:9" ht="12.75">
      <c r="A304" s="52"/>
      <c r="B304" s="55"/>
      <c r="C304" s="59"/>
      <c r="D304" s="58"/>
      <c r="E304" s="59"/>
      <c r="F304" s="59"/>
      <c r="G304" s="59"/>
      <c r="H304" s="59"/>
      <c r="I304" s="60"/>
    </row>
    <row r="305" spans="1:9" ht="12.75">
      <c r="A305" s="52"/>
      <c r="B305" s="55"/>
      <c r="C305" s="59"/>
      <c r="D305" s="59"/>
      <c r="E305" s="59"/>
      <c r="F305" s="59"/>
      <c r="G305" s="59"/>
      <c r="H305" s="59"/>
      <c r="I305" s="60"/>
    </row>
    <row r="306" spans="1:9" ht="12.75">
      <c r="A306" s="52"/>
      <c r="B306" s="55"/>
      <c r="C306" s="59"/>
      <c r="D306" s="59"/>
      <c r="E306" s="61"/>
      <c r="F306" s="59"/>
      <c r="G306" s="59"/>
      <c r="H306" s="59"/>
      <c r="I306" s="62"/>
    </row>
    <row r="307" spans="1:9" ht="12.75">
      <c r="A307" s="17"/>
      <c r="B307" s="55"/>
      <c r="C307" s="59"/>
      <c r="D307" s="59"/>
      <c r="E307" s="59"/>
      <c r="F307" s="59"/>
      <c r="G307" s="59"/>
      <c r="H307" s="59"/>
      <c r="I307" s="60"/>
    </row>
    <row r="308" spans="1:9" ht="12.75">
      <c r="A308" s="17"/>
      <c r="B308" s="17"/>
      <c r="C308" s="59"/>
      <c r="D308" s="59"/>
      <c r="E308" s="59"/>
      <c r="F308" s="59"/>
      <c r="G308" s="59"/>
      <c r="H308" s="59"/>
      <c r="I308" s="60"/>
    </row>
    <row r="309" spans="3:9" ht="12.75">
      <c r="C309" s="38"/>
      <c r="D309" s="38"/>
      <c r="E309" s="38"/>
      <c r="F309" s="38"/>
      <c r="G309" s="38"/>
      <c r="H309" s="38"/>
      <c r="I309" s="50"/>
    </row>
    <row r="310" spans="3:9" ht="12.75">
      <c r="C310" s="38"/>
      <c r="D310" s="38"/>
      <c r="E310" s="38"/>
      <c r="F310" s="38"/>
      <c r="G310" s="38"/>
      <c r="H310" s="38"/>
      <c r="I310" s="50"/>
    </row>
    <row r="311" spans="3:9" ht="12.75">
      <c r="C311" s="38"/>
      <c r="D311" s="38"/>
      <c r="E311" s="38"/>
      <c r="F311" s="38"/>
      <c r="G311" s="38"/>
      <c r="H311" s="38"/>
      <c r="I311" s="50"/>
    </row>
    <row r="312" spans="3:9" ht="12.75">
      <c r="C312" s="38"/>
      <c r="D312" s="38"/>
      <c r="E312" s="38"/>
      <c r="F312" s="38"/>
      <c r="G312" s="38"/>
      <c r="H312" s="38"/>
      <c r="I312" s="50"/>
    </row>
    <row r="313" spans="3:9" ht="12.75">
      <c r="C313" s="38"/>
      <c r="D313" s="38"/>
      <c r="E313" s="38"/>
      <c r="F313" s="38"/>
      <c r="G313" s="38"/>
      <c r="H313" s="38"/>
      <c r="I313" s="50"/>
    </row>
    <row r="314" spans="3:9" ht="12.75">
      <c r="C314" s="38"/>
      <c r="D314" s="38"/>
      <c r="E314" s="38"/>
      <c r="F314" s="38"/>
      <c r="G314" s="38"/>
      <c r="H314" s="38"/>
      <c r="I314" s="50"/>
    </row>
    <row r="315" spans="3:9" ht="12.75">
      <c r="C315" s="38"/>
      <c r="D315" s="38"/>
      <c r="E315" s="38"/>
      <c r="F315" s="38"/>
      <c r="G315" s="38"/>
      <c r="H315" s="38"/>
      <c r="I315" s="50"/>
    </row>
    <row r="316" spans="3:9" ht="12.75">
      <c r="C316" s="38"/>
      <c r="D316" s="38"/>
      <c r="E316" s="38"/>
      <c r="F316" s="38"/>
      <c r="G316" s="38"/>
      <c r="H316" s="38"/>
      <c r="I316" s="50"/>
    </row>
    <row r="317" spans="3:9" ht="12.75">
      <c r="C317" s="38"/>
      <c r="D317" s="38"/>
      <c r="E317" s="38"/>
      <c r="F317" s="38"/>
      <c r="G317" s="38"/>
      <c r="H317" s="38"/>
      <c r="I317" s="50"/>
    </row>
    <row r="318" spans="3:9" ht="12.75">
      <c r="C318" s="38"/>
      <c r="D318" s="38"/>
      <c r="E318" s="38"/>
      <c r="F318" s="38"/>
      <c r="G318" s="38"/>
      <c r="H318" s="38"/>
      <c r="I318" s="50"/>
    </row>
    <row r="319" ht="12.75">
      <c r="I319" s="19"/>
    </row>
    <row r="320" ht="12.75">
      <c r="I320" s="19"/>
    </row>
    <row r="321" ht="12.75">
      <c r="I321" s="19"/>
    </row>
    <row r="322" ht="12.75">
      <c r="I322" s="19"/>
    </row>
    <row r="323" ht="12.75">
      <c r="I323" s="19"/>
    </row>
    <row r="324" ht="12.75">
      <c r="I324" s="19"/>
    </row>
    <row r="325" ht="12.75">
      <c r="I325" s="19"/>
    </row>
    <row r="326" ht="12.75">
      <c r="I326" s="19"/>
    </row>
    <row r="327" ht="12.75">
      <c r="I327" s="19"/>
    </row>
    <row r="328" ht="12.75">
      <c r="I328" s="19"/>
    </row>
    <row r="329" ht="12.75">
      <c r="I329" s="19"/>
    </row>
    <row r="330" ht="12.75">
      <c r="I330" s="19"/>
    </row>
    <row r="331" ht="12.75">
      <c r="I331" s="19"/>
    </row>
    <row r="332" ht="12.75">
      <c r="I332" s="19"/>
    </row>
    <row r="333" ht="12.75">
      <c r="I333" s="19"/>
    </row>
    <row r="334" ht="12.75">
      <c r="I334" s="19"/>
    </row>
    <row r="335" ht="12.75">
      <c r="I335" s="19"/>
    </row>
    <row r="336" ht="12.75">
      <c r="I336" s="19"/>
    </row>
    <row r="337" ht="12.75">
      <c r="I337" s="19"/>
    </row>
    <row r="338" ht="12.75">
      <c r="I338" s="19"/>
    </row>
    <row r="339" ht="12.75">
      <c r="I339" s="19"/>
    </row>
    <row r="340" ht="12.75">
      <c r="I340" s="19"/>
    </row>
    <row r="341" ht="12.75">
      <c r="I341" s="19"/>
    </row>
    <row r="342" ht="12.75">
      <c r="I342" s="19"/>
    </row>
    <row r="343" ht="12.75">
      <c r="I343" s="19"/>
    </row>
    <row r="344" ht="12.75">
      <c r="I344" s="19"/>
    </row>
    <row r="345" ht="12.75">
      <c r="I345" s="19"/>
    </row>
    <row r="346" ht="12.75">
      <c r="I346" s="19"/>
    </row>
    <row r="347" ht="12.75">
      <c r="I347" s="19"/>
    </row>
    <row r="348" ht="12.75">
      <c r="I348" s="19"/>
    </row>
    <row r="349" ht="12.75">
      <c r="I349" s="19"/>
    </row>
    <row r="350" ht="12.75">
      <c r="I350" s="19"/>
    </row>
    <row r="351" ht="12.75">
      <c r="I351" s="19"/>
    </row>
    <row r="352" ht="12.75">
      <c r="I352" s="19"/>
    </row>
    <row r="353" ht="12.75">
      <c r="I353" s="19"/>
    </row>
    <row r="354" ht="12.75">
      <c r="I354" s="19"/>
    </row>
    <row r="355" ht="12.75">
      <c r="I355" s="19"/>
    </row>
    <row r="356" ht="12.75">
      <c r="I356" s="19"/>
    </row>
    <row r="357" ht="12.75">
      <c r="I357" s="19"/>
    </row>
    <row r="358" ht="12.75">
      <c r="I358" s="19"/>
    </row>
    <row r="359" ht="12.75">
      <c r="I359" s="19"/>
    </row>
    <row r="360" ht="12.75">
      <c r="I360" s="19"/>
    </row>
    <row r="361" ht="12.75">
      <c r="I361" s="19"/>
    </row>
    <row r="362" ht="12.75">
      <c r="I362" s="19"/>
    </row>
    <row r="363" ht="12.75">
      <c r="I363" s="19"/>
    </row>
    <row r="364" ht="12.75">
      <c r="I364" s="19"/>
    </row>
    <row r="365" ht="12.75">
      <c r="I365" s="19"/>
    </row>
    <row r="366" ht="12.75">
      <c r="I366" s="19"/>
    </row>
    <row r="367" ht="12.75">
      <c r="I367" s="19"/>
    </row>
    <row r="368" ht="12.75">
      <c r="I368" s="19"/>
    </row>
    <row r="369" ht="12.75">
      <c r="I369" s="19"/>
    </row>
    <row r="370" ht="12.75">
      <c r="I370" s="19"/>
    </row>
    <row r="371" ht="12.75">
      <c r="I371" s="19"/>
    </row>
    <row r="372" ht="12.75">
      <c r="I372" s="19"/>
    </row>
    <row r="373" ht="12.75">
      <c r="I373" s="19"/>
    </row>
    <row r="374" ht="12.75">
      <c r="I374" s="19"/>
    </row>
    <row r="375" ht="12.75">
      <c r="I375" s="19"/>
    </row>
    <row r="376" ht="12.75">
      <c r="I376" s="19"/>
    </row>
    <row r="377" ht="12.75">
      <c r="I377" s="19"/>
    </row>
    <row r="378" ht="12.75">
      <c r="I378" s="19"/>
    </row>
    <row r="379" ht="12.75">
      <c r="I379" s="19"/>
    </row>
    <row r="380" ht="12.75">
      <c r="I380" s="19"/>
    </row>
    <row r="381" ht="12.75">
      <c r="I381" s="19"/>
    </row>
    <row r="382" ht="12.75">
      <c r="I382" s="19"/>
    </row>
    <row r="383" ht="12.75">
      <c r="I383" s="19"/>
    </row>
    <row r="384" ht="12.75">
      <c r="I384" s="19"/>
    </row>
    <row r="385" ht="12.75">
      <c r="I385" s="19"/>
    </row>
    <row r="386" ht="12.75">
      <c r="I386" s="19"/>
    </row>
    <row r="387" ht="12.75">
      <c r="I387" s="19"/>
    </row>
    <row r="388" ht="12.75">
      <c r="I388" s="19"/>
    </row>
    <row r="389" ht="12.75">
      <c r="I389" s="19"/>
    </row>
    <row r="390" ht="12.75">
      <c r="I390" s="19"/>
    </row>
    <row r="391" ht="12.75">
      <c r="I391" s="19"/>
    </row>
    <row r="392" ht="12.75">
      <c r="I392" s="19"/>
    </row>
    <row r="393" ht="12.75">
      <c r="I393" s="19"/>
    </row>
    <row r="394" ht="12.75">
      <c r="I394" s="19"/>
    </row>
    <row r="395" ht="12.75">
      <c r="I395" s="19"/>
    </row>
    <row r="396" ht="12.75">
      <c r="I396" s="19"/>
    </row>
    <row r="397" ht="12.75">
      <c r="I397" s="19"/>
    </row>
    <row r="398" ht="12.75">
      <c r="I398" s="19"/>
    </row>
    <row r="399" ht="12.75">
      <c r="I399" s="19"/>
    </row>
    <row r="400" ht="12.75">
      <c r="I400" s="19"/>
    </row>
    <row r="401" ht="12.75">
      <c r="I401" s="19"/>
    </row>
    <row r="402" ht="12.75">
      <c r="I402" s="19"/>
    </row>
    <row r="403" ht="12.75">
      <c r="I403" s="19"/>
    </row>
    <row r="404" ht="12.75">
      <c r="I404" s="19"/>
    </row>
    <row r="405" ht="12.75">
      <c r="I405" s="19"/>
    </row>
    <row r="406" ht="12.75">
      <c r="I406" s="19"/>
    </row>
    <row r="407" ht="12.75">
      <c r="I407" s="19"/>
    </row>
    <row r="408" ht="12.75">
      <c r="I408" s="19"/>
    </row>
    <row r="409" ht="12.75">
      <c r="I409" s="19"/>
    </row>
    <row r="410" ht="12.75">
      <c r="I410" s="19"/>
    </row>
    <row r="411" ht="12.75">
      <c r="I411" s="19"/>
    </row>
    <row r="412" ht="12.75">
      <c r="I412" s="19"/>
    </row>
    <row r="413" ht="12.75">
      <c r="I413" s="19"/>
    </row>
    <row r="414" ht="12.75">
      <c r="I414" s="19"/>
    </row>
    <row r="415" ht="12.75">
      <c r="I415" s="19"/>
    </row>
    <row r="416" ht="12.75">
      <c r="I416" s="19"/>
    </row>
    <row r="417" ht="12.75">
      <c r="I417" s="19"/>
    </row>
    <row r="418" ht="12.75">
      <c r="I418" s="19"/>
    </row>
    <row r="419" ht="12.75">
      <c r="I419" s="19"/>
    </row>
    <row r="420" ht="12.75">
      <c r="I420" s="19"/>
    </row>
    <row r="421" ht="12.75">
      <c r="I421" s="19"/>
    </row>
    <row r="422" ht="12.75">
      <c r="I422" s="19"/>
    </row>
    <row r="423" ht="12.75">
      <c r="I423" s="19"/>
    </row>
    <row r="424" ht="12.75">
      <c r="I424" s="19"/>
    </row>
    <row r="425" ht="12.75">
      <c r="I425" s="19"/>
    </row>
    <row r="426" ht="12.75">
      <c r="I426" s="19"/>
    </row>
    <row r="427" ht="12.75">
      <c r="I427" s="19"/>
    </row>
    <row r="428" ht="12.75">
      <c r="I428" s="19"/>
    </row>
    <row r="429" ht="12.75">
      <c r="I429" s="19"/>
    </row>
    <row r="430" ht="12.75">
      <c r="I430" s="19"/>
    </row>
    <row r="431" ht="12.75">
      <c r="I431" s="19"/>
    </row>
    <row r="432" ht="12.75">
      <c r="I432" s="19"/>
    </row>
    <row r="433" ht="12.75">
      <c r="I433" s="19"/>
    </row>
    <row r="434" ht="12.75">
      <c r="I434" s="19"/>
    </row>
    <row r="435" ht="12.75">
      <c r="I435" s="19"/>
    </row>
    <row r="436" ht="12.75">
      <c r="I436" s="19"/>
    </row>
    <row r="437" ht="12.75">
      <c r="I437" s="19"/>
    </row>
    <row r="438" ht="12.75">
      <c r="I438" s="19"/>
    </row>
    <row r="439" ht="12.75">
      <c r="I439" s="19"/>
    </row>
    <row r="440" ht="12.75">
      <c r="I440" s="19"/>
    </row>
    <row r="441" ht="12.75">
      <c r="I441" s="19"/>
    </row>
    <row r="442" ht="12.75">
      <c r="I442" s="19"/>
    </row>
    <row r="443" ht="12.75">
      <c r="I443" s="19"/>
    </row>
    <row r="444" ht="12.75">
      <c r="I444" s="19"/>
    </row>
    <row r="445" ht="12.75">
      <c r="I445" s="19"/>
    </row>
    <row r="446" ht="12.75">
      <c r="I446" s="19"/>
    </row>
    <row r="447" ht="12.75">
      <c r="I447" s="19"/>
    </row>
    <row r="448" ht="12.75">
      <c r="I448" s="19"/>
    </row>
    <row r="449" ht="12.75">
      <c r="I449" s="19"/>
    </row>
    <row r="450" ht="12.75">
      <c r="I450" s="19"/>
    </row>
    <row r="451" ht="12.75">
      <c r="I451" s="19"/>
    </row>
    <row r="452" ht="12.75">
      <c r="I452" s="19"/>
    </row>
    <row r="453" ht="12.75">
      <c r="I453" s="19"/>
    </row>
    <row r="454" ht="12.75">
      <c r="I454" s="19"/>
    </row>
    <row r="455" ht="12.75">
      <c r="I455" s="19"/>
    </row>
    <row r="456" ht="12.75">
      <c r="I456" s="19"/>
    </row>
    <row r="457" ht="12.75">
      <c r="I457" s="19"/>
    </row>
    <row r="458" ht="12.75">
      <c r="I458" s="19"/>
    </row>
    <row r="459" ht="12.75">
      <c r="I459" s="19"/>
    </row>
    <row r="460" ht="12.75">
      <c r="I460" s="19"/>
    </row>
    <row r="461" ht="12.75">
      <c r="I461" s="19"/>
    </row>
    <row r="462" ht="12.75">
      <c r="I462" s="19"/>
    </row>
    <row r="463" ht="12.75">
      <c r="I463" s="19"/>
    </row>
    <row r="464" ht="12.75">
      <c r="I464" s="19"/>
    </row>
    <row r="465" ht="12.75">
      <c r="I465" s="19"/>
    </row>
    <row r="466" ht="12.75">
      <c r="I466" s="19"/>
    </row>
    <row r="467" ht="12.75">
      <c r="I467" s="19"/>
    </row>
    <row r="468" ht="12.75">
      <c r="I468" s="19"/>
    </row>
    <row r="469" ht="12.75">
      <c r="I469" s="19"/>
    </row>
    <row r="470" ht="12.75">
      <c r="I470" s="19"/>
    </row>
    <row r="471" ht="12.75">
      <c r="I471" s="19"/>
    </row>
    <row r="472" ht="12.75">
      <c r="I472" s="19"/>
    </row>
    <row r="473" ht="12.75">
      <c r="I473" s="19"/>
    </row>
    <row r="474" ht="12.75">
      <c r="I474" s="19"/>
    </row>
    <row r="475" ht="12.75">
      <c r="I475" s="19"/>
    </row>
    <row r="476" ht="12.75">
      <c r="I476" s="19"/>
    </row>
    <row r="477" ht="12.75">
      <c r="I477" s="19"/>
    </row>
    <row r="478" ht="12.75">
      <c r="I478" s="19"/>
    </row>
    <row r="479" ht="12.75">
      <c r="I479" s="19"/>
    </row>
    <row r="480" ht="12.75">
      <c r="I480" s="19"/>
    </row>
    <row r="481" ht="12.75">
      <c r="I481" s="19"/>
    </row>
    <row r="482" ht="12.75">
      <c r="I482" s="19"/>
    </row>
    <row r="483" ht="12.75">
      <c r="I483" s="19"/>
    </row>
    <row r="484" ht="12.75">
      <c r="I484" s="19"/>
    </row>
    <row r="485" ht="12.75">
      <c r="I485" s="19"/>
    </row>
    <row r="486" ht="12.75">
      <c r="I486" s="19"/>
    </row>
    <row r="487" ht="12.75">
      <c r="I487" s="19"/>
    </row>
    <row r="488" ht="12.75">
      <c r="I488" s="19"/>
    </row>
    <row r="489" ht="12.75">
      <c r="I489" s="19"/>
    </row>
    <row r="490" ht="12.75">
      <c r="I490" s="19"/>
    </row>
    <row r="491" ht="12.75">
      <c r="I491" s="19"/>
    </row>
    <row r="492" ht="12.75">
      <c r="I492" s="19"/>
    </row>
    <row r="493" ht="12.75">
      <c r="I493" s="19"/>
    </row>
    <row r="494" ht="12.75">
      <c r="I494" s="19"/>
    </row>
    <row r="495" ht="12.75">
      <c r="I495" s="19"/>
    </row>
    <row r="496" ht="12.75">
      <c r="I496" s="19"/>
    </row>
    <row r="497" ht="12.75">
      <c r="I497" s="19"/>
    </row>
    <row r="498" ht="12.75">
      <c r="I498" s="19"/>
    </row>
    <row r="499" ht="12.75">
      <c r="I499" s="19"/>
    </row>
    <row r="500" ht="12.75">
      <c r="I500" s="19"/>
    </row>
    <row r="501" ht="12.75">
      <c r="I501" s="19"/>
    </row>
    <row r="502" ht="12.75">
      <c r="I502" s="19"/>
    </row>
    <row r="503" ht="12.75">
      <c r="I503" s="19"/>
    </row>
    <row r="504" ht="12.75">
      <c r="I504" s="19"/>
    </row>
    <row r="505" ht="12.75">
      <c r="I505" s="19"/>
    </row>
    <row r="506" ht="12.75">
      <c r="I506" s="19"/>
    </row>
    <row r="507" ht="12.75">
      <c r="I507" s="19"/>
    </row>
    <row r="508" ht="12.75">
      <c r="I508" s="19"/>
    </row>
    <row r="509" ht="12.75">
      <c r="I509" s="19"/>
    </row>
    <row r="510" ht="12.75">
      <c r="I510" s="19"/>
    </row>
    <row r="511" ht="12.75">
      <c r="I511" s="19"/>
    </row>
    <row r="512" ht="12.75">
      <c r="I512" s="19"/>
    </row>
    <row r="513" ht="12.75">
      <c r="I513" s="19"/>
    </row>
    <row r="514" ht="12.75">
      <c r="I514" s="19"/>
    </row>
    <row r="515" ht="12.75">
      <c r="I515" s="19"/>
    </row>
    <row r="516" ht="12.75">
      <c r="I516" s="19"/>
    </row>
    <row r="517" ht="12.75">
      <c r="I517" s="19"/>
    </row>
    <row r="518" ht="12.75">
      <c r="I518" s="19"/>
    </row>
    <row r="519" ht="12.75">
      <c r="I519" s="19"/>
    </row>
    <row r="520" ht="12.75">
      <c r="I520" s="19"/>
    </row>
    <row r="521" ht="12.75">
      <c r="I521" s="19"/>
    </row>
    <row r="522" ht="12.75">
      <c r="I522" s="19"/>
    </row>
    <row r="523" ht="12.75">
      <c r="I523" s="19"/>
    </row>
    <row r="524" ht="12.75">
      <c r="I524" s="19"/>
    </row>
    <row r="525" ht="12.75">
      <c r="I525" s="19"/>
    </row>
    <row r="526" ht="12.75">
      <c r="I526" s="19"/>
    </row>
    <row r="527" ht="12.75">
      <c r="I527" s="19"/>
    </row>
    <row r="528" ht="12.75">
      <c r="I528" s="19"/>
    </row>
    <row r="529" ht="12.75">
      <c r="I529" s="19"/>
    </row>
    <row r="530" ht="12.75">
      <c r="I530" s="19"/>
    </row>
    <row r="531" ht="12.75">
      <c r="I531" s="19"/>
    </row>
    <row r="532" ht="12.75">
      <c r="I532" s="19"/>
    </row>
    <row r="533" ht="12.75">
      <c r="I533" s="19"/>
    </row>
    <row r="534" ht="12.75">
      <c r="I534" s="19"/>
    </row>
    <row r="535" ht="12.75">
      <c r="I535" s="19"/>
    </row>
  </sheetData>
  <printOptions/>
  <pageMargins left="0.616141732" right="0.025590551" top="0.78740157480315" bottom="0.393700787401575" header="0.511811023622047" footer="0.261811024"/>
  <pageSetup horizontalDpi="360" verticalDpi="36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DR. LIM CHONG 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LIM CHONG EU</dc:creator>
  <cp:keywords/>
  <dc:description/>
  <cp:lastModifiedBy>PS Tan</cp:lastModifiedBy>
  <cp:lastPrinted>2002-06-28T03:03:14Z</cp:lastPrinted>
  <dcterms:created xsi:type="dcterms:W3CDTF">2000-06-27T02:03:51Z</dcterms:created>
  <dcterms:modified xsi:type="dcterms:W3CDTF">2002-06-28T06:40:14Z</dcterms:modified>
  <cp:category/>
  <cp:version/>
  <cp:contentType/>
  <cp:contentStatus/>
</cp:coreProperties>
</file>