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4"/>
  </bookViews>
  <sheets>
    <sheet name="Income stat" sheetId="1" r:id="rId1"/>
    <sheet name="CF" sheetId="2" r:id="rId2"/>
    <sheet name="BS" sheetId="3" r:id="rId3"/>
    <sheet name="Equity" sheetId="4" r:id="rId4"/>
    <sheet name="key financial info" sheetId="5" r:id="rId5"/>
  </sheets>
  <definedNames>
    <definedName name="_xlnm.Print_Area" localSheetId="2">'BS'!$A$1:$E$48</definedName>
    <definedName name="_xlnm.Print_Area" localSheetId="1">'CF'!$A$1:$E$46</definedName>
    <definedName name="_xlnm.Print_Area" localSheetId="3">'Equity'!$A$1:$F$36</definedName>
    <definedName name="_xlnm.Print_Area" localSheetId="0">'Income stat'!$A$1:$I$41</definedName>
    <definedName name="_xlnm.Print_Area" localSheetId="4">'key financial info'!$A$1:$F$30</definedName>
  </definedNames>
  <calcPr fullCalcOnLoad="1"/>
</workbook>
</file>

<file path=xl/sharedStrings.xml><?xml version="1.0" encoding="utf-8"?>
<sst xmlns="http://schemas.openxmlformats.org/spreadsheetml/2006/main" count="169" uniqueCount="135">
  <si>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</si>
  <si>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</si>
  <si>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</si>
  <si>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</si>
  <si>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</si>
  <si>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</si>
  <si>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</si>
  <si>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</si>
  <si>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</si>
  <si>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</si>
  <si>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</si>
  <si>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</si>
  <si>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</si>
  <si>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</si>
  <si>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</si>
  <si>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</si>
  <si>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</si>
  <si>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</si>
  <si>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</si>
  <si>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</si>
  <si>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</si>
  <si>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</si>
  <si>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</si>
  <si>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</si>
  <si>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</si>
  <si>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</si>
  <si>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</si>
  <si>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</si>
  <si>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</si>
  <si>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</si>
  <si>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Debtors</t>
  </si>
  <si>
    <t>Current liabilities</t>
  </si>
  <si>
    <t>Trade and other creditors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</si>
  <si>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</si>
  <si>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</si>
  <si>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</si>
  <si>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</si>
  <si>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</si>
  <si>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</si>
  <si>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</si>
  <si>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</si>
  <si>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</si>
  <si>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>Condensed Consolidated Cash Flow Statements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</si>
  <si>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</si>
  <si>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</si>
  <si>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</si>
  <si>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</si>
  <si>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</si>
  <si>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</si>
  <si>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</si>
  <si>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</si>
  <si>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</si>
  <si>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</si>
  <si>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</si>
  <si>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</si>
  <si>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</si>
  <si>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</si>
  <si>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</si>
  <si>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</si>
  <si>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</si>
  <si>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</si>
  <si>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</si>
  <si>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</si>
  <si>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</si>
  <si>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</si>
  <si>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</si>
  <si>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</si>
  <si>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</si>
  <si>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At 1 April 2002</t>
  </si>
  <si>
    <t>Profit for the period</t>
  </si>
  <si>
    <t xml:space="preserve"> - Diluted </t>
  </si>
  <si>
    <t xml:space="preserve"> - Basic </t>
  </si>
  <si>
    <t>EPS (sen)</t>
  </si>
  <si>
    <t>Investments in associate and joint ventures</t>
  </si>
  <si>
    <t>Financing activity</t>
  </si>
  <si>
    <t xml:space="preserve">The Condensed Consolidated Statements of Changes in Equity should be read in conjunction with the </t>
  </si>
  <si>
    <t>LTKM Berhad (Company No: 442942-H)</t>
  </si>
  <si>
    <t>31 Mar. 2003</t>
  </si>
  <si>
    <t>Short term deposits</t>
  </si>
  <si>
    <t>Cash and bank balances</t>
  </si>
  <si>
    <t>Share Options exercised</t>
  </si>
  <si>
    <t>At 1 April 2003</t>
  </si>
  <si>
    <t>Purchase of property, plant &amp; equipment</t>
  </si>
  <si>
    <t>Overdraft</t>
  </si>
  <si>
    <t>Less : short term deposits pledged with a licensed bank</t>
  </si>
  <si>
    <t>Cash generated from operating</t>
  </si>
  <si>
    <t>Taxation paid</t>
  </si>
  <si>
    <t>A2 : Summary of Key Financial Information</t>
  </si>
  <si>
    <t>Individual Period</t>
  </si>
  <si>
    <t>Cumulative Period</t>
  </si>
  <si>
    <t xml:space="preserve">Current </t>
  </si>
  <si>
    <t>Year</t>
  </si>
  <si>
    <t>quarter</t>
  </si>
  <si>
    <t>Preceding year</t>
  </si>
  <si>
    <t>corresponding</t>
  </si>
  <si>
    <t>Current</t>
  </si>
  <si>
    <t xml:space="preserve">year </t>
  </si>
  <si>
    <t>todate</t>
  </si>
  <si>
    <t>period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</si>
  <si>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</si>
  <si>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</si>
  <si>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</si>
  <si>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</si>
  <si>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 (sen)</t>
  </si>
  <si>
    <t>Net tangible assets per share (RM)</t>
  </si>
  <si>
    <t>A3: Additional Information</t>
  </si>
  <si>
    <t>Profit / (loss) from operations</t>
  </si>
  <si>
    <t>Gross interest income</t>
  </si>
  <si>
    <t>Gross interest expense</t>
  </si>
  <si>
    <t xml:space="preserve">The Condensed Consolidated Income Statements should be read in conjunction with the Audited Financial </t>
  </si>
  <si>
    <t>Statements for the year ended 31 March 2003.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</si>
  <si>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</si>
  <si>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</si>
  <si>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Audited Financial Statements for the year ended 31 March 2003.</t>
  </si>
  <si>
    <t>For the quarter ended 30 Sept 2003</t>
  </si>
  <si>
    <t>30/9/2003</t>
  </si>
  <si>
    <t>30/9/2002</t>
  </si>
  <si>
    <t>6 MONTHS</t>
  </si>
  <si>
    <t>As at 30 Sep 2003</t>
  </si>
  <si>
    <t>30 Sep 2003</t>
  </si>
  <si>
    <t>For the quarter ended 30 Sep 2003</t>
  </si>
  <si>
    <t>6 months ended 30 Sep 2003</t>
  </si>
  <si>
    <t>6 months ended 30 Sep 2002</t>
  </si>
  <si>
    <t>At 30 Sep 2003</t>
  </si>
  <si>
    <t>At 30 Sep 2002</t>
  </si>
  <si>
    <t>Dividend</t>
  </si>
  <si>
    <t>6 months ended</t>
  </si>
  <si>
    <t>30 Sep 2002</t>
  </si>
  <si>
    <t>Proceeds from disposal of property, plant &amp; equipment</t>
  </si>
  <si>
    <t>Other investment</t>
  </si>
  <si>
    <t>Proceeds from issue of shares</t>
  </si>
  <si>
    <t>Cash and cash equivalents comprise the following amounts:-</t>
  </si>
  <si>
    <t>30.9.03</t>
  </si>
  <si>
    <t>30.9.02</t>
  </si>
  <si>
    <t>Dividend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</si>
</sst>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B1">
      <selection activeCell="C9" sqref="C9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76</v>
      </c>
    </row>
    <row r="2" ht="15">
      <c r="A2" s="12" t="s">
        <v>0</v>
      </c>
    </row>
    <row r="3" ht="15">
      <c r="A3" s="12" t="s">
        <v>114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117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115</v>
      </c>
      <c r="C10" s="6"/>
      <c r="D10" s="6" t="s">
        <v>116</v>
      </c>
      <c r="E10" s="3"/>
      <c r="F10" s="6" t="s">
        <v>115</v>
      </c>
      <c r="G10" s="6"/>
      <c r="H10" s="6" t="s">
        <v>116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17969</v>
      </c>
      <c r="D12" s="13">
        <v>15732</v>
      </c>
      <c r="F12" s="13">
        <v>34126</v>
      </c>
      <c r="H12" s="13">
        <v>28925</v>
      </c>
    </row>
    <row r="14" spans="1:8" ht="15">
      <c r="A14" s="13" t="s">
        <v>13</v>
      </c>
      <c r="B14" s="13">
        <v>-15239</v>
      </c>
      <c r="D14" s="13">
        <v>-14435</v>
      </c>
      <c r="F14" s="13">
        <v>-30063</v>
      </c>
      <c r="H14" s="13">
        <v>-28548</v>
      </c>
    </row>
    <row r="16" spans="1:8" ht="15">
      <c r="A16" s="13" t="s">
        <v>14</v>
      </c>
      <c r="B16" s="14">
        <v>378</v>
      </c>
      <c r="C16" s="14"/>
      <c r="D16" s="14">
        <v>33</v>
      </c>
      <c r="E16" s="14"/>
      <c r="F16" s="14">
        <v>440</v>
      </c>
      <c r="G16" s="14"/>
      <c r="H16" s="14">
        <v>245</v>
      </c>
    </row>
    <row r="18" spans="1:8" ht="15">
      <c r="A18" s="13" t="s">
        <v>15</v>
      </c>
      <c r="B18" s="13">
        <f>SUM(B12:B16)</f>
        <v>3108</v>
      </c>
      <c r="D18" s="13">
        <f>SUM(D12:D16)</f>
        <v>1330</v>
      </c>
      <c r="F18" s="13">
        <f>SUM(F12:F16)</f>
        <v>4503</v>
      </c>
      <c r="H18" s="13">
        <f>SUM(H12:H16)</f>
        <v>622</v>
      </c>
    </row>
    <row r="20" spans="1:8" ht="15">
      <c r="A20" s="13" t="s">
        <v>16</v>
      </c>
      <c r="B20" s="13">
        <v>-238</v>
      </c>
      <c r="D20" s="13">
        <v>-136</v>
      </c>
      <c r="F20" s="13">
        <v>-470</v>
      </c>
      <c r="H20" s="13">
        <v>-350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17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18</v>
      </c>
      <c r="B24" s="13">
        <f>SUM(B18:B22)</f>
        <v>2870</v>
      </c>
      <c r="D24" s="13">
        <f>SUM(D18:D22)</f>
        <v>1194</v>
      </c>
      <c r="F24" s="13">
        <f>SUM(F18:F22)</f>
        <v>4033</v>
      </c>
      <c r="H24" s="13">
        <f>SUM(H18:H22)</f>
        <v>272</v>
      </c>
    </row>
    <row r="26" spans="1:8" ht="15">
      <c r="A26" s="13" t="s">
        <v>19</v>
      </c>
      <c r="B26" s="14">
        <v>-466</v>
      </c>
      <c r="C26" s="14"/>
      <c r="D26" s="14">
        <v>-172</v>
      </c>
      <c r="E26" s="14"/>
      <c r="F26" s="14">
        <v>-808</v>
      </c>
      <c r="G26" s="14"/>
      <c r="H26" s="14">
        <v>-100</v>
      </c>
    </row>
    <row r="28" spans="1:8" ht="15">
      <c r="A28" s="13" t="s">
        <v>20</v>
      </c>
      <c r="B28" s="13">
        <f>SUM(B24:B26)</f>
        <v>2404</v>
      </c>
      <c r="D28" s="13">
        <f>SUM(D24:D26)</f>
        <v>1022</v>
      </c>
      <c r="F28" s="13">
        <f>SUM(F24:F26)</f>
        <v>3225</v>
      </c>
      <c r="H28" s="13">
        <f>SUM(H24:H26)</f>
        <v>172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21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22</v>
      </c>
      <c r="B32" s="14">
        <f>SUM(B28:B30)</f>
        <v>2404</v>
      </c>
      <c r="C32" s="14"/>
      <c r="D32" s="14">
        <f>SUM(D28:D30)</f>
        <v>1022</v>
      </c>
      <c r="E32" s="14"/>
      <c r="F32" s="14">
        <f>SUM(F27:F30)</f>
        <v>3225</v>
      </c>
      <c r="G32" s="14"/>
      <c r="H32" s="14">
        <f>SUM(H28:H30)</f>
        <v>172</v>
      </c>
    </row>
    <row r="34" ht="15">
      <c r="A34" s="13" t="s">
        <v>72</v>
      </c>
    </row>
    <row r="35" spans="1:8" ht="15.75" thickBot="1">
      <c r="A35" s="13" t="s">
        <v>71</v>
      </c>
      <c r="B35" s="29">
        <v>6</v>
      </c>
      <c r="C35" s="29"/>
      <c r="D35" s="29">
        <v>2.55</v>
      </c>
      <c r="E35" s="29"/>
      <c r="F35" s="29">
        <v>8</v>
      </c>
      <c r="G35" s="29"/>
      <c r="H35" s="29">
        <v>0.43</v>
      </c>
    </row>
    <row r="36" spans="1:8" ht="16.5" thickBot="1" thickTop="1">
      <c r="A36" s="13" t="s">
        <v>70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109</v>
      </c>
    </row>
    <row r="40" ht="15">
      <c r="A40" s="13" t="s">
        <v>110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D1">
      <selection activeCell="D6" sqref="D6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6.28125" style="1" customWidth="1"/>
    <col min="5" max="16384" width="9.140625" style="1" customWidth="1"/>
  </cols>
  <sheetData>
    <row r="1" ht="15">
      <c r="A1" s="12" t="s">
        <v>76</v>
      </c>
    </row>
    <row r="2" ht="15">
      <c r="A2" s="28" t="s">
        <v>42</v>
      </c>
    </row>
    <row r="3" spans="3:4" ht="15">
      <c r="C3" s="8" t="s">
        <v>126</v>
      </c>
      <c r="D3" s="8" t="s">
        <v>126</v>
      </c>
    </row>
    <row r="4" spans="3:4" ht="15">
      <c r="C4" s="9" t="s">
        <v>119</v>
      </c>
      <c r="D4" s="9" t="s">
        <v>127</v>
      </c>
    </row>
    <row r="5" spans="3:4" ht="15">
      <c r="C5" s="8" t="s">
        <v>9</v>
      </c>
      <c r="D5" s="8" t="s">
        <v>9</v>
      </c>
    </row>
    <row r="6" spans="1:4" ht="15">
      <c r="A6" s="1" t="s">
        <v>43</v>
      </c>
      <c r="C6" s="1">
        <v>4033</v>
      </c>
      <c r="D6" s="1">
        <v>272</v>
      </c>
    </row>
    <row r="7" ht="15">
      <c r="A7" s="1" t="s">
        <v>44</v>
      </c>
    </row>
    <row r="8" spans="2:4" ht="15">
      <c r="B8" s="1" t="s">
        <v>45</v>
      </c>
      <c r="C8" s="1">
        <v>2071</v>
      </c>
      <c r="D8" s="1">
        <v>2008</v>
      </c>
    </row>
    <row r="9" spans="2:4" ht="15">
      <c r="B9" s="1" t="s">
        <v>46</v>
      </c>
      <c r="C9" s="7">
        <v>0</v>
      </c>
      <c r="D9" s="7">
        <v>-83</v>
      </c>
    </row>
    <row r="11" spans="1:4" ht="15">
      <c r="A11" s="1" t="s">
        <v>47</v>
      </c>
      <c r="C11" s="1">
        <f>SUM(C6:C9)</f>
        <v>6104</v>
      </c>
      <c r="D11" s="1">
        <f>SUM(D6:D9)</f>
        <v>2197</v>
      </c>
    </row>
    <row r="12" ht="15">
      <c r="A12" s="1" t="s">
        <v>48</v>
      </c>
    </row>
    <row r="13" spans="2:4" ht="15">
      <c r="B13" s="1" t="s">
        <v>50</v>
      </c>
      <c r="C13" s="1">
        <v>-240</v>
      </c>
      <c r="D13" s="1">
        <v>630</v>
      </c>
    </row>
    <row r="14" spans="2:4" ht="15">
      <c r="B14" s="1" t="s">
        <v>49</v>
      </c>
      <c r="C14" s="7">
        <v>1237</v>
      </c>
      <c r="D14" s="7">
        <v>1132</v>
      </c>
    </row>
    <row r="15" spans="1:4" ht="15">
      <c r="A15" s="1" t="s">
        <v>85</v>
      </c>
      <c r="C15" s="1">
        <f>SUM(C11:C14)</f>
        <v>7101</v>
      </c>
      <c r="D15" s="1">
        <f>SUM(D11:D14)</f>
        <v>3959</v>
      </c>
    </row>
    <row r="16" spans="2:4" ht="15">
      <c r="B16" s="1" t="s">
        <v>86</v>
      </c>
      <c r="C16" s="1">
        <v>-31</v>
      </c>
      <c r="D16" s="1">
        <v>-14</v>
      </c>
    </row>
    <row r="18" spans="1:4" ht="15">
      <c r="A18" s="1" t="s">
        <v>51</v>
      </c>
      <c r="C18" s="11">
        <f>SUM(C15:C17)</f>
        <v>7070</v>
      </c>
      <c r="D18" s="11">
        <f>SUM(D15:D17)</f>
        <v>3945</v>
      </c>
    </row>
    <row r="20" ht="15">
      <c r="A20" s="1" t="s">
        <v>52</v>
      </c>
    </row>
    <row r="21" spans="2:4" ht="15">
      <c r="B21" s="1" t="s">
        <v>82</v>
      </c>
      <c r="C21" s="1">
        <v>-7810</v>
      </c>
      <c r="D21" s="1">
        <v>-2037</v>
      </c>
    </row>
    <row r="22" spans="2:4" ht="15">
      <c r="B22" s="1" t="s">
        <v>128</v>
      </c>
      <c r="C22" s="1">
        <v>0</v>
      </c>
      <c r="D22" s="1">
        <v>83</v>
      </c>
    </row>
    <row r="23" spans="2:4" ht="15">
      <c r="B23" s="1" t="s">
        <v>129</v>
      </c>
      <c r="C23" s="1">
        <v>0</v>
      </c>
      <c r="D23" s="1">
        <v>-1000</v>
      </c>
    </row>
    <row r="24" spans="3:4" ht="15">
      <c r="C24" s="11">
        <f>SUM(C21)</f>
        <v>-7810</v>
      </c>
      <c r="D24" s="11">
        <f>SUM(D21:D23)</f>
        <v>-2954</v>
      </c>
    </row>
    <row r="26" ht="15">
      <c r="A26" s="1" t="s">
        <v>74</v>
      </c>
    </row>
    <row r="27" spans="2:4" ht="15">
      <c r="B27" s="1" t="s">
        <v>130</v>
      </c>
      <c r="C27" s="1">
        <v>0</v>
      </c>
      <c r="D27" s="1">
        <v>18</v>
      </c>
    </row>
    <row r="28" spans="2:4" ht="15">
      <c r="B28" s="1" t="s">
        <v>53</v>
      </c>
      <c r="C28" s="7">
        <v>4014</v>
      </c>
      <c r="D28" s="1">
        <v>-1978</v>
      </c>
    </row>
    <row r="29" spans="3:4" ht="15">
      <c r="C29" s="11">
        <f>SUM(C28)</f>
        <v>4014</v>
      </c>
      <c r="D29" s="11">
        <f>SUM(D27:D28)</f>
        <v>-1960</v>
      </c>
    </row>
    <row r="30" ht="15">
      <c r="C30" s="30"/>
    </row>
    <row r="31" spans="1:4" ht="15">
      <c r="A31" s="1" t="s">
        <v>54</v>
      </c>
      <c r="C31" s="1">
        <f>C18+C24+C29</f>
        <v>3274</v>
      </c>
      <c r="D31" s="1">
        <f>D18+D24+D29</f>
        <v>-969</v>
      </c>
    </row>
    <row r="33" spans="1:4" ht="15">
      <c r="A33" s="1" t="s">
        <v>55</v>
      </c>
      <c r="C33" s="1">
        <v>2820</v>
      </c>
      <c r="D33" s="1">
        <v>4202</v>
      </c>
    </row>
    <row r="35" spans="1:4" ht="15.75" thickBot="1">
      <c r="A35" s="1" t="s">
        <v>56</v>
      </c>
      <c r="C35" s="10">
        <f>SUM(C31:C34)</f>
        <v>6094</v>
      </c>
      <c r="D35" s="10">
        <f>SUM(D31:D34)</f>
        <v>3233</v>
      </c>
    </row>
    <row r="36" ht="15.75" thickTop="1"/>
    <row r="37" ht="15">
      <c r="A37" s="1" t="s">
        <v>131</v>
      </c>
    </row>
    <row r="38" spans="2:4" ht="15">
      <c r="B38" s="1" t="s">
        <v>83</v>
      </c>
      <c r="C38" s="1">
        <v>-87</v>
      </c>
      <c r="D38" s="1">
        <v>-187</v>
      </c>
    </row>
    <row r="39" spans="2:4" ht="15">
      <c r="B39" s="1" t="s">
        <v>78</v>
      </c>
      <c r="C39" s="1">
        <v>4732</v>
      </c>
      <c r="D39" s="1">
        <v>2775</v>
      </c>
    </row>
    <row r="40" spans="2:4" ht="15">
      <c r="B40" s="1" t="s">
        <v>79</v>
      </c>
      <c r="C40" s="1">
        <v>1512</v>
      </c>
      <c r="D40" s="1">
        <v>705</v>
      </c>
    </row>
    <row r="41" spans="2:4" ht="15">
      <c r="B41" s="1" t="s">
        <v>84</v>
      </c>
      <c r="C41" s="1">
        <v>-63</v>
      </c>
      <c r="D41" s="1">
        <v>-60</v>
      </c>
    </row>
    <row r="42" spans="3:4" ht="15">
      <c r="C42" s="11">
        <f>SUM(C38:C41)</f>
        <v>6094</v>
      </c>
      <c r="D42" s="11">
        <f>SUM(D38:D41)</f>
        <v>3233</v>
      </c>
    </row>
    <row r="44" ht="15">
      <c r="A44" s="1" t="s">
        <v>111</v>
      </c>
    </row>
    <row r="45" ht="15">
      <c r="A45" s="1" t="s">
        <v>110</v>
      </c>
    </row>
  </sheetData>
  <printOptions/>
  <pageMargins left="0.53" right="0.41" top="0.7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B13">
      <selection activeCell="C20" sqref="C20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76</v>
      </c>
    </row>
    <row r="2" ht="15">
      <c r="A2" s="12" t="s">
        <v>23</v>
      </c>
    </row>
    <row r="3" ht="15">
      <c r="A3" s="12" t="s">
        <v>118</v>
      </c>
    </row>
    <row r="5" spans="2:3" ht="15">
      <c r="B5" s="18" t="s">
        <v>24</v>
      </c>
      <c r="C5" s="18" t="s">
        <v>24</v>
      </c>
    </row>
    <row r="6" spans="2:3" ht="15">
      <c r="B6" s="19" t="s">
        <v>119</v>
      </c>
      <c r="C6" s="19" t="s">
        <v>77</v>
      </c>
    </row>
    <row r="7" spans="2:3" ht="15">
      <c r="B7" s="18" t="s">
        <v>9</v>
      </c>
      <c r="C7" s="18" t="s">
        <v>9</v>
      </c>
    </row>
    <row r="8" spans="1:3" ht="15">
      <c r="A8" s="13" t="s">
        <v>25</v>
      </c>
      <c r="B8" s="13">
        <v>62871</v>
      </c>
      <c r="C8" s="13">
        <v>57219</v>
      </c>
    </row>
    <row r="10" spans="1:3" ht="15">
      <c r="A10" s="13" t="s">
        <v>26</v>
      </c>
      <c r="B10" s="13">
        <v>0</v>
      </c>
      <c r="C10" s="13">
        <v>0</v>
      </c>
    </row>
    <row r="12" spans="1:3" ht="15">
      <c r="A12" s="13" t="s">
        <v>73</v>
      </c>
      <c r="B12" s="13">
        <v>0</v>
      </c>
      <c r="C12" s="13">
        <v>0</v>
      </c>
    </row>
    <row r="14" spans="1:3" ht="15">
      <c r="A14" s="13" t="s">
        <v>27</v>
      </c>
      <c r="B14" s="13">
        <v>1000</v>
      </c>
      <c r="C14" s="13">
        <v>1000</v>
      </c>
    </row>
    <row r="16" ht="15">
      <c r="A16" s="13" t="s">
        <v>28</v>
      </c>
    </row>
    <row r="17" spans="1:3" ht="15">
      <c r="A17" s="13" t="s">
        <v>29</v>
      </c>
      <c r="B17" s="20">
        <v>13196</v>
      </c>
      <c r="C17" s="21">
        <v>12491</v>
      </c>
    </row>
    <row r="18" spans="1:3" ht="15">
      <c r="A18" s="13" t="s">
        <v>30</v>
      </c>
      <c r="B18" s="22">
        <v>5548</v>
      </c>
      <c r="C18" s="23">
        <v>5935</v>
      </c>
    </row>
    <row r="19" spans="1:3" ht="15">
      <c r="A19" s="13" t="s">
        <v>78</v>
      </c>
      <c r="B19" s="22">
        <v>4732</v>
      </c>
      <c r="C19" s="23">
        <v>3834</v>
      </c>
    </row>
    <row r="20" spans="1:3" ht="15">
      <c r="A20" s="13" t="s">
        <v>79</v>
      </c>
      <c r="B20" s="24">
        <v>1512</v>
      </c>
      <c r="C20" s="25">
        <v>720</v>
      </c>
    </row>
    <row r="21" spans="2:3" ht="15">
      <c r="B21" s="13">
        <f>SUM(B17:B20)</f>
        <v>24988</v>
      </c>
      <c r="C21" s="13">
        <f>SUM(C17:C20)</f>
        <v>22980</v>
      </c>
    </row>
    <row r="22" ht="15">
      <c r="A22" s="13" t="s">
        <v>31</v>
      </c>
    </row>
    <row r="23" spans="1:3" ht="15">
      <c r="A23" s="13" t="s">
        <v>32</v>
      </c>
      <c r="B23" s="20">
        <v>4360</v>
      </c>
      <c r="C23" s="21">
        <v>3123</v>
      </c>
    </row>
    <row r="24" spans="1:3" ht="15">
      <c r="A24" s="13" t="s">
        <v>134</v>
      </c>
      <c r="B24" s="22">
        <v>802</v>
      </c>
      <c r="C24" s="23">
        <v>0</v>
      </c>
    </row>
    <row r="25" spans="1:3" ht="15">
      <c r="A25" s="13" t="s">
        <v>33</v>
      </c>
      <c r="B25" s="22">
        <v>10067</v>
      </c>
      <c r="C25" s="23">
        <v>11469</v>
      </c>
    </row>
    <row r="26" spans="1:3" ht="15">
      <c r="A26" s="13" t="s">
        <v>19</v>
      </c>
      <c r="B26" s="24">
        <v>190</v>
      </c>
      <c r="C26" s="25">
        <v>0</v>
      </c>
    </row>
    <row r="27" spans="2:3" ht="15">
      <c r="B27" s="13">
        <f>SUM(B23:B26)</f>
        <v>15419</v>
      </c>
      <c r="C27" s="13">
        <f>SUM(C23:C26)</f>
        <v>14592</v>
      </c>
    </row>
    <row r="29" spans="1:3" ht="15">
      <c r="A29" s="13" t="s">
        <v>34</v>
      </c>
      <c r="B29" s="13">
        <f>B21-B27</f>
        <v>9569</v>
      </c>
      <c r="C29" s="13">
        <f>C21-C27</f>
        <v>8388</v>
      </c>
    </row>
    <row r="31" spans="2:3" ht="15.75" thickBot="1">
      <c r="B31" s="26">
        <f>B29+B14+B8</f>
        <v>73440</v>
      </c>
      <c r="C31" s="26">
        <f>C8+C29+C14</f>
        <v>66607</v>
      </c>
    </row>
    <row r="32" spans="2:3" ht="15.75" thickTop="1">
      <c r="B32" s="15"/>
      <c r="C32" s="15"/>
    </row>
    <row r="33" spans="1:3" ht="15">
      <c r="A33" s="13" t="s">
        <v>35</v>
      </c>
      <c r="B33" s="13">
        <v>40116</v>
      </c>
      <c r="C33" s="13">
        <v>40116</v>
      </c>
    </row>
    <row r="34" spans="1:3" ht="15">
      <c r="A34" s="13" t="s">
        <v>36</v>
      </c>
      <c r="B34" s="14">
        <v>22062</v>
      </c>
      <c r="C34" s="14">
        <v>19639</v>
      </c>
    </row>
    <row r="35" spans="1:3" ht="15">
      <c r="A35" s="13" t="s">
        <v>37</v>
      </c>
      <c r="B35" s="13">
        <f>SUM(B33:B34)</f>
        <v>62178</v>
      </c>
      <c r="C35" s="13">
        <f>SUM(C33:C34)</f>
        <v>59755</v>
      </c>
    </row>
    <row r="37" spans="1:3" ht="15">
      <c r="A37" s="13" t="s">
        <v>21</v>
      </c>
      <c r="B37" s="13">
        <v>0</v>
      </c>
      <c r="C37" s="13">
        <v>0</v>
      </c>
    </row>
    <row r="39" ht="15">
      <c r="A39" s="13" t="s">
        <v>38</v>
      </c>
    </row>
    <row r="40" spans="1:3" ht="15">
      <c r="A40" s="13" t="s">
        <v>39</v>
      </c>
      <c r="B40" s="13">
        <v>6130</v>
      </c>
      <c r="C40" s="13">
        <v>2299</v>
      </c>
    </row>
    <row r="41" spans="1:3" ht="15">
      <c r="A41" s="13" t="s">
        <v>40</v>
      </c>
      <c r="B41" s="13">
        <v>0</v>
      </c>
      <c r="C41" s="13">
        <v>0</v>
      </c>
    </row>
    <row r="42" spans="1:3" ht="15">
      <c r="A42" s="13" t="s">
        <v>41</v>
      </c>
      <c r="B42" s="13">
        <v>5132</v>
      </c>
      <c r="C42" s="13">
        <v>4553</v>
      </c>
    </row>
    <row r="43" spans="2:3" ht="15.75" thickBot="1">
      <c r="B43" s="26">
        <f>SUM(B35:B42)</f>
        <v>73440</v>
      </c>
      <c r="C43" s="26">
        <f>SUM(C35:C42)</f>
        <v>66607</v>
      </c>
    </row>
    <row r="44" ht="15.75" thickTop="1"/>
    <row r="46" ht="15">
      <c r="A46" s="13" t="s">
        <v>112</v>
      </c>
    </row>
    <row r="47" ht="15">
      <c r="A47" s="13" t="s">
        <v>110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5" sqref="B5"/>
    </sheetView>
  </sheetViews>
  <sheetFormatPr defaultColWidth="9.140625" defaultRowHeight="12.75"/>
  <cols>
    <col min="1" max="1" width="35.2812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76</v>
      </c>
    </row>
    <row r="2" ht="15">
      <c r="A2" s="12" t="s">
        <v>57</v>
      </c>
    </row>
    <row r="3" ht="15">
      <c r="A3" s="12" t="s">
        <v>120</v>
      </c>
    </row>
    <row r="5" ht="15">
      <c r="C5" s="13" t="s">
        <v>62</v>
      </c>
    </row>
    <row r="6" spans="3:4" ht="15">
      <c r="C6" s="13" t="s">
        <v>63</v>
      </c>
      <c r="D6" s="13" t="s">
        <v>66</v>
      </c>
    </row>
    <row r="7" spans="2:4" ht="15">
      <c r="B7" s="13" t="s">
        <v>58</v>
      </c>
      <c r="C7" s="13" t="s">
        <v>60</v>
      </c>
      <c r="D7" s="13" t="s">
        <v>64</v>
      </c>
    </row>
    <row r="8" spans="2:5" ht="15">
      <c r="B8" s="13" t="s">
        <v>59</v>
      </c>
      <c r="C8" s="13" t="s">
        <v>61</v>
      </c>
      <c r="D8" s="13" t="s">
        <v>65</v>
      </c>
      <c r="E8" s="13" t="s">
        <v>67</v>
      </c>
    </row>
    <row r="9" spans="2:5" ht="15">
      <c r="B9" s="13" t="s">
        <v>9</v>
      </c>
      <c r="C9" s="13" t="s">
        <v>9</v>
      </c>
      <c r="D9" s="13" t="s">
        <v>9</v>
      </c>
      <c r="E9" s="13" t="s">
        <v>9</v>
      </c>
    </row>
    <row r="10" ht="15">
      <c r="A10" s="12" t="s">
        <v>121</v>
      </c>
    </row>
    <row r="12" spans="1:5" ht="15">
      <c r="A12" s="13" t="s">
        <v>81</v>
      </c>
      <c r="B12" s="13">
        <v>40116</v>
      </c>
      <c r="C12" s="13">
        <v>2009</v>
      </c>
      <c r="D12" s="13">
        <v>17630</v>
      </c>
      <c r="E12" s="13">
        <f>SUM(B12:D12)</f>
        <v>59755</v>
      </c>
    </row>
    <row r="14" spans="1:5" ht="15">
      <c r="A14" s="13" t="s">
        <v>69</v>
      </c>
      <c r="B14" s="13">
        <v>0</v>
      </c>
      <c r="C14" s="13">
        <v>0</v>
      </c>
      <c r="D14" s="13">
        <v>3225</v>
      </c>
      <c r="E14" s="13">
        <f>SUM(B14:D14)</f>
        <v>3225</v>
      </c>
    </row>
    <row r="16" spans="1:5" ht="15">
      <c r="A16" s="13" t="s">
        <v>125</v>
      </c>
      <c r="B16" s="13">
        <v>0</v>
      </c>
      <c r="C16" s="13">
        <v>0</v>
      </c>
      <c r="D16" s="13">
        <v>-802</v>
      </c>
      <c r="E16" s="13">
        <v>-802</v>
      </c>
    </row>
    <row r="18" spans="1:5" ht="15">
      <c r="A18" s="13" t="s">
        <v>123</v>
      </c>
      <c r="B18" s="27">
        <f>SUM(B12:B14)</f>
        <v>40116</v>
      </c>
      <c r="C18" s="27">
        <f>SUM(C12:C14)</f>
        <v>2009</v>
      </c>
      <c r="D18" s="27">
        <f>SUM(D12:D16)</f>
        <v>20053</v>
      </c>
      <c r="E18" s="27">
        <f>SUM(E12:E16)</f>
        <v>62178</v>
      </c>
    </row>
    <row r="21" ht="15">
      <c r="A21" s="12" t="s">
        <v>122</v>
      </c>
    </row>
    <row r="23" spans="1:5" ht="15">
      <c r="A23" s="13" t="s">
        <v>68</v>
      </c>
      <c r="B23" s="13">
        <v>40099</v>
      </c>
      <c r="C23" s="13">
        <v>2008</v>
      </c>
      <c r="D23" s="13">
        <v>17211</v>
      </c>
      <c r="E23" s="13">
        <f>SUM(B23:D23)</f>
        <v>59318</v>
      </c>
    </row>
    <row r="25" spans="1:5" ht="15">
      <c r="A25" s="13" t="s">
        <v>80</v>
      </c>
      <c r="B25" s="13">
        <v>17</v>
      </c>
      <c r="C25" s="13">
        <v>1</v>
      </c>
      <c r="D25" s="13">
        <v>0</v>
      </c>
      <c r="E25" s="13">
        <f>SUM(B25:D25)</f>
        <v>18</v>
      </c>
    </row>
    <row r="27" spans="1:5" ht="15">
      <c r="A27" s="13" t="s">
        <v>69</v>
      </c>
      <c r="B27" s="13">
        <v>0</v>
      </c>
      <c r="C27" s="13">
        <v>0</v>
      </c>
      <c r="D27" s="13">
        <v>172</v>
      </c>
      <c r="E27" s="13">
        <f>SUM(B27:D27)</f>
        <v>172</v>
      </c>
    </row>
    <row r="29" spans="1:5" ht="15">
      <c r="A29" s="13" t="s">
        <v>125</v>
      </c>
      <c r="B29" s="13">
        <v>0</v>
      </c>
      <c r="C29" s="13">
        <v>0</v>
      </c>
      <c r="D29" s="13">
        <v>-802</v>
      </c>
      <c r="E29" s="13">
        <f>SUM(B29:D29)</f>
        <v>-802</v>
      </c>
    </row>
    <row r="31" spans="1:5" ht="15">
      <c r="A31" s="13" t="s">
        <v>124</v>
      </c>
      <c r="B31" s="27">
        <f>SUM(B23:B30)</f>
        <v>40116</v>
      </c>
      <c r="C31" s="27">
        <f>SUM(C23:C30)</f>
        <v>2009</v>
      </c>
      <c r="D31" s="27">
        <f>SUM(D23:D30)</f>
        <v>16581</v>
      </c>
      <c r="E31" s="27">
        <f>SUM(E23:E30)</f>
        <v>58706</v>
      </c>
    </row>
    <row r="34" ht="15">
      <c r="A34" s="1" t="s">
        <v>75</v>
      </c>
    </row>
    <row r="35" ht="15">
      <c r="A35" s="1" t="s">
        <v>113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:F30"/>
    </sheetView>
  </sheetViews>
  <sheetFormatPr defaultColWidth="9.140625" defaultRowHeight="12.75"/>
  <cols>
    <col min="1" max="1" width="5.28125" style="38" customWidth="1"/>
    <col min="2" max="2" width="41.00390625" style="31" customWidth="1"/>
    <col min="3" max="3" width="11.57421875" style="31" customWidth="1"/>
    <col min="4" max="4" width="13.57421875" style="31" customWidth="1"/>
    <col min="5" max="5" width="12.421875" style="31" customWidth="1"/>
    <col min="6" max="6" width="14.421875" style="31" customWidth="1"/>
    <col min="7" max="16384" width="9.140625" style="31" customWidth="1"/>
  </cols>
  <sheetData>
    <row r="1" ht="15">
      <c r="A1" s="37" t="s">
        <v>87</v>
      </c>
    </row>
    <row r="2" spans="3:6" ht="15">
      <c r="C2" s="39" t="s">
        <v>88</v>
      </c>
      <c r="D2" s="39"/>
      <c r="E2" s="39" t="s">
        <v>89</v>
      </c>
      <c r="F2" s="39"/>
    </row>
    <row r="3" spans="3:6" ht="15">
      <c r="C3" s="32" t="s">
        <v>90</v>
      </c>
      <c r="D3" s="32" t="s">
        <v>93</v>
      </c>
      <c r="E3" s="32" t="s">
        <v>95</v>
      </c>
      <c r="F3" s="32" t="s">
        <v>93</v>
      </c>
    </row>
    <row r="4" spans="3:6" ht="15">
      <c r="C4" s="32" t="s">
        <v>91</v>
      </c>
      <c r="D4" s="32" t="s">
        <v>94</v>
      </c>
      <c r="E4" s="32" t="s">
        <v>96</v>
      </c>
      <c r="F4" s="32" t="s">
        <v>94</v>
      </c>
    </row>
    <row r="5" spans="3:6" ht="15">
      <c r="C5" s="32" t="s">
        <v>92</v>
      </c>
      <c r="D5" s="32" t="s">
        <v>92</v>
      </c>
      <c r="E5" s="32" t="s">
        <v>97</v>
      </c>
      <c r="F5" s="32" t="s">
        <v>98</v>
      </c>
    </row>
    <row r="6" spans="3:6" ht="15">
      <c r="C6" s="32" t="s">
        <v>132</v>
      </c>
      <c r="D6" s="32" t="s">
        <v>133</v>
      </c>
      <c r="E6" s="32" t="s">
        <v>132</v>
      </c>
      <c r="F6" s="32" t="s">
        <v>133</v>
      </c>
    </row>
    <row r="7" spans="1:18" ht="15">
      <c r="A7" s="38">
        <v>1</v>
      </c>
      <c r="B7" s="31" t="s">
        <v>12</v>
      </c>
      <c r="C7" s="7">
        <f>'Income stat'!B12</f>
        <v>17969</v>
      </c>
      <c r="D7" s="7">
        <f>'Income stat'!D12</f>
        <v>15732</v>
      </c>
      <c r="E7" s="7">
        <f>'Income stat'!F12</f>
        <v>34126</v>
      </c>
      <c r="F7" s="7">
        <f>'Income stat'!H12</f>
        <v>28925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38">
        <v>2</v>
      </c>
      <c r="B9" s="31" t="s">
        <v>99</v>
      </c>
      <c r="C9" s="7">
        <f>'Income stat'!B24</f>
        <v>2870</v>
      </c>
      <c r="D9" s="7">
        <f>'Income stat'!D24</f>
        <v>1194</v>
      </c>
      <c r="E9" s="7">
        <f>'Income stat'!F24</f>
        <v>4033</v>
      </c>
      <c r="F9" s="7">
        <f>'Income stat'!H24</f>
        <v>272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38">
        <v>3</v>
      </c>
      <c r="B11" s="31" t="s">
        <v>100</v>
      </c>
      <c r="C11" s="7">
        <f>'Income stat'!B32</f>
        <v>2404</v>
      </c>
      <c r="D11" s="7">
        <f>'Income stat'!D32</f>
        <v>1022</v>
      </c>
      <c r="E11" s="7">
        <f>'Income stat'!F32</f>
        <v>3225</v>
      </c>
      <c r="F11" s="7">
        <f>'Income stat'!H32</f>
        <v>172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38">
        <v>4</v>
      </c>
      <c r="B13" s="31" t="s">
        <v>101</v>
      </c>
      <c r="C13" s="7">
        <f>C11</f>
        <v>2404</v>
      </c>
      <c r="D13" s="7">
        <f>D11</f>
        <v>1022</v>
      </c>
      <c r="E13" s="7">
        <f>E11</f>
        <v>3225</v>
      </c>
      <c r="F13" s="7">
        <f>F11</f>
        <v>172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38">
        <v>5</v>
      </c>
      <c r="B15" s="31" t="s">
        <v>102</v>
      </c>
      <c r="C15" s="33">
        <f>'Income stat'!B35</f>
        <v>6</v>
      </c>
      <c r="D15" s="33">
        <f>'Income stat'!D35</f>
        <v>2.55</v>
      </c>
      <c r="E15" s="33">
        <f>'Income stat'!F35</f>
        <v>8</v>
      </c>
      <c r="F15" s="33">
        <f>'Income stat'!H35</f>
        <v>0.43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5">
      <c r="C16" s="34"/>
      <c r="D16" s="34"/>
      <c r="E16" s="34"/>
      <c r="F16" s="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38">
        <v>6</v>
      </c>
      <c r="B17" s="31" t="s">
        <v>103</v>
      </c>
      <c r="C17" s="14">
        <v>2</v>
      </c>
      <c r="D17" s="14">
        <v>2</v>
      </c>
      <c r="E17" s="14">
        <v>2</v>
      </c>
      <c r="F17" s="14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5">
      <c r="C18" s="35"/>
      <c r="D18" s="35"/>
      <c r="E18" s="35"/>
      <c r="F18" s="3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38">
        <v>7</v>
      </c>
      <c r="B19" s="31" t="s">
        <v>104</v>
      </c>
      <c r="C19" s="36">
        <v>1.55</v>
      </c>
      <c r="D19" s="36">
        <v>1.46</v>
      </c>
      <c r="E19" s="36">
        <f>C19</f>
        <v>1.55</v>
      </c>
      <c r="F19" s="36">
        <f>D19</f>
        <v>1.46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37" t="s">
        <v>105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38">
        <v>1</v>
      </c>
      <c r="B25" s="31" t="s">
        <v>106</v>
      </c>
      <c r="C25" s="7">
        <f>'Income stat'!B18</f>
        <v>3108</v>
      </c>
      <c r="D25" s="7">
        <f>'Income stat'!D18</f>
        <v>1330</v>
      </c>
      <c r="E25" s="7">
        <f>'Income stat'!F18</f>
        <v>4503</v>
      </c>
      <c r="F25" s="7">
        <f>'Income stat'!H18</f>
        <v>622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38">
        <v>2</v>
      </c>
      <c r="B27" s="31" t="s">
        <v>107</v>
      </c>
      <c r="C27" s="7">
        <v>31</v>
      </c>
      <c r="D27" s="7">
        <v>28</v>
      </c>
      <c r="E27" s="7">
        <v>61</v>
      </c>
      <c r="F27" s="7">
        <v>58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38">
        <v>3</v>
      </c>
      <c r="B29" s="31" t="s">
        <v>108</v>
      </c>
      <c r="C29" s="7">
        <v>111</v>
      </c>
      <c r="D29" s="7">
        <v>78</v>
      </c>
      <c r="E29" s="7">
        <v>257</v>
      </c>
      <c r="F29" s="7">
        <v>178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mergeCells count="2">
    <mergeCell ref="C2:D2"/>
    <mergeCell ref="E2:F2"/>
  </mergeCells>
  <printOptions/>
  <pageMargins left="0.54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Ernst &amp; Young</cp:lastModifiedBy>
  <cp:lastPrinted>2003-11-10T06:43:26Z</cp:lastPrinted>
  <dcterms:created xsi:type="dcterms:W3CDTF">2002-10-06T10:01:26Z</dcterms:created>
  <dcterms:modified xsi:type="dcterms:W3CDTF">2003-11-10T06:43:41Z</dcterms:modified>
  <cp:category/>
  <cp:version/>
  <cp:contentType/>
  <cp:contentStatus/>
</cp:coreProperties>
</file>