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90" windowHeight="430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<sst xmlns="http://schemas.openxmlformats.org/spreadsheetml/2006/main" count="270" uniqueCount="218">
  <si>
    <t>TOMISHO HOLDINGS BERHAD</t>
  </si>
  <si>
    <t>Condensed Consolidated Income Statement</t>
  </si>
  <si>
    <t>For the quarter ended 31 October 2002</t>
  </si>
  <si>
    <t>Current</t>
  </si>
  <si>
    <t>31/10/2002</t>
  </si>
  <si>
    <t>Comparative</t>
  </si>
  <si>
    <t>Quarter Ended</t>
  </si>
  <si>
    <t>31/10/2001</t>
  </si>
  <si>
    <t>3 Months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</si>
  <si>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</si>
  <si>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</si>
  <si>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</si>
  <si>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</si>
  <si>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</si>
  <si>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</si>
  <si>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</si>
  <si>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</si>
  <si>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</si>
  <si>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</si>
  <si>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Earnings Per Share (Sen)</t>
  </si>
  <si>
    <t>(The Condensed Consolidated Income Statement should be read in conjunction with the Annual</t>
  </si>
  <si>
    <t>Financial Report for the year ended 31 July 2002)</t>
  </si>
  <si>
    <t>Condensed Consolidated Balance Sheets</t>
  </si>
  <si>
    <t>As At 31 October 2002</t>
  </si>
  <si>
    <t>Quarter As At</t>
  </si>
  <si>
    <t>(UNAUDITED)</t>
  </si>
  <si>
    <t>(AUDITED)</t>
  </si>
  <si>
    <t>Year As At</t>
  </si>
  <si>
    <t>31/07/2002</t>
  </si>
  <si>
    <t>Property, Plant and Equipment</t>
  </si>
  <si>
    <t>Intangible Assets</t>
  </si>
  <si>
    <t>Investments in Associate and Joint Ventures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</si>
  <si>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</si>
  <si>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</si>
  <si>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</si>
  <si>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</si>
  <si>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</si>
  <si>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</si>
  <si>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</si>
  <si>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</si>
  <si>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</si>
  <si>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</si>
  <si>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</si>
  <si>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</si>
  <si>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(The Condensed Consolidated Balance Sheet should be read in conjunction with the Annual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</si>
  <si>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</si>
  <si>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</si>
  <si>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</si>
  <si>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</si>
  <si>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</si>
  <si>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</si>
  <si>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31 October 2002</t>
  </si>
  <si>
    <t>Balance at beginning of year</t>
  </si>
  <si>
    <t>01 August 2002</t>
  </si>
  <si>
    <t>Movement during the period</t>
  </si>
  <si>
    <t>(Cumulative)</t>
  </si>
  <si>
    <t>Balance at end of period</t>
  </si>
  <si>
    <t>31 October 2001</t>
  </si>
  <si>
    <t>01 August 2001</t>
  </si>
  <si>
    <t>(The Condensed Consolidated Statement of Changes in Equity should be read in conjunction with the Annual</t>
  </si>
  <si>
    <t>Net change in current assets</t>
  </si>
  <si>
    <t>Net change in current liabilities</t>
  </si>
  <si>
    <t>Changes in working capital :</t>
  </si>
  <si>
    <t>Cash generated from operations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</si>
  <si>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</si>
  <si>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</si>
  <si>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</si>
  <si>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</si>
  <si>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</si>
  <si>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</si>
  <si>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</si>
  <si>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</si>
  <si>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(The Condensed Consolidated Cash Flow Statement should be read in conjunction with the Annual</t>
  </si>
  <si>
    <t>Condensed Consolidated Cash Flow Statement</t>
  </si>
  <si>
    <t>Notes To The Interim Financial Report</t>
  </si>
  <si>
    <t>Accounting Policies and Methods of Computation</t>
  </si>
  <si>
    <t>The interim financial statement has been prepared in accordance with MASB 26 Interim Financial</t>
  </si>
  <si>
    <t>Reporting and Chapter 9, Part K of the Listing Requirements of Kuala Lumpur Stock Exchange.</t>
  </si>
  <si>
    <t>The accounting policies and methods of computation adopted by the Group in this interim financial</t>
  </si>
  <si>
    <t xml:space="preserve">report are consistent with those adopted in the audited annual financial statement for the year </t>
  </si>
  <si>
    <t>ended 31 July 2002.</t>
  </si>
  <si>
    <t>Seasonal or Cyclical Factors</t>
  </si>
  <si>
    <t>Extraordinary and Exceptional Items</t>
  </si>
  <si>
    <t>Debt and Equity Securities</t>
  </si>
  <si>
    <t>There were no issuances, cancellations, repurchases, resale and repayments of debt and equity</t>
  </si>
  <si>
    <t>securities for the period under review.</t>
  </si>
  <si>
    <t>Dividends Paid</t>
  </si>
  <si>
    <t>Segmental Reporting</t>
  </si>
  <si>
    <t>Analysis by activities :</t>
  </si>
  <si>
    <t>Manufacturing</t>
  </si>
  <si>
    <t>Investment holding and others</t>
  </si>
  <si>
    <t>Valuations of Property, Plant and Equipment</t>
  </si>
  <si>
    <t>Material Events Subsequent to the end of the Interim Period</t>
  </si>
  <si>
    <t>There were no material events subsequent to the end of the interim period that have not been reflected</t>
  </si>
  <si>
    <t>in the financial statement for the interim period under review.</t>
  </si>
  <si>
    <t>Changes in the Composition of the Group</t>
  </si>
  <si>
    <t>Contingent Liabilities</t>
  </si>
  <si>
    <t>Requirements</t>
  </si>
  <si>
    <t>Additional Information required by the Kuala Lumpur Stock Exchange's Listing</t>
  </si>
  <si>
    <t>Quarter</t>
  </si>
  <si>
    <t>Under Review</t>
  </si>
  <si>
    <t>Current Year</t>
  </si>
  <si>
    <t>Prior years</t>
  </si>
  <si>
    <t>Deferred taxation</t>
  </si>
  <si>
    <t>Profit on Sales of Unquoted Investment and/or Properties</t>
  </si>
  <si>
    <t>Quoted Securities</t>
  </si>
  <si>
    <t>There are no purchases or disposal of quoted securities for the interim quarter and financial year-to-date</t>
  </si>
  <si>
    <t>under review.</t>
  </si>
  <si>
    <t>(i)</t>
  </si>
  <si>
    <t>(ii)</t>
  </si>
  <si>
    <t>a</t>
  </si>
  <si>
    <t>b</t>
  </si>
  <si>
    <t>There were no changes in the composition of the Group in the interim financial statement for the period</t>
  </si>
  <si>
    <t>The valuation of property, plant and equipment have been brought forward, without amendment from the</t>
  </si>
  <si>
    <t>previous annual financial statement for the year ended 31 July 2002.</t>
  </si>
  <si>
    <t>There were no dividends paid (aggregate or per share) separately for ordinary shares or other shares for</t>
  </si>
  <si>
    <t>the period under review.</t>
  </si>
  <si>
    <t>There were no material changes in the nature and amount of estimates used in the prior interim periods</t>
  </si>
  <si>
    <t>of the current financial year or material changes in nature and amount of estimates used in prior financial</t>
  </si>
  <si>
    <t>years.</t>
  </si>
  <si>
    <t>There were no extraordinary and exceptional items of an unusual nature affecting assets, liabilities, equity,</t>
  </si>
  <si>
    <t>net income, or cash flows for the period and interim financial statement under review.</t>
  </si>
  <si>
    <t>The audit report of the most recent annual financial statement for the year ended 31 July 2002 was not</t>
  </si>
  <si>
    <t>subject to any qualification.</t>
  </si>
  <si>
    <t>There are no changes in contingent liabilities or contingent assets since the last annual financial statement</t>
  </si>
  <si>
    <t>for the year ended 31 July 2002.</t>
  </si>
  <si>
    <t>There were no sales of unquoted investment and/or properties outside the ordinary course of the Group's</t>
  </si>
  <si>
    <t>Group Borrowings and Securities</t>
  </si>
  <si>
    <t xml:space="preserve">Total Group's borrowings as at 31 October 2002 are as follows : 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</si>
  <si>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</si>
  <si>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</si>
  <si>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</si>
  <si>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</si>
  <si>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</si>
  <si>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</si>
  <si>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</si>
  <si>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review.</t>
  </si>
  <si>
    <t>financial statement.</t>
  </si>
  <si>
    <t>The Group is not engaged in any material litigation as at the date of this interim financial statement.</t>
  </si>
  <si>
    <t>Material Changes in the Quarterly Results Compared to the Results of the Preceding Quarter</t>
  </si>
  <si>
    <t>13.10</t>
  </si>
  <si>
    <t>Prospect for the Current Financial Year</t>
  </si>
  <si>
    <t>Variance of Actual Profit from Forecast Profit</t>
  </si>
  <si>
    <t>Not applicable.</t>
  </si>
  <si>
    <t>Dividend</t>
  </si>
  <si>
    <t>The Board of Directors at this juncture does not recommend any interim dividend for the period under</t>
  </si>
  <si>
    <t>Corporate Proposal</t>
  </si>
  <si>
    <t>Trade and Other Receivables</t>
  </si>
  <si>
    <t>Trade and Other Payables</t>
  </si>
  <si>
    <t>Financed By :</t>
  </si>
  <si>
    <t>Others</t>
  </si>
  <si>
    <t>Share</t>
  </si>
  <si>
    <t>Premium</t>
  </si>
  <si>
    <t>Currency</t>
  </si>
  <si>
    <t>Translation</t>
  </si>
  <si>
    <t>Preceding Annual Financial Statements</t>
  </si>
  <si>
    <t xml:space="preserve">business for the interim quarter and financial year-to-date under review.  </t>
  </si>
  <si>
    <t>Restructure of OD to term loan</t>
  </si>
  <si>
    <t>Changes in Estimates</t>
  </si>
  <si>
    <t>Net Current Liabilities</t>
  </si>
  <si>
    <t>Net Tangible Assets Per Share (RM)</t>
  </si>
  <si>
    <t>Loss before taxation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</si>
  <si>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</si>
  <si>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</si>
  <si>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</si>
  <si>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</si>
  <si>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</si>
  <si>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</si>
  <si>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</si>
  <si>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</si>
  <si>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</si>
  <si>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</si>
  <si>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</si>
  <si>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</si>
  <si>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</si>
  <si>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</si>
  <si>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The quarter's performance is not adversely affected by seasonal or cyclical factors.</t>
  </si>
  <si>
    <t>No new corporate proposal was implemented or announced in the quarter under review.</t>
  </si>
  <si>
    <t>Corporate proposals reported in the last quarterly announcement, namely :</t>
  </si>
  <si>
    <t>Proposed private placement of 4,000,000 new THB shares to private investors.</t>
  </si>
  <si>
    <t>Proposed issuance of renounceable rights issue of up to 44,150,003 new THB shares with up to</t>
  </si>
  <si>
    <t>44,150,003 new free detachable warrants to the shareholders of the Company on the basis of one (1)</t>
  </si>
  <si>
    <t>Rights Share and one (1) free Warrant for each existing THB share held at an indicative price of RM1.00</t>
  </si>
  <si>
    <t>per Rights share.</t>
  </si>
  <si>
    <t xml:space="preserve">The Group recorded a pre-tax loss of RM222K in the quarter as compared to the RM472K loss in the </t>
  </si>
  <si>
    <t>preceding quarter, which is a small improvement. The Group's turnover of RM30.1 million for the quarter</t>
  </si>
  <si>
    <t>is at the same level as the preceding quarter.</t>
  </si>
  <si>
    <t>charges.</t>
  </si>
  <si>
    <t>The Board believes that the business environment of current financial year will continue to be challenging,</t>
  </si>
  <si>
    <t>given the prevailing uncertainties in the world economy. However, the Board also believes that its</t>
  </si>
  <si>
    <t>cyclical impact on the quarterly performance, the Group should register improved performances this</t>
  </si>
  <si>
    <t>year as compared to the last financial year.</t>
  </si>
  <si>
    <t xml:space="preserve">The Board is hopeful that our proposed private placement and rights issue exercise can be implemented </t>
  </si>
  <si>
    <t>in the current financial year, which shall bring greater financial stability to the Group.</t>
  </si>
  <si>
    <t>are still pending for approval from Securities Commission.</t>
  </si>
  <si>
    <t>Review of Performance of the Company and its Principal Subsidiaries</t>
  </si>
  <si>
    <t>(based on 2002 : 40,150,003 ;</t>
  </si>
  <si>
    <t>2001 : 40,150,003)</t>
  </si>
  <si>
    <t>3 months quarter ended</t>
  </si>
  <si>
    <t>3 months ended</t>
  </si>
  <si>
    <t>INDIVIDUAL QUARTER</t>
  </si>
  <si>
    <t>CUMULATIVE QUARTER</t>
  </si>
  <si>
    <t>Loss Before Tax</t>
  </si>
  <si>
    <t>Loss After Tax</t>
  </si>
  <si>
    <t>Net Loss For The Period</t>
  </si>
  <si>
    <t>manufacturing units are well structured and organised to meet the challenging environment. Barring  the</t>
  </si>
  <si>
    <t>In line with the current business environment for the furniture industry, the Group's manufacturing</t>
  </si>
  <si>
    <t>subsidiaries were performing satisfactorily with positive contributions.</t>
  </si>
  <si>
    <t>Basic/Diluted :</t>
  </si>
  <si>
    <t>Earnings Per Share</t>
  </si>
  <si>
    <t>Basic / Diluted</t>
  </si>
  <si>
    <t>a)</t>
  </si>
  <si>
    <t>The amount used as the numerator in calculating basic and diluted earnings per share is net loss for the</t>
  </si>
  <si>
    <t>b)</t>
  </si>
  <si>
    <t>The number of ordinary shares used as the denominator in calculating basic and diluted earnings per share</t>
  </si>
  <si>
    <t>period for the individual and cumulative quarter under review.</t>
  </si>
  <si>
    <t>is 40,150,003 for the individual and cumulative quarter under review.</t>
  </si>
  <si>
    <t xml:space="preserve">Holding company and other subsidiaries suffered losses due to high depreciation and financial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</si>
</sst>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u val="single"/>
      <sz val="10"/>
      <name val="Arial"/>
      <family val="2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0" fontId="7" fillId="0" borderId="0" xfId="0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11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5" fontId="5" fillId="0" borderId="14" xfId="15" applyNumberFormat="1" applyFont="1" applyBorder="1" applyAlignment="1">
      <alignment horizontal="center" vertical="center"/>
    </xf>
    <xf numFmtId="165" fontId="5" fillId="0" borderId="15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5" width="13.7109375" style="0" customWidth="1"/>
  </cols>
  <sheetData>
    <row r="1" ht="14.25">
      <c r="A1" s="2" t="s">
        <v>0</v>
      </c>
    </row>
    <row r="3" spans="1:4" ht="15">
      <c r="A3" s="1" t="s">
        <v>1</v>
      </c>
      <c r="B3" s="1"/>
      <c r="C3" s="1"/>
      <c r="D3" s="1"/>
    </row>
    <row r="4" spans="1:4" ht="15">
      <c r="A4" s="1" t="s">
        <v>2</v>
      </c>
      <c r="B4" s="1"/>
      <c r="C4" s="1"/>
      <c r="D4" s="1"/>
    </row>
    <row r="5" spans="1:4" ht="15">
      <c r="A5" s="1"/>
      <c r="B5" s="1"/>
      <c r="C5" s="1"/>
      <c r="D5" s="1"/>
    </row>
    <row r="6" ht="13.5" thickBot="1"/>
    <row r="7" spans="2:5" ht="13.5" thickBot="1">
      <c r="B7" s="66" t="s">
        <v>200</v>
      </c>
      <c r="C7" s="67"/>
      <c r="D7" s="66" t="s">
        <v>201</v>
      </c>
      <c r="E7" s="67"/>
    </row>
    <row r="8" spans="2:5" ht="12.75">
      <c r="B8" s="11"/>
      <c r="C8" s="12"/>
      <c r="D8" s="11"/>
      <c r="E8" s="12"/>
    </row>
    <row r="9" spans="2:5" ht="12.75">
      <c r="B9" s="5">
        <v>2002</v>
      </c>
      <c r="C9" s="6">
        <v>2001</v>
      </c>
      <c r="D9" s="5">
        <v>2002</v>
      </c>
      <c r="E9" s="6">
        <v>2001</v>
      </c>
    </row>
    <row r="10" spans="2:5" ht="12.75">
      <c r="B10" s="7" t="s">
        <v>3</v>
      </c>
      <c r="C10" s="8" t="s">
        <v>5</v>
      </c>
      <c r="D10" s="9" t="s">
        <v>8</v>
      </c>
      <c r="E10" s="10" t="s">
        <v>8</v>
      </c>
    </row>
    <row r="11" spans="2:5" ht="12.75">
      <c r="B11" s="7" t="s">
        <v>6</v>
      </c>
      <c r="C11" s="8" t="s">
        <v>6</v>
      </c>
      <c r="D11" s="7" t="s">
        <v>9</v>
      </c>
      <c r="E11" s="8" t="s">
        <v>9</v>
      </c>
    </row>
    <row r="12" spans="2:5" ht="12.75">
      <c r="B12" s="9" t="s">
        <v>4</v>
      </c>
      <c r="C12" s="10" t="s">
        <v>7</v>
      </c>
      <c r="D12" s="7" t="s">
        <v>10</v>
      </c>
      <c r="E12" s="8" t="s">
        <v>10</v>
      </c>
    </row>
    <row r="13" spans="2:5" ht="13.5" thickBot="1">
      <c r="B13" s="62"/>
      <c r="C13" s="63"/>
      <c r="D13" s="64"/>
      <c r="E13" s="65"/>
    </row>
    <row r="14" spans="2:5" ht="12.75">
      <c r="B14" s="16" t="s">
        <v>11</v>
      </c>
      <c r="C14" s="17" t="s">
        <v>11</v>
      </c>
      <c r="D14" s="16" t="s">
        <v>11</v>
      </c>
      <c r="E14" s="17" t="s">
        <v>11</v>
      </c>
    </row>
    <row r="15" spans="2:5" ht="12.75">
      <c r="B15" s="11"/>
      <c r="C15" s="12"/>
      <c r="D15" s="11"/>
      <c r="E15" s="12"/>
    </row>
    <row r="16" spans="1:5" ht="12.75">
      <c r="A16" s="3" t="s">
        <v>12</v>
      </c>
      <c r="B16" s="41">
        <v>30092</v>
      </c>
      <c r="C16" s="42">
        <v>26775</v>
      </c>
      <c r="D16" s="41">
        <f>B16</f>
        <v>30092</v>
      </c>
      <c r="E16" s="42">
        <v>26775</v>
      </c>
    </row>
    <row r="17" spans="1:5" ht="12.75">
      <c r="A17" s="3"/>
      <c r="B17" s="41"/>
      <c r="C17" s="42"/>
      <c r="D17" s="41"/>
      <c r="E17" s="42"/>
    </row>
    <row r="18" spans="1:5" ht="12.75">
      <c r="A18" s="3" t="s">
        <v>13</v>
      </c>
      <c r="B18" s="41">
        <v>-28512</v>
      </c>
      <c r="C18" s="42">
        <v>-27974</v>
      </c>
      <c r="D18" s="41">
        <f>B18</f>
        <v>-28512</v>
      </c>
      <c r="E18" s="42">
        <v>-27974</v>
      </c>
    </row>
    <row r="19" spans="1:5" ht="12.75">
      <c r="A19" s="3"/>
      <c r="B19" s="41"/>
      <c r="C19" s="42"/>
      <c r="D19" s="41"/>
      <c r="E19" s="42"/>
    </row>
    <row r="20" spans="1:5" ht="12.75">
      <c r="A20" s="3" t="s">
        <v>14</v>
      </c>
      <c r="B20" s="41">
        <v>141</v>
      </c>
      <c r="C20" s="42">
        <v>31</v>
      </c>
      <c r="D20" s="41">
        <f>B20</f>
        <v>141</v>
      </c>
      <c r="E20" s="42">
        <v>31</v>
      </c>
    </row>
    <row r="21" spans="1:5" ht="12.75">
      <c r="A21" s="3"/>
      <c r="B21" s="43"/>
      <c r="C21" s="44"/>
      <c r="D21" s="43"/>
      <c r="E21" s="44"/>
    </row>
    <row r="22" spans="1:5" ht="12.75">
      <c r="A22" s="3" t="s">
        <v>168</v>
      </c>
      <c r="B22" s="41">
        <f>B16+B18+B20</f>
        <v>1721</v>
      </c>
      <c r="C22" s="42">
        <f>C16+C18+C20</f>
        <v>-1168</v>
      </c>
      <c r="D22" s="41">
        <f>D16+D18+D20</f>
        <v>1721</v>
      </c>
      <c r="E22" s="42">
        <f>E16+E18+E20</f>
        <v>-1168</v>
      </c>
    </row>
    <row r="23" spans="1:5" ht="12.75">
      <c r="A23" s="3"/>
      <c r="B23" s="41"/>
      <c r="C23" s="42"/>
      <c r="D23" s="41"/>
      <c r="E23" s="42"/>
    </row>
    <row r="24" spans="1:5" ht="12.75">
      <c r="A24" s="3" t="s">
        <v>15</v>
      </c>
      <c r="B24" s="41">
        <v>-1943</v>
      </c>
      <c r="C24" s="42">
        <v>-1735</v>
      </c>
      <c r="D24" s="41">
        <f>B24</f>
        <v>-1943</v>
      </c>
      <c r="E24" s="42">
        <v>-1735</v>
      </c>
    </row>
    <row r="25" spans="1:5" ht="12.75">
      <c r="A25" s="3"/>
      <c r="B25" s="41"/>
      <c r="C25" s="42"/>
      <c r="D25" s="41"/>
      <c r="E25" s="42"/>
    </row>
    <row r="26" spans="1:5" ht="12.75">
      <c r="A26" s="3" t="s">
        <v>16</v>
      </c>
      <c r="B26" s="41">
        <v>0</v>
      </c>
      <c r="C26" s="42">
        <v>0</v>
      </c>
      <c r="D26" s="41">
        <v>0</v>
      </c>
      <c r="E26" s="42">
        <v>0</v>
      </c>
    </row>
    <row r="27" spans="1:5" ht="12.75">
      <c r="A27" s="3"/>
      <c r="B27" s="43"/>
      <c r="C27" s="44"/>
      <c r="D27" s="43"/>
      <c r="E27" s="44"/>
    </row>
    <row r="28" spans="1:5" ht="12.75">
      <c r="A28" s="3" t="s">
        <v>202</v>
      </c>
      <c r="B28" s="41">
        <f>B22+B24+B26</f>
        <v>-222</v>
      </c>
      <c r="C28" s="42">
        <f>C22+C24+C26</f>
        <v>-2903</v>
      </c>
      <c r="D28" s="41">
        <f>D22+D24+D26</f>
        <v>-222</v>
      </c>
      <c r="E28" s="42">
        <f>E22+E24+E26</f>
        <v>-2903</v>
      </c>
    </row>
    <row r="29" spans="1:5" ht="12.75">
      <c r="A29" s="3"/>
      <c r="B29" s="41"/>
      <c r="C29" s="42"/>
      <c r="D29" s="41"/>
      <c r="E29" s="42"/>
    </row>
    <row r="30" spans="1:5" ht="12.75">
      <c r="A30" s="3" t="s">
        <v>17</v>
      </c>
      <c r="B30" s="41">
        <v>-288</v>
      </c>
      <c r="C30" s="42">
        <v>-176</v>
      </c>
      <c r="D30" s="41">
        <f>B30</f>
        <v>-288</v>
      </c>
      <c r="E30" s="42">
        <v>-176</v>
      </c>
    </row>
    <row r="31" spans="1:5" ht="12.75">
      <c r="A31" s="3"/>
      <c r="B31" s="43"/>
      <c r="C31" s="44"/>
      <c r="D31" s="43"/>
      <c r="E31" s="44"/>
    </row>
    <row r="32" spans="1:5" ht="12.75">
      <c r="A32" s="3" t="s">
        <v>203</v>
      </c>
      <c r="B32" s="41">
        <f>B28+B30</f>
        <v>-510</v>
      </c>
      <c r="C32" s="42">
        <f>C28+C30</f>
        <v>-3079</v>
      </c>
      <c r="D32" s="41">
        <f>D28+D30</f>
        <v>-510</v>
      </c>
      <c r="E32" s="42">
        <f>E28+E30</f>
        <v>-3079</v>
      </c>
    </row>
    <row r="33" spans="1:5" ht="12.75">
      <c r="A33" s="3"/>
      <c r="B33" s="41"/>
      <c r="C33" s="42"/>
      <c r="D33" s="41"/>
      <c r="E33" s="42"/>
    </row>
    <row r="34" spans="1:5" ht="12.75">
      <c r="A34" s="3" t="s">
        <v>18</v>
      </c>
      <c r="B34" s="41">
        <v>0</v>
      </c>
      <c r="C34" s="42">
        <v>0</v>
      </c>
      <c r="D34" s="41">
        <v>0</v>
      </c>
      <c r="E34" s="42">
        <v>0</v>
      </c>
    </row>
    <row r="35" spans="1:5" ht="12.75">
      <c r="A35" s="3"/>
      <c r="B35" s="41"/>
      <c r="C35" s="42"/>
      <c r="D35" s="41"/>
      <c r="E35" s="42"/>
    </row>
    <row r="36" spans="1:5" ht="13.5" thickBot="1">
      <c r="A36" s="3" t="s">
        <v>204</v>
      </c>
      <c r="B36" s="45">
        <f>B32+B34</f>
        <v>-510</v>
      </c>
      <c r="C36" s="46">
        <f>C32+C34</f>
        <v>-3079</v>
      </c>
      <c r="D36" s="45">
        <f>D32+D34</f>
        <v>-510</v>
      </c>
      <c r="E36" s="46">
        <f>E32+E34</f>
        <v>-3079</v>
      </c>
    </row>
    <row r="37" spans="1:5" ht="13.5" thickTop="1">
      <c r="A37" s="3"/>
      <c r="B37" s="11"/>
      <c r="C37" s="12"/>
      <c r="D37" s="11"/>
      <c r="E37" s="12"/>
    </row>
    <row r="38" spans="1:5" ht="12.75">
      <c r="A38" s="3"/>
      <c r="B38" s="11"/>
      <c r="C38" s="12"/>
      <c r="D38" s="11"/>
      <c r="E38" s="12"/>
    </row>
    <row r="39" spans="1:5" ht="12.75">
      <c r="A39" s="3" t="s">
        <v>19</v>
      </c>
      <c r="B39" s="11"/>
      <c r="C39" s="12"/>
      <c r="D39" s="11"/>
      <c r="E39" s="12"/>
    </row>
    <row r="40" spans="1:5" ht="12.75">
      <c r="A40" s="3" t="s">
        <v>208</v>
      </c>
      <c r="B40" s="39">
        <f>B36/40150*100</f>
        <v>-1.2702366127023663</v>
      </c>
      <c r="C40" s="40">
        <v>-7.67</v>
      </c>
      <c r="D40" s="39">
        <f>B40</f>
        <v>-1.2702366127023663</v>
      </c>
      <c r="E40" s="40">
        <v>-7.67</v>
      </c>
    </row>
    <row r="41" spans="1:5" ht="12.75">
      <c r="A41" s="3" t="s">
        <v>196</v>
      </c>
      <c r="B41" s="11"/>
      <c r="C41" s="12"/>
      <c r="D41" s="11"/>
      <c r="E41" s="12"/>
    </row>
    <row r="42" spans="1:5" ht="13.5" thickBot="1">
      <c r="A42" s="3" t="s">
        <v>197</v>
      </c>
      <c r="B42" s="13"/>
      <c r="C42" s="14"/>
      <c r="D42" s="13"/>
      <c r="E42" s="14"/>
    </row>
    <row r="43" ht="12.75">
      <c r="A43" s="3"/>
    </row>
    <row r="44" ht="12.75">
      <c r="A44" s="3"/>
    </row>
    <row r="45" ht="13.5">
      <c r="A45" s="15" t="s">
        <v>20</v>
      </c>
    </row>
    <row r="46" ht="13.5">
      <c r="A46" s="15" t="s">
        <v>21</v>
      </c>
    </row>
  </sheetData>
  <mergeCells count="2">
    <mergeCell ref="B7:C7"/>
    <mergeCell ref="D7:E7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7" sqref="A7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3.7109375" style="0" customWidth="1"/>
    <col min="4" max="4" width="3.7109375" style="0" customWidth="1"/>
    <col min="5" max="5" width="13.7109375" style="0" customWidth="1"/>
  </cols>
  <sheetData>
    <row r="1" spans="1:2" ht="14.25">
      <c r="A1" s="2" t="s">
        <v>0</v>
      </c>
      <c r="B1" s="2"/>
    </row>
    <row r="3" spans="1:2" ht="15">
      <c r="A3" s="1" t="s">
        <v>22</v>
      </c>
      <c r="B3" s="1"/>
    </row>
    <row r="4" spans="1:2" ht="15">
      <c r="A4" s="1" t="s">
        <v>23</v>
      </c>
      <c r="B4" s="1"/>
    </row>
    <row r="6" spans="3:5" ht="12.75">
      <c r="C6" s="4" t="s">
        <v>25</v>
      </c>
      <c r="D6" s="4"/>
      <c r="E6" s="4" t="s">
        <v>26</v>
      </c>
    </row>
    <row r="7" spans="3:5" ht="12.75">
      <c r="C7" s="18" t="s">
        <v>24</v>
      </c>
      <c r="D7" s="18"/>
      <c r="E7" s="18" t="s">
        <v>27</v>
      </c>
    </row>
    <row r="8" spans="3:5" ht="12.75">
      <c r="C8" s="19" t="s">
        <v>4</v>
      </c>
      <c r="D8" s="19"/>
      <c r="E8" s="19" t="s">
        <v>28</v>
      </c>
    </row>
    <row r="9" spans="3:5" ht="12.75">
      <c r="C9" s="20" t="s">
        <v>11</v>
      </c>
      <c r="D9" s="20"/>
      <c r="E9" s="20" t="s">
        <v>11</v>
      </c>
    </row>
    <row r="10" spans="1:4" ht="12.75">
      <c r="A10" s="22"/>
      <c r="B10" s="22"/>
      <c r="C10" s="21"/>
      <c r="D10" s="21"/>
    </row>
    <row r="11" spans="1:5" ht="12.75">
      <c r="A11" s="22" t="s">
        <v>29</v>
      </c>
      <c r="B11" s="22"/>
      <c r="C11" s="47">
        <v>118354</v>
      </c>
      <c r="D11" s="47"/>
      <c r="E11" s="48">
        <v>118952</v>
      </c>
    </row>
    <row r="12" spans="1:5" ht="12.75">
      <c r="A12" s="22"/>
      <c r="B12" s="22"/>
      <c r="C12" s="47"/>
      <c r="D12" s="47"/>
      <c r="E12" s="48"/>
    </row>
    <row r="13" spans="1:5" ht="12.75">
      <c r="A13" s="22" t="s">
        <v>30</v>
      </c>
      <c r="B13" s="22"/>
      <c r="C13" s="47">
        <v>12452</v>
      </c>
      <c r="D13" s="47"/>
      <c r="E13" s="48">
        <v>12603</v>
      </c>
    </row>
    <row r="14" spans="1:5" ht="12.75">
      <c r="A14" s="22"/>
      <c r="B14" s="22"/>
      <c r="C14" s="47"/>
      <c r="D14" s="47"/>
      <c r="E14" s="48"/>
    </row>
    <row r="15" spans="1:5" ht="12.75">
      <c r="A15" s="22" t="s">
        <v>31</v>
      </c>
      <c r="B15" s="22"/>
      <c r="C15" s="47">
        <v>0</v>
      </c>
      <c r="D15" s="47"/>
      <c r="E15" s="48">
        <v>0</v>
      </c>
    </row>
    <row r="16" spans="1:5" ht="12.75">
      <c r="A16" s="22"/>
      <c r="B16" s="22"/>
      <c r="C16" s="47"/>
      <c r="D16" s="47"/>
      <c r="E16" s="48"/>
    </row>
    <row r="17" spans="1:5" ht="12.75">
      <c r="A17" s="22" t="s">
        <v>32</v>
      </c>
      <c r="B17" s="22"/>
      <c r="C17" s="47">
        <v>0</v>
      </c>
      <c r="D17" s="47"/>
      <c r="E17" s="48">
        <v>0</v>
      </c>
    </row>
    <row r="18" spans="1:5" ht="12.75">
      <c r="A18" s="22"/>
      <c r="B18" s="22"/>
      <c r="C18" s="47"/>
      <c r="D18" s="47"/>
      <c r="E18" s="48"/>
    </row>
    <row r="19" spans="1:5" ht="12.75">
      <c r="A19" s="54" t="s">
        <v>33</v>
      </c>
      <c r="B19" s="22"/>
      <c r="C19" s="47"/>
      <c r="D19" s="47"/>
      <c r="E19" s="48"/>
    </row>
    <row r="20" spans="1:5" ht="12.75">
      <c r="A20" s="22"/>
      <c r="B20" s="22" t="s">
        <v>34</v>
      </c>
      <c r="C20" s="48">
        <v>33297</v>
      </c>
      <c r="D20" s="48"/>
      <c r="E20" s="48">
        <v>32378</v>
      </c>
    </row>
    <row r="21" spans="1:5" ht="12.75">
      <c r="A21" s="22"/>
      <c r="B21" s="22" t="s">
        <v>147</v>
      </c>
      <c r="C21" s="48">
        <v>19078</v>
      </c>
      <c r="D21" s="48"/>
      <c r="E21" s="48">
        <v>17010</v>
      </c>
    </row>
    <row r="22" spans="1:5" ht="12.75">
      <c r="A22" s="22"/>
      <c r="B22" s="22" t="s">
        <v>35</v>
      </c>
      <c r="C22" s="48">
        <v>3203</v>
      </c>
      <c r="D22" s="48"/>
      <c r="E22" s="48">
        <v>3556</v>
      </c>
    </row>
    <row r="23" spans="1:5" ht="12.75">
      <c r="A23" s="22"/>
      <c r="B23" s="22"/>
      <c r="C23" s="49">
        <f>SUM(C20:C22)</f>
        <v>55578</v>
      </c>
      <c r="D23" s="48"/>
      <c r="E23" s="49">
        <f>SUM(E20:E22)</f>
        <v>52944</v>
      </c>
    </row>
    <row r="24" spans="1:5" ht="12.75">
      <c r="A24" s="22"/>
      <c r="B24" s="22"/>
      <c r="C24" s="48"/>
      <c r="D24" s="48"/>
      <c r="E24" s="48"/>
    </row>
    <row r="25" spans="1:5" ht="12.75">
      <c r="A25" s="54" t="s">
        <v>36</v>
      </c>
      <c r="B25" s="22"/>
      <c r="C25" s="48"/>
      <c r="D25" s="48"/>
      <c r="E25" s="48"/>
    </row>
    <row r="26" spans="1:5" ht="12.75">
      <c r="A26" s="22"/>
      <c r="B26" s="22" t="s">
        <v>148</v>
      </c>
      <c r="C26" s="48">
        <v>28217</v>
      </c>
      <c r="D26" s="48"/>
      <c r="E26" s="48">
        <v>26021</v>
      </c>
    </row>
    <row r="27" spans="1:5" ht="12.75">
      <c r="A27" s="22"/>
      <c r="B27" s="22" t="s">
        <v>42</v>
      </c>
      <c r="C27" s="48">
        <f>Notes!F143</f>
        <v>54413</v>
      </c>
      <c r="D27" s="48"/>
      <c r="E27" s="48">
        <v>54937</v>
      </c>
    </row>
    <row r="28" spans="2:5" ht="12.75">
      <c r="B28" s="3" t="s">
        <v>17</v>
      </c>
      <c r="C28" s="48">
        <v>4018</v>
      </c>
      <c r="D28" s="48"/>
      <c r="E28" s="48">
        <v>4423</v>
      </c>
    </row>
    <row r="29" spans="3:5" ht="12.75">
      <c r="C29" s="49">
        <f>SUM(C26:C28)</f>
        <v>86648</v>
      </c>
      <c r="D29" s="48"/>
      <c r="E29" s="49">
        <f>SUM(E26:E28)</f>
        <v>85381</v>
      </c>
    </row>
    <row r="30" spans="1:5" ht="12.75">
      <c r="A30" s="3"/>
      <c r="B30" s="3"/>
      <c r="C30" s="48"/>
      <c r="D30" s="48"/>
      <c r="E30" s="48"/>
    </row>
    <row r="31" spans="1:5" ht="12.75">
      <c r="A31" s="3" t="s">
        <v>159</v>
      </c>
      <c r="B31" s="3"/>
      <c r="C31" s="50">
        <f>C23-C29</f>
        <v>-31070</v>
      </c>
      <c r="D31" s="51"/>
      <c r="E31" s="50">
        <f>E23-E29</f>
        <v>-32437</v>
      </c>
    </row>
    <row r="32" spans="1:5" ht="12.75">
      <c r="A32" s="3"/>
      <c r="B32" s="3"/>
      <c r="C32" s="48"/>
      <c r="D32" s="48"/>
      <c r="E32" s="48"/>
    </row>
    <row r="33" spans="1:5" ht="13.5" thickBot="1">
      <c r="A33" s="3"/>
      <c r="B33" s="3"/>
      <c r="C33" s="52">
        <f>C11+C13+C15+C31</f>
        <v>99736</v>
      </c>
      <c r="D33" s="48"/>
      <c r="E33" s="52">
        <f>E11+E13+E15+E31</f>
        <v>99118</v>
      </c>
    </row>
    <row r="34" spans="1:5" ht="13.5" thickTop="1">
      <c r="A34" s="3"/>
      <c r="B34" s="3"/>
      <c r="C34" s="48"/>
      <c r="D34" s="48"/>
      <c r="E34" s="48"/>
    </row>
    <row r="35" spans="1:5" ht="12.75">
      <c r="A35" s="3" t="s">
        <v>149</v>
      </c>
      <c r="B35" s="3"/>
      <c r="C35" s="48"/>
      <c r="D35" s="48"/>
      <c r="E35" s="48"/>
    </row>
    <row r="36" spans="1:5" ht="12.75">
      <c r="A36" s="3" t="s">
        <v>37</v>
      </c>
      <c r="B36" s="3"/>
      <c r="C36" s="48">
        <v>40150</v>
      </c>
      <c r="D36" s="48"/>
      <c r="E36" s="48">
        <v>40150</v>
      </c>
    </row>
    <row r="37" spans="1:5" ht="12.75">
      <c r="A37" s="3" t="s">
        <v>38</v>
      </c>
      <c r="B37" s="3"/>
      <c r="C37" s="53">
        <v>26211</v>
      </c>
      <c r="D37" s="48"/>
      <c r="E37" s="53">
        <v>26721</v>
      </c>
    </row>
    <row r="38" spans="1:5" ht="12.75">
      <c r="A38" s="3" t="s">
        <v>39</v>
      </c>
      <c r="B38" s="3"/>
      <c r="C38" s="48">
        <f>SUM(C36:C37)</f>
        <v>66361</v>
      </c>
      <c r="D38" s="48"/>
      <c r="E38" s="48">
        <f>SUM(E36:E37)</f>
        <v>66871</v>
      </c>
    </row>
    <row r="39" spans="1:5" ht="12.75">
      <c r="A39" s="3"/>
      <c r="B39" s="3"/>
      <c r="C39" s="48"/>
      <c r="D39" s="48"/>
      <c r="E39" s="48"/>
    </row>
    <row r="40" spans="1:5" ht="12.75">
      <c r="A40" s="3" t="s">
        <v>40</v>
      </c>
      <c r="B40" s="3"/>
      <c r="C40" s="48">
        <v>0</v>
      </c>
      <c r="D40" s="48"/>
      <c r="E40" s="48">
        <v>0</v>
      </c>
    </row>
    <row r="41" spans="1:5" ht="12.75">
      <c r="A41" s="60" t="s">
        <v>41</v>
      </c>
      <c r="B41" s="3"/>
      <c r="C41" s="48"/>
      <c r="D41" s="48"/>
      <c r="E41" s="48"/>
    </row>
    <row r="42" spans="1:5" ht="12.75">
      <c r="A42" s="3"/>
      <c r="B42" s="3" t="s">
        <v>42</v>
      </c>
      <c r="C42" s="48">
        <f>Notes!F145</f>
        <v>24204</v>
      </c>
      <c r="D42" s="48"/>
      <c r="E42" s="48">
        <v>23076</v>
      </c>
    </row>
    <row r="43" spans="1:5" ht="12.75">
      <c r="A43" s="3"/>
      <c r="B43" s="3" t="s">
        <v>150</v>
      </c>
      <c r="C43" s="48">
        <v>4233</v>
      </c>
      <c r="D43" s="48"/>
      <c r="E43" s="48">
        <v>4233</v>
      </c>
    </row>
    <row r="44" spans="1:5" ht="12.75">
      <c r="A44" s="3"/>
      <c r="B44" s="3" t="s">
        <v>43</v>
      </c>
      <c r="C44" s="48">
        <v>4938</v>
      </c>
      <c r="D44" s="48"/>
      <c r="E44" s="48">
        <v>4938</v>
      </c>
    </row>
    <row r="45" spans="1:5" ht="12.75">
      <c r="A45" s="3"/>
      <c r="B45" s="3"/>
      <c r="C45" s="48"/>
      <c r="D45" s="48"/>
      <c r="E45" s="48"/>
    </row>
    <row r="46" spans="1:5" ht="13.5" thickBot="1">
      <c r="A46" s="3"/>
      <c r="B46" s="3"/>
      <c r="C46" s="52">
        <f>SUM(C38:C44)</f>
        <v>99736</v>
      </c>
      <c r="D46" s="48"/>
      <c r="E46" s="52">
        <f>SUM(E38:E44)</f>
        <v>99118</v>
      </c>
    </row>
    <row r="47" spans="1:5" ht="13.5" thickTop="1">
      <c r="A47" s="3"/>
      <c r="B47" s="3"/>
      <c r="C47" s="48"/>
      <c r="D47" s="48"/>
      <c r="E47" s="48"/>
    </row>
    <row r="48" spans="1:5" ht="12.75">
      <c r="A48" s="3"/>
      <c r="B48" s="23" t="s">
        <v>160</v>
      </c>
      <c r="C48" s="59">
        <f>(C38-C13)/C36</f>
        <v>1.3426899128268992</v>
      </c>
      <c r="D48" s="48"/>
      <c r="E48" s="59">
        <f>(E38-E13)/E36</f>
        <v>1.3516313823163137</v>
      </c>
    </row>
    <row r="49" spans="1:5" ht="12.75">
      <c r="A49" s="3"/>
      <c r="B49" s="23"/>
      <c r="C49" s="59"/>
      <c r="D49" s="48"/>
      <c r="E49" s="59"/>
    </row>
    <row r="50" spans="1:2" ht="12.75">
      <c r="A50" s="3"/>
      <c r="B50" s="3"/>
    </row>
    <row r="51" spans="1:2" ht="13.5">
      <c r="A51" s="15" t="s">
        <v>44</v>
      </c>
      <c r="B51" s="3"/>
    </row>
    <row r="52" spans="1:2" ht="13.5">
      <c r="A52" s="15" t="s">
        <v>21</v>
      </c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</sheetData>
  <printOptions/>
  <pageMargins left="0.7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3" sqref="A3"/>
    </sheetView>
  </sheetViews>
  <sheetFormatPr defaultColWidth="9.140625" defaultRowHeight="12.75"/>
  <cols>
    <col min="1" max="1" width="22.851562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851562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3" ht="14.25">
      <c r="A1" s="2" t="s">
        <v>0</v>
      </c>
      <c r="B1" s="2"/>
      <c r="C1" s="2"/>
    </row>
    <row r="3" spans="1:3" ht="15">
      <c r="A3" s="1" t="s">
        <v>45</v>
      </c>
      <c r="B3" s="1"/>
      <c r="C3" s="1"/>
    </row>
    <row r="4" spans="1:3" ht="15">
      <c r="A4" s="1" t="s">
        <v>2</v>
      </c>
      <c r="B4" s="1"/>
      <c r="C4" s="1"/>
    </row>
    <row r="6" ht="12.75">
      <c r="F6" s="4" t="s">
        <v>153</v>
      </c>
    </row>
    <row r="7" spans="1:10" ht="12.75">
      <c r="A7" s="3"/>
      <c r="B7" s="4" t="s">
        <v>46</v>
      </c>
      <c r="C7" s="4"/>
      <c r="D7" s="4" t="s">
        <v>151</v>
      </c>
      <c r="E7" s="4"/>
      <c r="F7" s="4" t="s">
        <v>154</v>
      </c>
      <c r="G7" s="4"/>
      <c r="H7" s="4" t="s">
        <v>49</v>
      </c>
      <c r="I7" s="4"/>
      <c r="J7" s="4"/>
    </row>
    <row r="8" spans="1:10" ht="12.75">
      <c r="A8" s="3"/>
      <c r="B8" s="4" t="s">
        <v>47</v>
      </c>
      <c r="C8" s="4"/>
      <c r="D8" s="4" t="s">
        <v>152</v>
      </c>
      <c r="E8" s="4"/>
      <c r="F8" s="4" t="s">
        <v>48</v>
      </c>
      <c r="G8" s="4"/>
      <c r="H8" s="4" t="s">
        <v>172</v>
      </c>
      <c r="I8" s="4"/>
      <c r="J8" s="4" t="s">
        <v>50</v>
      </c>
    </row>
    <row r="9" spans="1:10" ht="12.75">
      <c r="A9" s="3"/>
      <c r="B9" s="25" t="s">
        <v>11</v>
      </c>
      <c r="C9" s="25"/>
      <c r="D9" s="25" t="s">
        <v>11</v>
      </c>
      <c r="E9" s="25"/>
      <c r="F9" s="25" t="s">
        <v>11</v>
      </c>
      <c r="G9" s="25"/>
      <c r="H9" s="25" t="s">
        <v>11</v>
      </c>
      <c r="I9" s="25"/>
      <c r="J9" s="25" t="s">
        <v>11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27" t="s">
        <v>198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8" t="s">
        <v>51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52</v>
      </c>
      <c r="B15" s="55">
        <v>40150</v>
      </c>
      <c r="C15" s="55"/>
      <c r="D15" s="55">
        <v>16117</v>
      </c>
      <c r="E15" s="55"/>
      <c r="F15" s="55">
        <v>187</v>
      </c>
      <c r="G15" s="55"/>
      <c r="H15" s="55">
        <v>10417</v>
      </c>
      <c r="I15" s="55"/>
      <c r="J15" s="55">
        <f>SUM(B15:H15)</f>
        <v>66871</v>
      </c>
    </row>
    <row r="16" spans="1:10" ht="12.75">
      <c r="A16" s="26" t="s">
        <v>53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3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3" t="s">
        <v>54</v>
      </c>
      <c r="B18" s="55">
        <v>0</v>
      </c>
      <c r="C18" s="55"/>
      <c r="D18" s="55">
        <v>0</v>
      </c>
      <c r="E18" s="55"/>
      <c r="F18" s="55">
        <v>0</v>
      </c>
      <c r="G18" s="55"/>
      <c r="H18" s="55">
        <f>Income!D36</f>
        <v>-510</v>
      </c>
      <c r="I18" s="55"/>
      <c r="J18" s="55">
        <f>SUM(B18:H18)</f>
        <v>-510</v>
      </c>
    </row>
    <row r="19" spans="1:10" ht="12.75">
      <c r="A19" s="26" t="s">
        <v>55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3"/>
      <c r="B20" s="56"/>
      <c r="C20" s="55"/>
      <c r="D20" s="56"/>
      <c r="E20" s="55"/>
      <c r="F20" s="56"/>
      <c r="G20" s="55"/>
      <c r="H20" s="56"/>
      <c r="I20" s="55"/>
      <c r="J20" s="56"/>
    </row>
    <row r="21" spans="1:10" ht="12.75">
      <c r="A21" s="3" t="s">
        <v>56</v>
      </c>
      <c r="B21" s="68">
        <f>B15+B18</f>
        <v>40150</v>
      </c>
      <c r="C21" s="55"/>
      <c r="D21" s="68">
        <f>D15+D18</f>
        <v>16117</v>
      </c>
      <c r="E21" s="55"/>
      <c r="F21" s="68">
        <f>F15+F18</f>
        <v>187</v>
      </c>
      <c r="G21" s="55"/>
      <c r="H21" s="68">
        <f>H15+H18</f>
        <v>9907</v>
      </c>
      <c r="I21" s="55"/>
      <c r="J21" s="68">
        <f>J15+J18</f>
        <v>66361</v>
      </c>
    </row>
    <row r="22" spans="1:10" ht="13.5" thickBot="1">
      <c r="A22" s="26" t="s">
        <v>51</v>
      </c>
      <c r="B22" s="69"/>
      <c r="C22" s="55"/>
      <c r="D22" s="69"/>
      <c r="E22" s="55"/>
      <c r="F22" s="69"/>
      <c r="G22" s="55"/>
      <c r="H22" s="69"/>
      <c r="I22" s="55"/>
      <c r="J22" s="69"/>
    </row>
    <row r="23" spans="1:10" ht="13.5" thickTop="1">
      <c r="A23" s="3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.75">
      <c r="A24" s="3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.75">
      <c r="A25" s="27" t="s">
        <v>198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2.75">
      <c r="A26" s="28" t="s">
        <v>57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2.75">
      <c r="A27" s="3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.75">
      <c r="A28" s="3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2.75">
      <c r="A29" s="3" t="s">
        <v>52</v>
      </c>
      <c r="B29" s="55">
        <v>40150</v>
      </c>
      <c r="C29" s="55"/>
      <c r="D29" s="55">
        <v>16117</v>
      </c>
      <c r="E29" s="55"/>
      <c r="F29" s="55">
        <v>260</v>
      </c>
      <c r="G29" s="55"/>
      <c r="H29" s="55">
        <v>21174</v>
      </c>
      <c r="I29" s="55"/>
      <c r="J29" s="55">
        <f>SUM(B29:H29)</f>
        <v>77701</v>
      </c>
    </row>
    <row r="30" spans="1:10" ht="12.75">
      <c r="A30" s="26" t="s">
        <v>58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2.75">
      <c r="A31" s="3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2.75">
      <c r="A32" s="3" t="s">
        <v>54</v>
      </c>
      <c r="B32" s="55">
        <v>0</v>
      </c>
      <c r="C32" s="55"/>
      <c r="D32" s="55">
        <v>0</v>
      </c>
      <c r="E32" s="55"/>
      <c r="F32" s="55">
        <v>0</v>
      </c>
      <c r="G32" s="55"/>
      <c r="H32" s="55">
        <f>Income!E36</f>
        <v>-3079</v>
      </c>
      <c r="I32" s="55"/>
      <c r="J32" s="55">
        <f>SUM(B32:H32)</f>
        <v>-3079</v>
      </c>
    </row>
    <row r="33" spans="1:10" ht="12.75">
      <c r="A33" s="26" t="s">
        <v>55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2.75">
      <c r="A34" s="3"/>
      <c r="B34" s="56"/>
      <c r="C34" s="55"/>
      <c r="D34" s="56"/>
      <c r="E34" s="55"/>
      <c r="F34" s="56"/>
      <c r="G34" s="55"/>
      <c r="H34" s="56"/>
      <c r="I34" s="55"/>
      <c r="J34" s="56"/>
    </row>
    <row r="35" spans="1:10" ht="12.75">
      <c r="A35" s="3" t="s">
        <v>56</v>
      </c>
      <c r="B35" s="68">
        <f>B29+B32</f>
        <v>40150</v>
      </c>
      <c r="C35" s="55"/>
      <c r="D35" s="68">
        <f>D29+D32</f>
        <v>16117</v>
      </c>
      <c r="E35" s="55"/>
      <c r="F35" s="68">
        <f>F29+F32</f>
        <v>260</v>
      </c>
      <c r="G35" s="55"/>
      <c r="H35" s="68">
        <f>H29+H32</f>
        <v>18095</v>
      </c>
      <c r="I35" s="55"/>
      <c r="J35" s="68">
        <f>J29+J32</f>
        <v>74622</v>
      </c>
    </row>
    <row r="36" spans="1:10" ht="13.5" thickBot="1">
      <c r="A36" s="26" t="s">
        <v>57</v>
      </c>
      <c r="B36" s="69"/>
      <c r="C36" s="55"/>
      <c r="D36" s="69"/>
      <c r="E36" s="55"/>
      <c r="F36" s="69"/>
      <c r="G36" s="55"/>
      <c r="H36" s="69"/>
      <c r="I36" s="55"/>
      <c r="J36" s="69"/>
    </row>
    <row r="37" spans="1:10" ht="13.5" thickTop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15" t="s">
        <v>59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15" t="s">
        <v>21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</sheetData>
  <mergeCells count="10">
    <mergeCell ref="J21:J22"/>
    <mergeCell ref="B35:B36"/>
    <mergeCell ref="D35:D36"/>
    <mergeCell ref="F35:F36"/>
    <mergeCell ref="H35:H36"/>
    <mergeCell ref="J35:J36"/>
    <mergeCell ref="B21:B22"/>
    <mergeCell ref="D21:D22"/>
    <mergeCell ref="F21:F22"/>
    <mergeCell ref="H21:H22"/>
  </mergeCells>
  <printOptions/>
  <pageMargins left="0.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3" sqref="A13"/>
    </sheetView>
  </sheetViews>
  <sheetFormatPr defaultColWidth="9.140625" defaultRowHeight="12.75"/>
  <cols>
    <col min="1" max="1" width="3.7109375" style="0" customWidth="1"/>
    <col min="2" max="2" width="53.7109375" style="0" customWidth="1"/>
    <col min="3" max="3" width="13.7109375" style="0" customWidth="1"/>
  </cols>
  <sheetData>
    <row r="1" ht="14.25">
      <c r="A1" s="2" t="s">
        <v>0</v>
      </c>
    </row>
    <row r="3" ht="15">
      <c r="A3" s="1" t="s">
        <v>73</v>
      </c>
    </row>
    <row r="4" ht="15">
      <c r="A4" s="1" t="s">
        <v>2</v>
      </c>
    </row>
    <row r="6" ht="12.75">
      <c r="C6" s="30">
        <v>2002</v>
      </c>
    </row>
    <row r="7" ht="12.75">
      <c r="C7" s="29" t="s">
        <v>199</v>
      </c>
    </row>
    <row r="8" ht="12.75">
      <c r="C8" s="29" t="s">
        <v>4</v>
      </c>
    </row>
    <row r="9" ht="12.75">
      <c r="C9" s="34" t="s">
        <v>11</v>
      </c>
    </row>
    <row r="11" spans="1:3" ht="12.75">
      <c r="A11" s="3" t="s">
        <v>161</v>
      </c>
      <c r="B11" s="3"/>
      <c r="C11" s="48">
        <v>-222</v>
      </c>
    </row>
    <row r="12" spans="1:3" ht="12.75">
      <c r="A12" s="3"/>
      <c r="B12" s="3"/>
      <c r="C12" s="48"/>
    </row>
    <row r="13" spans="1:3" ht="12.75">
      <c r="A13" s="3" t="s">
        <v>169</v>
      </c>
      <c r="B13" s="3"/>
      <c r="C13" s="48"/>
    </row>
    <row r="14" spans="1:3" ht="12.75">
      <c r="A14" s="3"/>
      <c r="B14" s="3" t="s">
        <v>174</v>
      </c>
      <c r="C14" s="48">
        <v>2072</v>
      </c>
    </row>
    <row r="15" spans="1:3" ht="12.75">
      <c r="A15" s="3"/>
      <c r="B15" s="3" t="s">
        <v>175</v>
      </c>
      <c r="C15" s="48">
        <v>1937</v>
      </c>
    </row>
    <row r="16" spans="1:3" ht="12.75">
      <c r="A16" s="3"/>
      <c r="B16" s="3"/>
      <c r="C16" s="53"/>
    </row>
    <row r="17" spans="1:3" ht="12.75">
      <c r="A17" s="3" t="s">
        <v>162</v>
      </c>
      <c r="B17" s="3"/>
      <c r="C17" s="48">
        <f>SUM(C11:C15)</f>
        <v>3787</v>
      </c>
    </row>
    <row r="18" spans="1:3" ht="12.75">
      <c r="A18" s="3"/>
      <c r="B18" s="3"/>
      <c r="C18" s="48"/>
    </row>
    <row r="19" spans="1:3" ht="12.75">
      <c r="A19" s="3" t="s">
        <v>62</v>
      </c>
      <c r="B19" s="3"/>
      <c r="C19" s="48"/>
    </row>
    <row r="20" spans="1:3" ht="12.75">
      <c r="A20" s="3"/>
      <c r="B20" s="3" t="s">
        <v>60</v>
      </c>
      <c r="C20" s="48">
        <v>-2987</v>
      </c>
    </row>
    <row r="21" spans="1:3" ht="12.75">
      <c r="A21" s="3"/>
      <c r="B21" s="3" t="s">
        <v>61</v>
      </c>
      <c r="C21" s="48">
        <v>2196</v>
      </c>
    </row>
    <row r="22" spans="1:3" ht="12.75">
      <c r="A22" s="3"/>
      <c r="B22" s="3"/>
      <c r="C22" s="53"/>
    </row>
    <row r="23" spans="1:3" ht="12.75">
      <c r="A23" s="3" t="s">
        <v>63</v>
      </c>
      <c r="B23" s="3"/>
      <c r="C23" s="47">
        <f>SUM(C17:C21)</f>
        <v>2996</v>
      </c>
    </row>
    <row r="24" spans="1:3" ht="12.75">
      <c r="A24" s="3"/>
      <c r="B24" s="3"/>
      <c r="C24" s="48"/>
    </row>
    <row r="25" spans="1:3" ht="12.75">
      <c r="A25" s="3" t="s">
        <v>64</v>
      </c>
      <c r="B25" s="3"/>
      <c r="C25" s="48">
        <v>-693</v>
      </c>
    </row>
    <row r="26" spans="1:3" ht="12.75">
      <c r="A26" s="3" t="s">
        <v>65</v>
      </c>
      <c r="B26" s="3"/>
      <c r="C26" s="48">
        <v>-1943</v>
      </c>
    </row>
    <row r="27" spans="1:3" ht="12.75">
      <c r="A27" s="3" t="s">
        <v>66</v>
      </c>
      <c r="B27" s="3"/>
      <c r="C27" s="48">
        <v>6</v>
      </c>
    </row>
    <row r="28" spans="1:3" ht="12.75">
      <c r="A28" s="3"/>
      <c r="B28" s="3"/>
      <c r="C28" s="53"/>
    </row>
    <row r="29" spans="1:3" ht="12.75">
      <c r="A29" s="3" t="s">
        <v>163</v>
      </c>
      <c r="B29" s="3"/>
      <c r="C29" s="49">
        <f>SUM(C23:C27)</f>
        <v>366</v>
      </c>
    </row>
    <row r="30" spans="1:3" ht="12.75">
      <c r="A30" s="3"/>
      <c r="B30" s="3"/>
      <c r="C30" s="48"/>
    </row>
    <row r="31" spans="1:3" ht="12.75">
      <c r="A31" s="3" t="s">
        <v>170</v>
      </c>
      <c r="B31" s="3"/>
      <c r="C31" s="48"/>
    </row>
    <row r="32" spans="1:3" ht="12.75">
      <c r="A32" s="3"/>
      <c r="B32" s="3" t="s">
        <v>67</v>
      </c>
      <c r="C32" s="48">
        <v>-498</v>
      </c>
    </row>
    <row r="33" spans="1:3" ht="12.75">
      <c r="A33" s="3"/>
      <c r="B33" s="3" t="s">
        <v>68</v>
      </c>
      <c r="C33" s="48">
        <v>104</v>
      </c>
    </row>
    <row r="34" spans="1:3" ht="12.75">
      <c r="A34" s="3"/>
      <c r="B34" s="3"/>
      <c r="C34" s="48"/>
    </row>
    <row r="35" spans="1:3" ht="12.75">
      <c r="A35" s="3" t="s">
        <v>164</v>
      </c>
      <c r="B35" s="3"/>
      <c r="C35" s="49">
        <f>SUM(C32:C33)</f>
        <v>-394</v>
      </c>
    </row>
    <row r="36" spans="1:3" ht="12.75">
      <c r="A36" s="3"/>
      <c r="B36" s="3"/>
      <c r="C36" s="48"/>
    </row>
    <row r="37" spans="1:3" ht="12.75">
      <c r="A37" s="3" t="s">
        <v>171</v>
      </c>
      <c r="B37" s="3"/>
      <c r="C37" s="48"/>
    </row>
    <row r="38" spans="1:3" ht="12.75">
      <c r="A38" s="3"/>
      <c r="B38" s="3" t="s">
        <v>70</v>
      </c>
      <c r="C38" s="48">
        <v>-1417</v>
      </c>
    </row>
    <row r="39" spans="1:3" ht="12.75">
      <c r="A39" s="3"/>
      <c r="B39" s="3" t="s">
        <v>69</v>
      </c>
      <c r="C39" s="48">
        <v>1399</v>
      </c>
    </row>
    <row r="40" spans="1:3" ht="12.75">
      <c r="A40" s="3"/>
      <c r="B40" s="3" t="s">
        <v>157</v>
      </c>
      <c r="C40" s="48">
        <v>1500</v>
      </c>
    </row>
    <row r="41" spans="1:3" ht="12.75">
      <c r="A41" s="3"/>
      <c r="B41" s="3"/>
      <c r="C41" s="48"/>
    </row>
    <row r="42" spans="1:3" ht="12.75">
      <c r="A42" s="3" t="s">
        <v>165</v>
      </c>
      <c r="B42" s="3"/>
      <c r="C42" s="49">
        <f>SUM(C38:C40)</f>
        <v>1482</v>
      </c>
    </row>
    <row r="43" spans="1:3" ht="12.75">
      <c r="A43" s="3"/>
      <c r="B43" s="3"/>
      <c r="C43" s="48"/>
    </row>
    <row r="44" spans="1:5" ht="12.75">
      <c r="A44" s="3" t="s">
        <v>166</v>
      </c>
      <c r="B44" s="3"/>
      <c r="C44" s="55">
        <f>C29+C35+C42</f>
        <v>1454</v>
      </c>
      <c r="D44" s="3"/>
      <c r="E44" s="3"/>
    </row>
    <row r="45" spans="1:5" ht="12.75">
      <c r="A45" s="3"/>
      <c r="B45" s="3"/>
      <c r="C45" s="55"/>
      <c r="D45" s="3"/>
      <c r="E45" s="3"/>
    </row>
    <row r="46" spans="1:5" ht="12.75">
      <c r="A46" s="3" t="s">
        <v>71</v>
      </c>
      <c r="B46" s="3"/>
      <c r="C46" s="55">
        <v>-11383</v>
      </c>
      <c r="D46" s="3"/>
      <c r="E46" s="3"/>
    </row>
    <row r="47" spans="1:5" ht="12.75">
      <c r="A47" s="3"/>
      <c r="B47" s="3"/>
      <c r="C47" s="55"/>
      <c r="D47" s="3"/>
      <c r="E47" s="3"/>
    </row>
    <row r="48" spans="1:5" ht="13.5" thickBot="1">
      <c r="A48" s="3" t="s">
        <v>167</v>
      </c>
      <c r="B48" s="3"/>
      <c r="C48" s="57">
        <f>C44+C46</f>
        <v>-9929</v>
      </c>
      <c r="D48" s="3"/>
      <c r="E48" s="3"/>
    </row>
    <row r="49" ht="13.5" thickTop="1">
      <c r="C49" s="48"/>
    </row>
    <row r="51" ht="13.5">
      <c r="A51" s="15" t="s">
        <v>72</v>
      </c>
    </row>
    <row r="52" ht="13.5">
      <c r="A52" s="15" t="s">
        <v>21</v>
      </c>
    </row>
  </sheetData>
  <printOptions/>
  <pageMargins left="0.75" right="0.5" top="0.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9"/>
  <sheetViews>
    <sheetView tabSelected="1" workbookViewId="0" topLeftCell="A167">
      <selection activeCell="C173" sqref="C173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27.421875" style="0" customWidth="1"/>
    <col min="4" max="6" width="16.7109375" style="0" customWidth="1"/>
    <col min="7" max="7" width="2.7109375" style="0" customWidth="1"/>
  </cols>
  <sheetData>
    <row r="1" spans="1:2" ht="14.25">
      <c r="A1" s="2" t="s">
        <v>0</v>
      </c>
      <c r="B1" s="2"/>
    </row>
    <row r="3" spans="1:2" ht="15">
      <c r="A3" s="1" t="s">
        <v>74</v>
      </c>
      <c r="B3" s="1"/>
    </row>
    <row r="4" spans="1:2" ht="15">
      <c r="A4" s="1" t="s">
        <v>2</v>
      </c>
      <c r="B4" s="1"/>
    </row>
    <row r="7" spans="1:16" ht="12.75">
      <c r="A7" s="31">
        <v>1</v>
      </c>
      <c r="B7" s="30"/>
      <c r="C7" s="23" t="s">
        <v>75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1"/>
      <c r="B8" s="3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1"/>
      <c r="B9" s="30"/>
      <c r="C9" s="3" t="s">
        <v>76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1"/>
      <c r="B10" s="30"/>
      <c r="C10" s="3" t="s">
        <v>77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1"/>
      <c r="B11" s="3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1"/>
      <c r="B12" s="30"/>
      <c r="C12" s="3" t="s">
        <v>78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1"/>
      <c r="B13" s="30"/>
      <c r="C13" s="3" t="s">
        <v>79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1"/>
      <c r="B14" s="30"/>
      <c r="C14" s="3" t="s">
        <v>80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1"/>
      <c r="B15" s="3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1"/>
      <c r="B16" s="3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1">
        <v>2</v>
      </c>
      <c r="B17" s="30"/>
      <c r="C17" s="23" t="s">
        <v>155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1"/>
      <c r="B18" s="3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1"/>
      <c r="B19" s="30"/>
      <c r="C19" s="3" t="s">
        <v>122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1"/>
      <c r="B20" s="30"/>
      <c r="C20" s="3" t="s">
        <v>123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1"/>
      <c r="B21" s="3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1">
        <v>3</v>
      </c>
      <c r="B22" s="30"/>
      <c r="C22" s="23" t="s">
        <v>81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1"/>
      <c r="B23" s="3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1"/>
      <c r="B24" s="30"/>
      <c r="C24" s="3" t="s">
        <v>176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1"/>
      <c r="B25" s="3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1"/>
      <c r="B26" s="3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1">
        <v>4</v>
      </c>
      <c r="B27" s="30"/>
      <c r="C27" s="23" t="s">
        <v>82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1"/>
      <c r="B28" s="3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1"/>
      <c r="B29" s="30"/>
      <c r="C29" s="3" t="s">
        <v>120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1"/>
      <c r="B30" s="30"/>
      <c r="C30" s="3" t="s">
        <v>121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1"/>
      <c r="B31" s="3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1"/>
      <c r="B32" s="3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1">
        <v>5</v>
      </c>
      <c r="B33" s="30"/>
      <c r="C33" s="23" t="s">
        <v>158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1"/>
      <c r="B34" s="3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1"/>
      <c r="B35" s="30"/>
      <c r="C35" s="3" t="s">
        <v>117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1"/>
      <c r="B36" s="30"/>
      <c r="C36" s="3" t="s">
        <v>118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1"/>
      <c r="B37" s="30"/>
      <c r="C37" s="3" t="s">
        <v>119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1"/>
      <c r="B38" s="3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1"/>
      <c r="B39" s="3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1">
        <v>6</v>
      </c>
      <c r="B40" s="30"/>
      <c r="C40" s="23" t="s">
        <v>83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1"/>
      <c r="B41" s="3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1"/>
      <c r="B42" s="30"/>
      <c r="C42" s="3" t="s">
        <v>84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1"/>
      <c r="B43" s="30"/>
      <c r="C43" s="3" t="s">
        <v>85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1"/>
      <c r="B44" s="3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1"/>
      <c r="B45" s="3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1">
        <v>7</v>
      </c>
      <c r="B46" s="30"/>
      <c r="C46" s="23" t="s">
        <v>86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1"/>
      <c r="B47" s="3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1"/>
      <c r="B48" s="30"/>
      <c r="C48" s="3" t="s">
        <v>115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1"/>
      <c r="B49" s="30"/>
      <c r="C49" s="3" t="s">
        <v>116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1"/>
      <c r="B50" s="3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1"/>
      <c r="B51" s="3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1">
        <v>8</v>
      </c>
      <c r="B52" s="30"/>
      <c r="C52" s="23" t="s">
        <v>87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1"/>
      <c r="B53" s="3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1"/>
      <c r="B54" s="30"/>
      <c r="C54" s="3" t="s">
        <v>88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1"/>
      <c r="B55" s="30"/>
      <c r="C55" s="3"/>
      <c r="D55" s="3"/>
      <c r="E55" s="4" t="s">
        <v>172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1"/>
      <c r="B56" s="30"/>
      <c r="C56" s="3"/>
      <c r="D56" s="4" t="s">
        <v>12</v>
      </c>
      <c r="E56" s="4" t="s">
        <v>173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1"/>
      <c r="B57" s="30"/>
      <c r="C57" s="3"/>
      <c r="D57" s="25" t="s">
        <v>11</v>
      </c>
      <c r="E57" s="25" t="s">
        <v>11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1"/>
      <c r="B58" s="30"/>
      <c r="C58" s="3"/>
      <c r="D58" s="55"/>
      <c r="E58" s="5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1"/>
      <c r="B59" s="30"/>
      <c r="C59" s="3" t="s">
        <v>89</v>
      </c>
      <c r="D59" s="55">
        <v>27630</v>
      </c>
      <c r="E59" s="55">
        <v>752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1"/>
      <c r="B60" s="3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1"/>
      <c r="B61" s="30"/>
      <c r="C61" s="3" t="s">
        <v>90</v>
      </c>
      <c r="D61" s="55">
        <f>1670+792</f>
        <v>2462</v>
      </c>
      <c r="E61" s="55">
        <f>-609-364-1</f>
        <v>-974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1"/>
      <c r="B62" s="30"/>
      <c r="C62" s="3"/>
      <c r="D62" s="55"/>
      <c r="E62" s="5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5" thickBot="1">
      <c r="A63" s="31"/>
      <c r="B63" s="30"/>
      <c r="C63" s="3"/>
      <c r="D63" s="57">
        <f>SUM(D59:D62)</f>
        <v>30092</v>
      </c>
      <c r="E63" s="57">
        <f>SUM(E59:E62)</f>
        <v>-222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5" thickTop="1">
      <c r="A64" s="31"/>
      <c r="B64" s="3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1"/>
      <c r="B66" s="3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1">
        <v>9</v>
      </c>
      <c r="B67" s="30"/>
      <c r="C67" s="23" t="s">
        <v>91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1"/>
      <c r="B68" s="3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1"/>
      <c r="B69" s="30"/>
      <c r="C69" s="3" t="s">
        <v>113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1"/>
      <c r="B70" s="30"/>
      <c r="C70" s="3" t="s">
        <v>114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1"/>
      <c r="B71" s="3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1"/>
      <c r="B72" s="3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1">
        <v>10</v>
      </c>
      <c r="B73" s="30"/>
      <c r="C73" s="23" t="s">
        <v>92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1"/>
      <c r="B74" s="3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1"/>
      <c r="B75" s="30"/>
      <c r="C75" s="3" t="s">
        <v>93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1"/>
      <c r="B76" s="30"/>
      <c r="C76" s="3" t="s">
        <v>94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1"/>
      <c r="B77" s="3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1"/>
      <c r="B78" s="3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1">
        <v>11</v>
      </c>
      <c r="B79" s="30"/>
      <c r="C79" s="23" t="s">
        <v>95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1"/>
      <c r="B80" s="3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1"/>
      <c r="B81" s="30"/>
      <c r="C81" s="3" t="s">
        <v>112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1"/>
      <c r="B82" s="30"/>
      <c r="C82" s="3" t="s">
        <v>107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1"/>
      <c r="B83" s="3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1"/>
      <c r="B84" s="3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1">
        <v>12</v>
      </c>
      <c r="B85" s="30"/>
      <c r="C85" s="23" t="s">
        <v>96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1"/>
      <c r="B86" s="3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1"/>
      <c r="B87" s="30"/>
      <c r="C87" s="3" t="s">
        <v>124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1"/>
      <c r="B88" s="30"/>
      <c r="C88" s="3" t="s">
        <v>125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1"/>
      <c r="B89" s="3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1"/>
      <c r="B90" s="3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>
      <c r="A91" s="58">
        <v>13</v>
      </c>
      <c r="B91" s="30"/>
      <c r="C91" s="35" t="s">
        <v>98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>
      <c r="A92" s="31"/>
      <c r="B92" s="30"/>
      <c r="C92" s="35" t="s">
        <v>97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9" ht="12.75">
      <c r="A93" s="31"/>
      <c r="B93" s="30"/>
      <c r="C93" s="3"/>
      <c r="D93" s="3"/>
      <c r="E93" s="3"/>
      <c r="F93" s="3"/>
      <c r="G93" s="3"/>
      <c r="H93" s="3"/>
      <c r="I93" s="3"/>
    </row>
    <row r="94" spans="1:9" ht="12.75">
      <c r="A94" s="31"/>
      <c r="B94" s="30"/>
      <c r="C94" s="3"/>
      <c r="D94" s="3"/>
      <c r="E94" s="3"/>
      <c r="F94" s="3"/>
      <c r="G94" s="3"/>
      <c r="H94" s="3"/>
      <c r="I94" s="3"/>
    </row>
    <row r="95" spans="1:9" ht="13.5">
      <c r="A95" s="36">
        <v>13.1</v>
      </c>
      <c r="B95" s="30"/>
      <c r="C95" s="23" t="s">
        <v>17</v>
      </c>
      <c r="D95" s="3"/>
      <c r="E95" s="3"/>
      <c r="F95" s="3"/>
      <c r="G95" s="3"/>
      <c r="H95" s="3"/>
      <c r="I95" s="3"/>
    </row>
    <row r="96" spans="1:9" ht="13.5">
      <c r="A96" s="36"/>
      <c r="B96" s="30"/>
      <c r="C96" s="3"/>
      <c r="D96" s="4" t="s">
        <v>99</v>
      </c>
      <c r="E96" s="4" t="s">
        <v>101</v>
      </c>
      <c r="F96" s="3"/>
      <c r="G96" s="3"/>
      <c r="H96" s="3"/>
      <c r="I96" s="3"/>
    </row>
    <row r="97" spans="1:9" ht="13.5">
      <c r="A97" s="36"/>
      <c r="B97" s="30"/>
      <c r="C97" s="3"/>
      <c r="D97" s="4" t="s">
        <v>100</v>
      </c>
      <c r="E97" s="4" t="s">
        <v>10</v>
      </c>
      <c r="F97" s="3"/>
      <c r="G97" s="3"/>
      <c r="H97" s="3"/>
      <c r="I97" s="3"/>
    </row>
    <row r="98" spans="1:9" ht="13.5">
      <c r="A98" s="36"/>
      <c r="B98" s="30"/>
      <c r="C98" s="3"/>
      <c r="D98" s="25" t="s">
        <v>11</v>
      </c>
      <c r="E98" s="25" t="s">
        <v>11</v>
      </c>
      <c r="F98" s="3"/>
      <c r="G98" s="3"/>
      <c r="H98" s="3"/>
      <c r="I98" s="3"/>
    </row>
    <row r="99" spans="1:9" ht="13.5">
      <c r="A99" s="36"/>
      <c r="B99" s="30"/>
      <c r="C99" s="3"/>
      <c r="D99" s="3"/>
      <c r="E99" s="3"/>
      <c r="F99" s="3"/>
      <c r="G99" s="3"/>
      <c r="H99" s="3"/>
      <c r="I99" s="3"/>
    </row>
    <row r="100" spans="1:9" ht="13.5">
      <c r="A100" s="36"/>
      <c r="B100" s="30"/>
      <c r="C100" s="3" t="s">
        <v>3</v>
      </c>
      <c r="D100" s="55">
        <v>135</v>
      </c>
      <c r="E100" s="55">
        <v>135</v>
      </c>
      <c r="F100" s="3"/>
      <c r="G100" s="3"/>
      <c r="H100" s="3"/>
      <c r="I100" s="3"/>
    </row>
    <row r="101" spans="1:9" ht="13.5">
      <c r="A101" s="36"/>
      <c r="B101" s="30"/>
      <c r="C101" s="3" t="s">
        <v>102</v>
      </c>
      <c r="D101" s="55">
        <v>153</v>
      </c>
      <c r="E101" s="55">
        <v>153</v>
      </c>
      <c r="F101" s="3"/>
      <c r="G101" s="3"/>
      <c r="H101" s="3"/>
      <c r="I101" s="3"/>
    </row>
    <row r="102" spans="1:9" ht="13.5">
      <c r="A102" s="36"/>
      <c r="B102" s="30"/>
      <c r="C102" s="3" t="s">
        <v>103</v>
      </c>
      <c r="D102" s="55">
        <v>0</v>
      </c>
      <c r="E102" s="55">
        <v>0</v>
      </c>
      <c r="F102" s="3"/>
      <c r="G102" s="3"/>
      <c r="H102" s="3"/>
      <c r="I102" s="3"/>
    </row>
    <row r="103" spans="1:9" ht="13.5">
      <c r="A103" s="36"/>
      <c r="B103" s="30"/>
      <c r="C103" s="3"/>
      <c r="D103" s="55"/>
      <c r="E103" s="55"/>
      <c r="F103" s="3"/>
      <c r="G103" s="3"/>
      <c r="H103" s="3"/>
      <c r="I103" s="3"/>
    </row>
    <row r="104" spans="1:9" ht="14.25" thickBot="1">
      <c r="A104" s="36"/>
      <c r="B104" s="30"/>
      <c r="C104" s="3"/>
      <c r="D104" s="57">
        <f>SUM(D100:D103)</f>
        <v>288</v>
      </c>
      <c r="E104" s="57">
        <f>SUM(E100:E102)</f>
        <v>288</v>
      </c>
      <c r="F104" s="3"/>
      <c r="G104" s="3"/>
      <c r="H104" s="3"/>
      <c r="I104" s="3"/>
    </row>
    <row r="105" spans="1:9" ht="14.25" thickTop="1">
      <c r="A105" s="36"/>
      <c r="B105" s="30"/>
      <c r="C105" s="3"/>
      <c r="D105" s="3"/>
      <c r="E105" s="3"/>
      <c r="F105" s="3"/>
      <c r="G105" s="3"/>
      <c r="H105" s="3"/>
      <c r="I105" s="3"/>
    </row>
    <row r="106" spans="1:9" ht="13.5">
      <c r="A106" s="36"/>
      <c r="B106" s="30"/>
      <c r="C106" s="3"/>
      <c r="D106" s="3"/>
      <c r="E106" s="3"/>
      <c r="F106" s="3"/>
      <c r="G106" s="3"/>
      <c r="H106" s="3"/>
      <c r="I106" s="3"/>
    </row>
    <row r="107" spans="1:9" ht="13.5">
      <c r="A107" s="36">
        <v>13.2</v>
      </c>
      <c r="B107" s="30"/>
      <c r="C107" s="23" t="s">
        <v>104</v>
      </c>
      <c r="D107" s="3"/>
      <c r="E107" s="3"/>
      <c r="F107" s="3"/>
      <c r="G107" s="3"/>
      <c r="H107" s="3"/>
      <c r="I107" s="3"/>
    </row>
    <row r="108" spans="1:9" ht="13.5">
      <c r="A108" s="36"/>
      <c r="B108" s="30"/>
      <c r="C108" s="3"/>
      <c r="D108" s="3"/>
      <c r="E108" s="3"/>
      <c r="F108" s="3"/>
      <c r="G108" s="3"/>
      <c r="H108" s="3"/>
      <c r="I108" s="3"/>
    </row>
    <row r="109" spans="1:9" ht="13.5">
      <c r="A109" s="36"/>
      <c r="B109" s="30"/>
      <c r="C109" s="3" t="s">
        <v>126</v>
      </c>
      <c r="D109" s="3"/>
      <c r="E109" s="3"/>
      <c r="F109" s="3"/>
      <c r="G109" s="3"/>
      <c r="H109" s="3"/>
      <c r="I109" s="3"/>
    </row>
    <row r="110" spans="1:9" ht="13.5">
      <c r="A110" s="36"/>
      <c r="B110" s="30"/>
      <c r="C110" s="3" t="s">
        <v>156</v>
      </c>
      <c r="D110" s="3"/>
      <c r="E110" s="3"/>
      <c r="F110" s="3"/>
      <c r="G110" s="3"/>
      <c r="H110" s="3"/>
      <c r="I110" s="3"/>
    </row>
    <row r="111" spans="1:9" ht="13.5">
      <c r="A111" s="36"/>
      <c r="B111" s="30"/>
      <c r="C111" s="3"/>
      <c r="D111" s="3"/>
      <c r="E111" s="3"/>
      <c r="F111" s="3"/>
      <c r="G111" s="3"/>
      <c r="H111" s="3"/>
      <c r="I111" s="3"/>
    </row>
    <row r="112" spans="1:9" ht="13.5">
      <c r="A112" s="36"/>
      <c r="B112" s="30"/>
      <c r="C112" s="3"/>
      <c r="D112" s="3"/>
      <c r="E112" s="3"/>
      <c r="F112" s="3"/>
      <c r="G112" s="3"/>
      <c r="H112" s="3"/>
      <c r="I112" s="3"/>
    </row>
    <row r="113" spans="1:9" ht="13.5">
      <c r="A113" s="36">
        <v>13.3</v>
      </c>
      <c r="B113" s="30"/>
      <c r="C113" s="23" t="s">
        <v>105</v>
      </c>
      <c r="D113" s="3"/>
      <c r="E113" s="3"/>
      <c r="F113" s="3"/>
      <c r="G113" s="3"/>
      <c r="H113" s="3"/>
      <c r="I113" s="3"/>
    </row>
    <row r="114" spans="1:9" ht="13.5">
      <c r="A114" s="36"/>
      <c r="B114" s="30"/>
      <c r="C114" s="3"/>
      <c r="D114" s="3"/>
      <c r="E114" s="3"/>
      <c r="F114" s="3"/>
      <c r="G114" s="3"/>
      <c r="H114" s="3"/>
      <c r="I114" s="3"/>
    </row>
    <row r="115" spans="1:9" ht="13.5">
      <c r="A115" s="36"/>
      <c r="B115" s="30"/>
      <c r="C115" s="3" t="s">
        <v>106</v>
      </c>
      <c r="D115" s="3"/>
      <c r="E115" s="3"/>
      <c r="F115" s="3"/>
      <c r="G115" s="3"/>
      <c r="H115" s="3"/>
      <c r="I115" s="3"/>
    </row>
    <row r="116" spans="1:9" ht="13.5">
      <c r="A116" s="36"/>
      <c r="B116" s="30"/>
      <c r="C116" s="3" t="s">
        <v>107</v>
      </c>
      <c r="D116" s="3"/>
      <c r="E116" s="3"/>
      <c r="F116" s="3"/>
      <c r="G116" s="3"/>
      <c r="H116" s="3"/>
      <c r="I116" s="3"/>
    </row>
    <row r="117" spans="1:9" ht="13.5">
      <c r="A117" s="36"/>
      <c r="B117" s="30"/>
      <c r="C117" s="3"/>
      <c r="D117" s="3"/>
      <c r="E117" s="3"/>
      <c r="F117" s="3"/>
      <c r="G117" s="3"/>
      <c r="H117" s="3"/>
      <c r="I117" s="3"/>
    </row>
    <row r="118" spans="1:9" ht="13.5">
      <c r="A118" s="36"/>
      <c r="B118" s="30"/>
      <c r="C118" s="3"/>
      <c r="D118" s="3"/>
      <c r="E118" s="3"/>
      <c r="F118" s="3"/>
      <c r="G118" s="3"/>
      <c r="H118" s="3"/>
      <c r="I118" s="3"/>
    </row>
    <row r="119" spans="1:9" ht="13.5">
      <c r="A119" s="36">
        <v>13.4</v>
      </c>
      <c r="B119" s="30"/>
      <c r="C119" s="23" t="s">
        <v>146</v>
      </c>
      <c r="D119" s="3"/>
      <c r="E119" s="3"/>
      <c r="F119" s="3"/>
      <c r="G119" s="3"/>
      <c r="H119" s="3"/>
      <c r="I119" s="3"/>
    </row>
    <row r="120" spans="1:9" ht="13.5">
      <c r="A120" s="36"/>
      <c r="B120" s="30"/>
      <c r="C120" s="3"/>
      <c r="D120" s="3"/>
      <c r="E120" s="3"/>
      <c r="F120" s="3"/>
      <c r="G120" s="3"/>
      <c r="H120" s="3"/>
      <c r="I120" s="3"/>
    </row>
    <row r="121" spans="1:9" ht="13.5">
      <c r="A121" s="36"/>
      <c r="B121" s="30" t="s">
        <v>110</v>
      </c>
      <c r="C121" s="32" t="s">
        <v>177</v>
      </c>
      <c r="D121" s="3"/>
      <c r="E121" s="32"/>
      <c r="F121" s="32"/>
      <c r="G121" s="32"/>
      <c r="H121" s="3"/>
      <c r="I121" s="3"/>
    </row>
    <row r="122" spans="1:9" ht="13.5">
      <c r="A122" s="36"/>
      <c r="B122" s="30"/>
      <c r="C122" s="32"/>
      <c r="D122" s="3"/>
      <c r="E122" s="32"/>
      <c r="F122" s="32"/>
      <c r="G122" s="32"/>
      <c r="H122" s="3"/>
      <c r="I122" s="3"/>
    </row>
    <row r="123" spans="1:9" ht="13.5">
      <c r="A123" s="36"/>
      <c r="B123" s="30" t="s">
        <v>111</v>
      </c>
      <c r="C123" s="32" t="s">
        <v>178</v>
      </c>
      <c r="D123" s="3"/>
      <c r="E123" s="32"/>
      <c r="F123" s="32"/>
      <c r="G123" s="32"/>
      <c r="H123" s="3"/>
      <c r="I123" s="3"/>
    </row>
    <row r="124" spans="1:9" ht="13.5">
      <c r="A124" s="36"/>
      <c r="B124" s="30"/>
      <c r="C124" s="32"/>
      <c r="D124" s="3"/>
      <c r="E124" s="32"/>
      <c r="F124" s="32"/>
      <c r="G124" s="32"/>
      <c r="H124" s="3"/>
      <c r="I124" s="3"/>
    </row>
    <row r="125" spans="1:9" ht="13.5">
      <c r="A125" s="36"/>
      <c r="B125" s="33" t="s">
        <v>108</v>
      </c>
      <c r="C125" s="32" t="s">
        <v>179</v>
      </c>
      <c r="D125" s="3"/>
      <c r="E125" s="32"/>
      <c r="F125" s="32"/>
      <c r="G125" s="32"/>
      <c r="H125" s="3"/>
      <c r="I125" s="3"/>
    </row>
    <row r="126" spans="1:9" ht="13.5">
      <c r="A126" s="36"/>
      <c r="B126" s="33"/>
      <c r="C126" s="32"/>
      <c r="D126" s="3"/>
      <c r="E126" s="32"/>
      <c r="F126" s="32"/>
      <c r="G126" s="32"/>
      <c r="H126" s="3"/>
      <c r="I126" s="3"/>
    </row>
    <row r="127" spans="1:9" ht="13.5">
      <c r="A127" s="36"/>
      <c r="B127" s="33" t="s">
        <v>109</v>
      </c>
      <c r="C127" s="32" t="s">
        <v>180</v>
      </c>
      <c r="D127" s="3"/>
      <c r="E127" s="32"/>
      <c r="F127" s="32"/>
      <c r="G127" s="32"/>
      <c r="H127" s="3"/>
      <c r="I127" s="3"/>
    </row>
    <row r="128" spans="1:9" ht="13.5">
      <c r="A128" s="36"/>
      <c r="B128" s="30"/>
      <c r="C128" s="32" t="s">
        <v>181</v>
      </c>
      <c r="D128" s="3"/>
      <c r="E128" s="32"/>
      <c r="F128" s="32"/>
      <c r="G128" s="32"/>
      <c r="H128" s="3"/>
      <c r="I128" s="3"/>
    </row>
    <row r="129" spans="1:9" ht="13.5">
      <c r="A129" s="36"/>
      <c r="B129" s="30"/>
      <c r="C129" s="32" t="s">
        <v>182</v>
      </c>
      <c r="D129" s="3"/>
      <c r="E129" s="32"/>
      <c r="F129" s="32"/>
      <c r="G129" s="32"/>
      <c r="H129" s="3"/>
      <c r="I129" s="3"/>
    </row>
    <row r="130" spans="1:9" ht="13.5">
      <c r="A130" s="36"/>
      <c r="B130" s="24"/>
      <c r="C130" s="32" t="s">
        <v>183</v>
      </c>
      <c r="D130" s="3"/>
      <c r="E130" s="32"/>
      <c r="F130" s="32"/>
      <c r="G130" s="32"/>
      <c r="H130" s="3"/>
      <c r="I130" s="3"/>
    </row>
    <row r="131" spans="1:9" ht="13.5">
      <c r="A131" s="36"/>
      <c r="B131" s="24"/>
      <c r="C131" s="32"/>
      <c r="D131" s="3"/>
      <c r="E131" s="32"/>
      <c r="F131" s="32"/>
      <c r="G131" s="32"/>
      <c r="H131" s="3"/>
      <c r="I131" s="3"/>
    </row>
    <row r="132" spans="1:9" ht="13.5">
      <c r="A132" s="36"/>
      <c r="B132" s="24"/>
      <c r="C132" s="32" t="s">
        <v>194</v>
      </c>
      <c r="D132" s="3"/>
      <c r="E132" s="32"/>
      <c r="F132" s="32"/>
      <c r="G132" s="32"/>
      <c r="H132" s="3"/>
      <c r="I132" s="3"/>
    </row>
    <row r="133" spans="1:9" ht="13.5">
      <c r="A133" s="36"/>
      <c r="B133" s="24"/>
      <c r="C133" s="3"/>
      <c r="D133" s="3"/>
      <c r="E133" s="3"/>
      <c r="F133" s="3"/>
      <c r="G133" s="3"/>
      <c r="H133" s="3"/>
      <c r="I133" s="3"/>
    </row>
    <row r="134" spans="1:9" ht="13.5">
      <c r="A134" s="36"/>
      <c r="B134" s="24"/>
      <c r="C134" s="3"/>
      <c r="D134" s="3"/>
      <c r="E134" s="3"/>
      <c r="F134" s="3"/>
      <c r="G134" s="3"/>
      <c r="H134" s="3"/>
      <c r="I134" s="3"/>
    </row>
    <row r="135" spans="1:9" ht="13.5">
      <c r="A135" s="36">
        <v>13.5</v>
      </c>
      <c r="B135" s="24"/>
      <c r="C135" s="23" t="s">
        <v>127</v>
      </c>
      <c r="D135" s="3"/>
      <c r="E135" s="3"/>
      <c r="F135" s="3"/>
      <c r="G135" s="3"/>
      <c r="H135" s="3"/>
      <c r="I135" s="3"/>
    </row>
    <row r="136" spans="1:9" ht="13.5">
      <c r="A136" s="36"/>
      <c r="B136" s="24"/>
      <c r="C136" s="3"/>
      <c r="D136" s="3"/>
      <c r="E136" s="3"/>
      <c r="F136" s="3"/>
      <c r="G136" s="3"/>
      <c r="H136" s="3"/>
      <c r="I136" s="3"/>
    </row>
    <row r="137" spans="1:9" ht="13.5">
      <c r="A137" s="36"/>
      <c r="B137" s="24"/>
      <c r="C137" s="3" t="s">
        <v>128</v>
      </c>
      <c r="D137" s="3"/>
      <c r="E137" s="3"/>
      <c r="F137" s="3"/>
      <c r="G137" s="3"/>
      <c r="H137" s="3"/>
      <c r="I137" s="3"/>
    </row>
    <row r="138" spans="1:9" ht="13.5">
      <c r="A138" s="36"/>
      <c r="B138" s="24"/>
      <c r="C138" s="3"/>
      <c r="D138" s="3"/>
      <c r="E138" s="3"/>
      <c r="F138" s="3"/>
      <c r="G138" s="3"/>
      <c r="H138" s="3"/>
      <c r="I138" s="3"/>
    </row>
    <row r="139" spans="1:9" ht="13.5">
      <c r="A139" s="36"/>
      <c r="B139" s="24"/>
      <c r="C139" s="3"/>
      <c r="D139" s="4" t="s">
        <v>129</v>
      </c>
      <c r="E139" s="4" t="s">
        <v>130</v>
      </c>
      <c r="F139" s="4"/>
      <c r="G139" s="3"/>
      <c r="H139" s="3"/>
      <c r="I139" s="3"/>
    </row>
    <row r="140" spans="1:9" ht="13.5">
      <c r="A140" s="36"/>
      <c r="B140" s="24"/>
      <c r="C140" s="3"/>
      <c r="D140" s="4" t="s">
        <v>42</v>
      </c>
      <c r="E140" s="4" t="s">
        <v>42</v>
      </c>
      <c r="F140" s="4" t="s">
        <v>50</v>
      </c>
      <c r="G140" s="3"/>
      <c r="H140" s="3"/>
      <c r="I140" s="3"/>
    </row>
    <row r="141" spans="1:9" ht="13.5">
      <c r="A141" s="36"/>
      <c r="B141" s="24"/>
      <c r="C141" s="3"/>
      <c r="D141" s="25" t="s">
        <v>11</v>
      </c>
      <c r="E141" s="25" t="s">
        <v>11</v>
      </c>
      <c r="F141" s="25" t="s">
        <v>11</v>
      </c>
      <c r="G141" s="3"/>
      <c r="H141" s="3"/>
      <c r="I141" s="3"/>
    </row>
    <row r="142" spans="1:9" ht="13.5">
      <c r="A142" s="36"/>
      <c r="B142" s="24"/>
      <c r="C142" s="3"/>
      <c r="D142" s="3"/>
      <c r="E142" s="3"/>
      <c r="F142" s="3"/>
      <c r="G142" s="3"/>
      <c r="H142" s="3"/>
      <c r="I142" s="3"/>
    </row>
    <row r="143" spans="1:9" ht="13.5">
      <c r="A143" s="36"/>
      <c r="B143" s="24"/>
      <c r="C143" s="3" t="s">
        <v>132</v>
      </c>
      <c r="D143" s="55">
        <f>52791+1622-8704</f>
        <v>45709</v>
      </c>
      <c r="E143" s="55">
        <v>8704</v>
      </c>
      <c r="F143" s="55">
        <f>SUM(D143:E143)</f>
        <v>54413</v>
      </c>
      <c r="G143" s="3"/>
      <c r="H143" s="3"/>
      <c r="I143" s="3"/>
    </row>
    <row r="144" spans="1:9" ht="13.5">
      <c r="A144" s="36"/>
      <c r="B144" s="24"/>
      <c r="C144" s="3"/>
      <c r="D144" s="55"/>
      <c r="E144" s="55"/>
      <c r="F144" s="55"/>
      <c r="G144" s="3"/>
      <c r="H144" s="3"/>
      <c r="I144" s="3"/>
    </row>
    <row r="145" spans="1:9" ht="13.5">
      <c r="A145" s="36"/>
      <c r="B145" s="24"/>
      <c r="C145" s="3" t="s">
        <v>131</v>
      </c>
      <c r="D145" s="55">
        <f>21709+2495-369</f>
        <v>23835</v>
      </c>
      <c r="E145" s="55">
        <v>369</v>
      </c>
      <c r="F145" s="55">
        <f>SUM(D145:E145)</f>
        <v>24204</v>
      </c>
      <c r="G145" s="3"/>
      <c r="H145" s="3"/>
      <c r="I145" s="3"/>
    </row>
    <row r="146" spans="1:9" ht="13.5">
      <c r="A146" s="36"/>
      <c r="C146" s="3"/>
      <c r="D146" s="55"/>
      <c r="E146" s="55"/>
      <c r="F146" s="55"/>
      <c r="G146" s="3"/>
      <c r="H146" s="3"/>
      <c r="I146" s="3"/>
    </row>
    <row r="147" spans="1:9" ht="14.25" thickBot="1">
      <c r="A147" s="36"/>
      <c r="C147" s="3"/>
      <c r="D147" s="57">
        <f>SUM(D143:D145)</f>
        <v>69544</v>
      </c>
      <c r="E147" s="57">
        <f>SUM(E143:E145)</f>
        <v>9073</v>
      </c>
      <c r="F147" s="57">
        <f>SUM(F143:F145)</f>
        <v>78617</v>
      </c>
      <c r="G147" s="3"/>
      <c r="H147" s="3"/>
      <c r="I147" s="3"/>
    </row>
    <row r="148" spans="1:9" ht="14.25" thickTop="1">
      <c r="A148" s="36"/>
      <c r="C148" s="3"/>
      <c r="D148" s="3"/>
      <c r="E148" s="3"/>
      <c r="F148" s="3"/>
      <c r="G148" s="3"/>
      <c r="H148" s="3"/>
      <c r="I148" s="3"/>
    </row>
    <row r="149" spans="1:9" ht="13.5">
      <c r="A149" s="36"/>
      <c r="C149" s="3"/>
      <c r="D149" s="3"/>
      <c r="E149" s="3"/>
      <c r="F149" s="3"/>
      <c r="G149" s="3"/>
      <c r="H149" s="3"/>
      <c r="I149" s="3"/>
    </row>
    <row r="150" spans="1:9" ht="13.5">
      <c r="A150" s="36">
        <v>13.6</v>
      </c>
      <c r="C150" s="23" t="s">
        <v>133</v>
      </c>
      <c r="D150" s="3"/>
      <c r="E150" s="3"/>
      <c r="F150" s="3"/>
      <c r="G150" s="3"/>
      <c r="H150" s="3"/>
      <c r="I150" s="3"/>
    </row>
    <row r="151" spans="1:9" ht="13.5">
      <c r="A151" s="36"/>
      <c r="C151" s="3"/>
      <c r="D151" s="3"/>
      <c r="E151" s="3"/>
      <c r="F151" s="3"/>
      <c r="G151" s="3"/>
      <c r="H151" s="3"/>
      <c r="I151" s="3"/>
    </row>
    <row r="152" spans="1:9" ht="13.5">
      <c r="A152" s="36"/>
      <c r="C152" s="3" t="s">
        <v>134</v>
      </c>
      <c r="D152" s="3"/>
      <c r="E152" s="3"/>
      <c r="F152" s="3"/>
      <c r="G152" s="3"/>
      <c r="H152" s="3"/>
      <c r="I152" s="3"/>
    </row>
    <row r="153" spans="1:9" ht="13.5">
      <c r="A153" s="36"/>
      <c r="C153" s="3" t="s">
        <v>137</v>
      </c>
      <c r="D153" s="3"/>
      <c r="E153" s="3"/>
      <c r="F153" s="3"/>
      <c r="G153" s="3"/>
      <c r="H153" s="3"/>
      <c r="I153" s="3"/>
    </row>
    <row r="154" spans="1:9" ht="13.5">
      <c r="A154" s="36"/>
      <c r="C154" s="3"/>
      <c r="D154" s="3"/>
      <c r="E154" s="3"/>
      <c r="F154" s="3"/>
      <c r="G154" s="3"/>
      <c r="H154" s="3"/>
      <c r="I154" s="3"/>
    </row>
    <row r="155" spans="1:9" ht="13.5">
      <c r="A155" s="36"/>
      <c r="C155" s="3"/>
      <c r="D155" s="3"/>
      <c r="E155" s="3"/>
      <c r="F155" s="3"/>
      <c r="G155" s="3"/>
      <c r="H155" s="3"/>
      <c r="I155" s="3"/>
    </row>
    <row r="156" spans="1:9" ht="13.5">
      <c r="A156" s="36">
        <v>13.7</v>
      </c>
      <c r="C156" s="23" t="s">
        <v>135</v>
      </c>
      <c r="D156" s="3"/>
      <c r="E156" s="3"/>
      <c r="F156" s="3"/>
      <c r="G156" s="3"/>
      <c r="H156" s="3"/>
      <c r="I156" s="3"/>
    </row>
    <row r="157" spans="1:9" ht="13.5">
      <c r="A157" s="36"/>
      <c r="C157" s="3"/>
      <c r="D157" s="3"/>
      <c r="E157" s="3"/>
      <c r="F157" s="3"/>
      <c r="G157" s="3"/>
      <c r="H157" s="3"/>
      <c r="I157" s="3"/>
    </row>
    <row r="158" spans="1:9" ht="13.5">
      <c r="A158" s="36"/>
      <c r="C158" s="3" t="s">
        <v>138</v>
      </c>
      <c r="D158" s="3"/>
      <c r="E158" s="3"/>
      <c r="F158" s="3"/>
      <c r="G158" s="3"/>
      <c r="H158" s="3"/>
      <c r="I158" s="3"/>
    </row>
    <row r="159" spans="1:9" ht="13.5">
      <c r="A159" s="36"/>
      <c r="C159" s="3"/>
      <c r="D159" s="3"/>
      <c r="E159" s="3"/>
      <c r="F159" s="3"/>
      <c r="G159" s="3"/>
      <c r="H159" s="3"/>
      <c r="I159" s="3"/>
    </row>
    <row r="160" spans="1:9" ht="13.5">
      <c r="A160" s="36"/>
      <c r="C160" s="3"/>
      <c r="D160" s="3"/>
      <c r="E160" s="3"/>
      <c r="F160" s="3"/>
      <c r="G160" s="3"/>
      <c r="H160" s="3"/>
      <c r="I160" s="3"/>
    </row>
    <row r="161" spans="1:9" ht="13.5">
      <c r="A161" s="36">
        <v>13.8</v>
      </c>
      <c r="C161" s="23" t="s">
        <v>139</v>
      </c>
      <c r="D161" s="3"/>
      <c r="E161" s="3"/>
      <c r="F161" s="3"/>
      <c r="G161" s="3"/>
      <c r="H161" s="3"/>
      <c r="I161" s="3"/>
    </row>
    <row r="162" spans="1:9" ht="13.5">
      <c r="A162" s="36"/>
      <c r="C162" s="3"/>
      <c r="D162" s="3"/>
      <c r="E162" s="3"/>
      <c r="F162" s="3"/>
      <c r="G162" s="3"/>
      <c r="H162" s="3"/>
      <c r="I162" s="3"/>
    </row>
    <row r="163" spans="1:9" ht="13.5">
      <c r="A163" s="36"/>
      <c r="C163" s="3" t="s">
        <v>184</v>
      </c>
      <c r="D163" s="3"/>
      <c r="E163" s="3"/>
      <c r="F163" s="3"/>
      <c r="G163" s="3"/>
      <c r="H163" s="3"/>
      <c r="I163" s="3"/>
    </row>
    <row r="164" spans="1:9" ht="13.5">
      <c r="A164" s="36"/>
      <c r="C164" s="3" t="s">
        <v>185</v>
      </c>
      <c r="D164" s="3"/>
      <c r="E164" s="3"/>
      <c r="F164" s="3"/>
      <c r="G164" s="3"/>
      <c r="H164" s="3"/>
      <c r="I164" s="3"/>
    </row>
    <row r="165" spans="1:9" ht="13.5">
      <c r="A165" s="36"/>
      <c r="C165" s="3" t="s">
        <v>186</v>
      </c>
      <c r="D165" s="3"/>
      <c r="E165" s="3"/>
      <c r="F165" s="3"/>
      <c r="G165" s="3"/>
      <c r="H165" s="3"/>
      <c r="I165" s="3"/>
    </row>
    <row r="166" spans="1:9" ht="13.5">
      <c r="A166" s="36"/>
      <c r="C166" s="3"/>
      <c r="D166" s="3"/>
      <c r="E166" s="3"/>
      <c r="F166" s="3"/>
      <c r="G166" s="3"/>
      <c r="H166" s="3"/>
      <c r="I166" s="3"/>
    </row>
    <row r="167" spans="1:9" ht="13.5">
      <c r="A167" s="36"/>
      <c r="C167" s="3"/>
      <c r="D167" s="3"/>
      <c r="E167" s="3"/>
      <c r="F167" s="3"/>
      <c r="G167" s="3"/>
      <c r="H167" s="3"/>
      <c r="I167" s="3"/>
    </row>
    <row r="168" spans="1:9" ht="13.5">
      <c r="A168" s="36">
        <v>13.9</v>
      </c>
      <c r="C168" s="23" t="s">
        <v>195</v>
      </c>
      <c r="D168" s="3"/>
      <c r="E168" s="3"/>
      <c r="F168" s="3"/>
      <c r="G168" s="3"/>
      <c r="H168" s="3"/>
      <c r="I168" s="3"/>
    </row>
    <row r="169" spans="1:9" ht="13.5">
      <c r="A169" s="36"/>
      <c r="C169" s="3"/>
      <c r="D169" s="3"/>
      <c r="E169" s="3"/>
      <c r="F169" s="3"/>
      <c r="G169" s="3"/>
      <c r="H169" s="3"/>
      <c r="I169" s="3"/>
    </row>
    <row r="170" spans="1:9" ht="13.5">
      <c r="A170" s="36"/>
      <c r="B170" s="61"/>
      <c r="C170" s="3" t="s">
        <v>206</v>
      </c>
      <c r="D170" s="3"/>
      <c r="E170" s="3"/>
      <c r="F170" s="3"/>
      <c r="G170" s="3"/>
      <c r="H170" s="3"/>
      <c r="I170" s="3"/>
    </row>
    <row r="171" spans="1:9" ht="13.5">
      <c r="A171" s="36"/>
      <c r="C171" s="3" t="s">
        <v>207</v>
      </c>
      <c r="D171" s="3"/>
      <c r="E171" s="3"/>
      <c r="F171" s="3"/>
      <c r="G171" s="3"/>
      <c r="H171" s="3"/>
      <c r="I171" s="3"/>
    </row>
    <row r="172" spans="1:9" ht="12.75">
      <c r="A172" s="37"/>
      <c r="C172" s="3"/>
      <c r="D172" s="3"/>
      <c r="E172" s="3"/>
      <c r="F172" s="3"/>
      <c r="G172" s="3"/>
      <c r="H172" s="3"/>
      <c r="I172" s="3"/>
    </row>
    <row r="173" spans="1:9" ht="12.75">
      <c r="A173" s="37"/>
      <c r="C173" s="3" t="s">
        <v>217</v>
      </c>
      <c r="D173" s="3"/>
      <c r="E173" s="3"/>
      <c r="F173" s="3"/>
      <c r="G173" s="3"/>
      <c r="H173" s="3"/>
      <c r="I173" s="3"/>
    </row>
    <row r="174" spans="1:9" ht="12.75">
      <c r="A174" s="37"/>
      <c r="C174" s="3" t="s">
        <v>187</v>
      </c>
      <c r="D174" s="3"/>
      <c r="E174" s="3"/>
      <c r="F174" s="3"/>
      <c r="G174" s="3"/>
      <c r="H174" s="3"/>
      <c r="I174" s="3"/>
    </row>
    <row r="175" spans="1:9" ht="12.75">
      <c r="A175" s="37"/>
      <c r="B175" s="61"/>
      <c r="C175" s="3"/>
      <c r="D175" s="3"/>
      <c r="E175" s="3"/>
      <c r="F175" s="3"/>
      <c r="G175" s="3"/>
      <c r="H175" s="3"/>
      <c r="I175" s="3"/>
    </row>
    <row r="176" spans="1:9" ht="12.75">
      <c r="A176" s="37"/>
      <c r="C176" s="3"/>
      <c r="D176" s="3"/>
      <c r="E176" s="3"/>
      <c r="F176" s="3"/>
      <c r="G176" s="3"/>
      <c r="H176" s="3"/>
      <c r="I176" s="3"/>
    </row>
    <row r="177" spans="1:9" ht="13.5">
      <c r="A177" s="38" t="s">
        <v>140</v>
      </c>
      <c r="C177" s="23" t="s">
        <v>141</v>
      </c>
      <c r="D177" s="3"/>
      <c r="E177" s="3"/>
      <c r="F177" s="3"/>
      <c r="G177" s="3"/>
      <c r="H177" s="3"/>
      <c r="I177" s="3"/>
    </row>
    <row r="178" spans="1:9" ht="12.75">
      <c r="A178" s="37"/>
      <c r="C178" s="3"/>
      <c r="D178" s="3"/>
      <c r="E178" s="3"/>
      <c r="F178" s="3"/>
      <c r="G178" s="3"/>
      <c r="H178" s="3"/>
      <c r="I178" s="3"/>
    </row>
    <row r="179" spans="1:9" ht="12.75">
      <c r="A179" s="37"/>
      <c r="C179" s="3" t="s">
        <v>188</v>
      </c>
      <c r="D179" s="3"/>
      <c r="E179" s="3"/>
      <c r="F179" s="3"/>
      <c r="G179" s="3"/>
      <c r="H179" s="3"/>
      <c r="I179" s="3"/>
    </row>
    <row r="180" spans="1:9" ht="13.5">
      <c r="A180" s="36"/>
      <c r="C180" s="3" t="s">
        <v>189</v>
      </c>
      <c r="D180" s="3"/>
      <c r="E180" s="3"/>
      <c r="F180" s="3"/>
      <c r="G180" s="3"/>
      <c r="H180" s="3"/>
      <c r="I180" s="3"/>
    </row>
    <row r="181" spans="1:9" ht="13.5">
      <c r="A181" s="36"/>
      <c r="C181" s="3" t="s">
        <v>205</v>
      </c>
      <c r="D181" s="3"/>
      <c r="E181" s="3"/>
      <c r="F181" s="3"/>
      <c r="G181" s="3"/>
      <c r="H181" s="3"/>
      <c r="I181" s="3"/>
    </row>
    <row r="182" spans="1:9" ht="13.5">
      <c r="A182" s="36"/>
      <c r="C182" s="3" t="s">
        <v>190</v>
      </c>
      <c r="D182" s="3"/>
      <c r="E182" s="3"/>
      <c r="F182" s="3"/>
      <c r="G182" s="3"/>
      <c r="H182" s="3"/>
      <c r="I182" s="3"/>
    </row>
    <row r="183" spans="1:9" ht="13.5">
      <c r="A183" s="36"/>
      <c r="C183" s="3" t="s">
        <v>191</v>
      </c>
      <c r="D183" s="3"/>
      <c r="E183" s="3"/>
      <c r="F183" s="3"/>
      <c r="G183" s="3"/>
      <c r="H183" s="3"/>
      <c r="I183" s="3"/>
    </row>
    <row r="184" spans="1:9" ht="13.5">
      <c r="A184" s="36"/>
      <c r="C184" s="3"/>
      <c r="D184" s="3"/>
      <c r="E184" s="3"/>
      <c r="F184" s="3"/>
      <c r="G184" s="3"/>
      <c r="H184" s="3"/>
      <c r="I184" s="3"/>
    </row>
    <row r="185" spans="1:9" ht="13.5">
      <c r="A185" s="36"/>
      <c r="C185" s="3" t="s">
        <v>192</v>
      </c>
      <c r="D185" s="3"/>
      <c r="E185" s="3"/>
      <c r="F185" s="3"/>
      <c r="G185" s="3"/>
      <c r="H185" s="3"/>
      <c r="I185" s="3"/>
    </row>
    <row r="186" spans="1:9" ht="13.5">
      <c r="A186" s="36"/>
      <c r="C186" s="3" t="s">
        <v>193</v>
      </c>
      <c r="D186" s="3"/>
      <c r="E186" s="3"/>
      <c r="F186" s="3"/>
      <c r="G186" s="3"/>
      <c r="H186" s="3"/>
      <c r="I186" s="3"/>
    </row>
    <row r="187" spans="1:9" ht="13.5">
      <c r="A187" s="36"/>
      <c r="C187" s="3"/>
      <c r="D187" s="3"/>
      <c r="E187" s="3"/>
      <c r="F187" s="3"/>
      <c r="G187" s="3"/>
      <c r="H187" s="3"/>
      <c r="I187" s="3"/>
    </row>
    <row r="188" spans="1:9" ht="13.5">
      <c r="A188" s="36"/>
      <c r="C188" s="3"/>
      <c r="D188" s="3"/>
      <c r="E188" s="3"/>
      <c r="F188" s="3"/>
      <c r="G188" s="3"/>
      <c r="H188" s="3"/>
      <c r="I188" s="3"/>
    </row>
    <row r="189" spans="1:9" ht="13.5">
      <c r="A189" s="36">
        <v>13.11</v>
      </c>
      <c r="C189" s="23" t="s">
        <v>142</v>
      </c>
      <c r="D189" s="3"/>
      <c r="E189" s="3"/>
      <c r="F189" s="3"/>
      <c r="G189" s="3"/>
      <c r="H189" s="3"/>
      <c r="I189" s="3"/>
    </row>
    <row r="190" spans="1:9" ht="13.5">
      <c r="A190" s="36"/>
      <c r="C190" s="3"/>
      <c r="D190" s="3"/>
      <c r="E190" s="3"/>
      <c r="F190" s="3"/>
      <c r="G190" s="3"/>
      <c r="H190" s="3"/>
      <c r="I190" s="3"/>
    </row>
    <row r="191" spans="1:9" ht="13.5">
      <c r="A191" s="36"/>
      <c r="C191" s="3" t="s">
        <v>143</v>
      </c>
      <c r="D191" s="3"/>
      <c r="E191" s="3"/>
      <c r="F191" s="3"/>
      <c r="G191" s="3"/>
      <c r="H191" s="3"/>
      <c r="I191" s="3"/>
    </row>
    <row r="192" spans="1:9" ht="13.5">
      <c r="A192" s="36"/>
      <c r="C192" s="3"/>
      <c r="D192" s="3"/>
      <c r="E192" s="3"/>
      <c r="F192" s="3"/>
      <c r="G192" s="3"/>
      <c r="H192" s="3"/>
      <c r="I192" s="3"/>
    </row>
    <row r="193" spans="1:9" ht="13.5">
      <c r="A193" s="36"/>
      <c r="C193" s="3"/>
      <c r="D193" s="3"/>
      <c r="E193" s="3"/>
      <c r="F193" s="3"/>
      <c r="G193" s="3"/>
      <c r="H193" s="3"/>
      <c r="I193" s="3"/>
    </row>
    <row r="194" spans="1:9" ht="13.5">
      <c r="A194" s="36">
        <v>13.12</v>
      </c>
      <c r="C194" s="23" t="s">
        <v>144</v>
      </c>
      <c r="D194" s="3"/>
      <c r="E194" s="3"/>
      <c r="F194" s="3"/>
      <c r="G194" s="3"/>
      <c r="H194" s="3"/>
      <c r="I194" s="3"/>
    </row>
    <row r="195" spans="1:9" ht="13.5">
      <c r="A195" s="36"/>
      <c r="C195" s="3"/>
      <c r="D195" s="3"/>
      <c r="E195" s="3"/>
      <c r="F195" s="3"/>
      <c r="G195" s="3"/>
      <c r="H195" s="3"/>
      <c r="I195" s="3"/>
    </row>
    <row r="196" spans="1:9" ht="13.5">
      <c r="A196" s="36"/>
      <c r="C196" s="3" t="s">
        <v>145</v>
      </c>
      <c r="D196" s="3"/>
      <c r="E196" s="3"/>
      <c r="F196" s="3"/>
      <c r="G196" s="3"/>
      <c r="H196" s="3"/>
      <c r="I196" s="3"/>
    </row>
    <row r="197" spans="1:9" ht="13.5">
      <c r="A197" s="36"/>
      <c r="C197" s="3" t="s">
        <v>136</v>
      </c>
      <c r="D197" s="3"/>
      <c r="E197" s="3"/>
      <c r="F197" s="3"/>
      <c r="G197" s="3"/>
      <c r="H197" s="3"/>
      <c r="I197" s="3"/>
    </row>
    <row r="198" spans="1:9" ht="13.5">
      <c r="A198" s="36"/>
      <c r="C198" s="3"/>
      <c r="D198" s="3"/>
      <c r="E198" s="3"/>
      <c r="F198" s="3"/>
      <c r="G198" s="3"/>
      <c r="H198" s="3"/>
      <c r="I198" s="3"/>
    </row>
    <row r="199" spans="1:9" ht="13.5">
      <c r="A199" s="36"/>
      <c r="C199" s="3"/>
      <c r="D199" s="3"/>
      <c r="E199" s="3"/>
      <c r="F199" s="3"/>
      <c r="G199" s="3"/>
      <c r="H199" s="3"/>
      <c r="I199" s="3"/>
    </row>
    <row r="200" spans="1:9" ht="13.5">
      <c r="A200" s="36">
        <v>13.13</v>
      </c>
      <c r="C200" s="23" t="s">
        <v>209</v>
      </c>
      <c r="D200" s="3"/>
      <c r="E200" s="3"/>
      <c r="F200" s="3"/>
      <c r="G200" s="3"/>
      <c r="H200" s="3"/>
      <c r="I200" s="3"/>
    </row>
    <row r="201" spans="1:9" ht="13.5">
      <c r="A201" s="36"/>
      <c r="C201" s="3"/>
      <c r="D201" s="3"/>
      <c r="E201" s="3"/>
      <c r="F201" s="3"/>
      <c r="G201" s="3"/>
      <c r="H201" s="3"/>
      <c r="I201" s="3"/>
    </row>
    <row r="202" spans="1:9" ht="13.5">
      <c r="A202" s="36"/>
      <c r="C202" s="60" t="s">
        <v>210</v>
      </c>
      <c r="D202" s="3"/>
      <c r="E202" s="3"/>
      <c r="F202" s="3"/>
      <c r="G202" s="3"/>
      <c r="H202" s="3"/>
      <c r="I202" s="3"/>
    </row>
    <row r="203" spans="1:9" ht="13.5">
      <c r="A203" s="36"/>
      <c r="C203" s="3"/>
      <c r="D203" s="3"/>
      <c r="E203" s="3"/>
      <c r="F203" s="3"/>
      <c r="G203" s="3"/>
      <c r="H203" s="3"/>
      <c r="I203" s="3"/>
    </row>
    <row r="204" spans="1:9" ht="13.5">
      <c r="A204" s="36"/>
      <c r="B204" s="4" t="s">
        <v>211</v>
      </c>
      <c r="C204" s="3" t="s">
        <v>212</v>
      </c>
      <c r="D204" s="3"/>
      <c r="E204" s="3"/>
      <c r="F204" s="3"/>
      <c r="G204" s="3"/>
      <c r="H204" s="3"/>
      <c r="I204" s="3"/>
    </row>
    <row r="205" spans="1:9" ht="13.5">
      <c r="A205" s="36"/>
      <c r="B205" s="3"/>
      <c r="C205" s="3" t="s">
        <v>215</v>
      </c>
      <c r="D205" s="3"/>
      <c r="E205" s="3"/>
      <c r="F205" s="3"/>
      <c r="G205" s="3"/>
      <c r="H205" s="3"/>
      <c r="I205" s="3"/>
    </row>
    <row r="206" spans="1:9" ht="13.5">
      <c r="A206" s="36"/>
      <c r="B206" s="3"/>
      <c r="C206" s="3"/>
      <c r="D206" s="3"/>
      <c r="E206" s="3"/>
      <c r="F206" s="3"/>
      <c r="G206" s="3"/>
      <c r="H206" s="3"/>
      <c r="I206" s="3"/>
    </row>
    <row r="207" spans="1:9" ht="13.5">
      <c r="A207" s="36"/>
      <c r="B207" s="4" t="s">
        <v>213</v>
      </c>
      <c r="C207" s="3" t="s">
        <v>214</v>
      </c>
      <c r="D207" s="3"/>
      <c r="E207" s="3"/>
      <c r="F207" s="3"/>
      <c r="G207" s="3"/>
      <c r="H207" s="3"/>
      <c r="I207" s="3"/>
    </row>
    <row r="208" spans="1:9" ht="12.75">
      <c r="A208" s="31"/>
      <c r="C208" s="3" t="s">
        <v>216</v>
      </c>
      <c r="D208" s="3"/>
      <c r="E208" s="3"/>
      <c r="F208" s="3"/>
      <c r="G208" s="3"/>
      <c r="H208" s="3"/>
      <c r="I208" s="3"/>
    </row>
    <row r="209" spans="1:9" ht="12.75">
      <c r="A209" s="31"/>
      <c r="C209" s="3"/>
      <c r="D209" s="3"/>
      <c r="E209" s="3"/>
      <c r="F209" s="3"/>
      <c r="G209" s="3"/>
      <c r="H209" s="3"/>
      <c r="I209" s="3"/>
    </row>
    <row r="210" spans="1:9" ht="12.75">
      <c r="A210" s="31"/>
      <c r="C210" s="3"/>
      <c r="D210" s="3"/>
      <c r="E210" s="3"/>
      <c r="F210" s="3"/>
      <c r="G210" s="3"/>
      <c r="H210" s="3"/>
      <c r="I210" s="3"/>
    </row>
    <row r="211" spans="1:9" ht="12.75">
      <c r="A211" s="31"/>
      <c r="C211" s="3"/>
      <c r="D211" s="3"/>
      <c r="E211" s="3"/>
      <c r="F211" s="3"/>
      <c r="G211" s="3"/>
      <c r="H211" s="3"/>
      <c r="I211" s="3"/>
    </row>
    <row r="212" spans="1:9" ht="12.75">
      <c r="A212" s="31"/>
      <c r="C212" s="3"/>
      <c r="D212" s="3"/>
      <c r="E212" s="3"/>
      <c r="F212" s="3"/>
      <c r="G212" s="3"/>
      <c r="H212" s="3"/>
      <c r="I212" s="3"/>
    </row>
    <row r="213" spans="1:9" ht="12.75">
      <c r="A213" s="31"/>
      <c r="C213" s="3"/>
      <c r="D213" s="3"/>
      <c r="E213" s="3"/>
      <c r="F213" s="3"/>
      <c r="G213" s="3"/>
      <c r="H213" s="3"/>
      <c r="I213" s="3"/>
    </row>
    <row r="214" spans="1:9" ht="12.75">
      <c r="A214" s="31"/>
      <c r="C214" s="3"/>
      <c r="D214" s="3"/>
      <c r="E214" s="3"/>
      <c r="F214" s="3"/>
      <c r="G214" s="3"/>
      <c r="H214" s="3"/>
      <c r="I214" s="3"/>
    </row>
    <row r="215" spans="1:9" ht="12.75">
      <c r="A215" s="31"/>
      <c r="C215" s="3"/>
      <c r="D215" s="3"/>
      <c r="E215" s="3"/>
      <c r="F215" s="3"/>
      <c r="G215" s="3"/>
      <c r="H215" s="3"/>
      <c r="I215" s="3"/>
    </row>
    <row r="216" spans="1:9" ht="12.75">
      <c r="A216" s="31"/>
      <c r="C216" s="3"/>
      <c r="D216" s="3"/>
      <c r="E216" s="3"/>
      <c r="F216" s="3"/>
      <c r="G216" s="3"/>
      <c r="H216" s="3"/>
      <c r="I216" s="3"/>
    </row>
    <row r="217" spans="1:9" ht="12.75">
      <c r="A217" s="31"/>
      <c r="C217" s="3"/>
      <c r="D217" s="3"/>
      <c r="E217" s="3"/>
      <c r="F217" s="3"/>
      <c r="G217" s="3"/>
      <c r="H217" s="3"/>
      <c r="I217" s="3"/>
    </row>
    <row r="218" spans="1:9" ht="12.75">
      <c r="A218" s="31"/>
      <c r="C218" s="3"/>
      <c r="D218" s="3"/>
      <c r="E218" s="3"/>
      <c r="F218" s="3"/>
      <c r="G218" s="3"/>
      <c r="H218" s="3"/>
      <c r="I218" s="3"/>
    </row>
    <row r="219" spans="1:9" ht="12.75">
      <c r="A219" s="31"/>
      <c r="C219" s="3"/>
      <c r="D219" s="3"/>
      <c r="E219" s="3"/>
      <c r="F219" s="3"/>
      <c r="G219" s="3"/>
      <c r="H219" s="3"/>
      <c r="I219" s="3"/>
    </row>
    <row r="220" spans="1:9" ht="12.75">
      <c r="A220" s="31"/>
      <c r="C220" s="3"/>
      <c r="D220" s="3"/>
      <c r="E220" s="3"/>
      <c r="F220" s="3"/>
      <c r="G220" s="3"/>
      <c r="H220" s="3"/>
      <c r="I220" s="3"/>
    </row>
    <row r="221" spans="1:9" ht="12.75">
      <c r="A221" s="31"/>
      <c r="C221" s="3"/>
      <c r="D221" s="3"/>
      <c r="E221" s="3"/>
      <c r="F221" s="3"/>
      <c r="G221" s="3"/>
      <c r="H221" s="3"/>
      <c r="I221" s="3"/>
    </row>
    <row r="222" spans="1:9" ht="12.75">
      <c r="A222" s="31"/>
      <c r="C222" s="3"/>
      <c r="D222" s="3"/>
      <c r="E222" s="3"/>
      <c r="F222" s="3"/>
      <c r="G222" s="3"/>
      <c r="H222" s="3"/>
      <c r="I222" s="3"/>
    </row>
    <row r="223" spans="1:9" ht="12.75">
      <c r="A223" s="31"/>
      <c r="C223" s="3"/>
      <c r="D223" s="3"/>
      <c r="E223" s="3"/>
      <c r="F223" s="3"/>
      <c r="G223" s="3"/>
      <c r="H223" s="3"/>
      <c r="I223" s="3"/>
    </row>
    <row r="224" spans="1:9" ht="12.75">
      <c r="A224" s="31"/>
      <c r="C224" s="3"/>
      <c r="D224" s="3"/>
      <c r="E224" s="3"/>
      <c r="F224" s="3"/>
      <c r="G224" s="3"/>
      <c r="H224" s="3"/>
      <c r="I224" s="3"/>
    </row>
    <row r="225" spans="1:9" ht="12.75">
      <c r="A225" s="31"/>
      <c r="C225" s="3"/>
      <c r="D225" s="3"/>
      <c r="E225" s="3"/>
      <c r="F225" s="3"/>
      <c r="G225" s="3"/>
      <c r="H225" s="3"/>
      <c r="I225" s="3"/>
    </row>
    <row r="226" spans="1:9" ht="12.75">
      <c r="A226" s="31"/>
      <c r="C226" s="3"/>
      <c r="D226" s="3"/>
      <c r="E226" s="3"/>
      <c r="F226" s="3"/>
      <c r="G226" s="3"/>
      <c r="H226" s="3"/>
      <c r="I226" s="3"/>
    </row>
    <row r="227" spans="1:9" ht="12.75">
      <c r="A227" s="31"/>
      <c r="C227" s="3"/>
      <c r="D227" s="3"/>
      <c r="E227" s="3"/>
      <c r="F227" s="3"/>
      <c r="G227" s="3"/>
      <c r="H227" s="3"/>
      <c r="I227" s="3"/>
    </row>
    <row r="228" spans="1:9" ht="12.75">
      <c r="A228" s="31"/>
      <c r="C228" s="3"/>
      <c r="D228" s="3"/>
      <c r="E228" s="3"/>
      <c r="F228" s="3"/>
      <c r="G228" s="3"/>
      <c r="H228" s="3"/>
      <c r="I228" s="3"/>
    </row>
    <row r="229" spans="1:9" ht="12.75">
      <c r="A229" s="31"/>
      <c r="C229" s="3"/>
      <c r="D229" s="3"/>
      <c r="E229" s="3"/>
      <c r="F229" s="3"/>
      <c r="G229" s="3"/>
      <c r="H229" s="3"/>
      <c r="I229" s="3"/>
    </row>
    <row r="230" spans="1:9" ht="12.75">
      <c r="A230" s="31"/>
      <c r="C230" s="3"/>
      <c r="D230" s="3"/>
      <c r="E230" s="3"/>
      <c r="F230" s="3"/>
      <c r="G230" s="3"/>
      <c r="H230" s="3"/>
      <c r="I230" s="3"/>
    </row>
    <row r="231" spans="1:9" ht="12.75">
      <c r="A231" s="31"/>
      <c r="C231" s="3"/>
      <c r="D231" s="3"/>
      <c r="E231" s="3"/>
      <c r="F231" s="3"/>
      <c r="G231" s="3"/>
      <c r="H231" s="3"/>
      <c r="I231" s="3"/>
    </row>
    <row r="232" ht="12.75">
      <c r="A232" s="31"/>
    </row>
    <row r="233" ht="12.75">
      <c r="A233" s="31"/>
    </row>
    <row r="234" ht="12.75">
      <c r="A234" s="31"/>
    </row>
    <row r="235" ht="12.75">
      <c r="A235" s="31"/>
    </row>
    <row r="236" ht="12.75">
      <c r="A236" s="31"/>
    </row>
    <row r="237" ht="12.75">
      <c r="A237" s="31"/>
    </row>
    <row r="238" ht="12.75">
      <c r="A238" s="31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</sheetData>
  <printOptions/>
  <pageMargins left="0.75" right="0.25" top="0.5" bottom="0.25" header="0.5" footer="0.5"/>
  <pageSetup horizontalDpi="600" verticalDpi="600" orientation="portrait" paperSize="9" r:id="rId1"/>
  <rowBreaks count="3" manualBreakCount="3">
    <brk id="51" max="255" man="1"/>
    <brk id="106" max="255" man="1"/>
    <brk id="1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5" sqref="A1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SEGB</cp:lastModifiedBy>
  <cp:lastPrinted>2002-12-11T04:18:47Z</cp:lastPrinted>
  <dcterms:created xsi:type="dcterms:W3CDTF">2002-11-22T07:29:43Z</dcterms:created>
  <dcterms:modified xsi:type="dcterms:W3CDTF">2002-12-12T03:53:23Z</dcterms:modified>
  <cp:category/>
  <cp:version/>
  <cp:contentType/>
  <cp:contentStatus/>
</cp:coreProperties>
</file>