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20" windowHeight="3735" activeTab="2"/>
  </bookViews>
  <sheets>
    <sheet name="p&amp;l" sheetId="1" r:id="rId1"/>
    <sheet name="bs" sheetId="2" r:id="rId2"/>
    <sheet name="notes" sheetId="3" r:id="rId3"/>
  </sheets>
  <definedNames>
    <definedName name="_xlnm.Print_Area" localSheetId="0">'p&amp;l'!$A$1:$L$75</definedName>
  </definedNames>
  <calcPr fullCalcOnLoad="1"/>
</workbook>
</file>

<file path=xl/sharedStrings.xml><?xml version="1.0" encoding="utf-8"?>
<sst xmlns="http://schemas.openxmlformats.org/spreadsheetml/2006/main" count="262" uniqueCount="225">
  <si>
    <t>TOMISHO HOLDINGS BHD</t>
  </si>
  <si>
    <t>CONSOLIDATED INCOME STATEMENT</t>
  </si>
  <si>
    <t>(a)</t>
  </si>
  <si>
    <t>(b)</t>
  </si>
  <si>
    <t>Investment income</t>
  </si>
  <si>
    <t>(c)</t>
  </si>
  <si>
    <t>interests and extraordinary items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</si>
  <si>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</si>
  <si>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</si>
  <si>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</si>
  <si>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</si>
  <si>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</si>
  <si>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</si>
  <si>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</si>
  <si>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</si>
  <si>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minority interests</t>
  </si>
  <si>
    <t>(ii)</t>
  </si>
  <si>
    <t>Less minority interests</t>
  </si>
  <si>
    <t>(j)</t>
  </si>
  <si>
    <t>(k)</t>
  </si>
  <si>
    <t>Extraordinary items</t>
  </si>
  <si>
    <t>(iii)</t>
  </si>
  <si>
    <t xml:space="preserve">Extraordinary items attributable to the </t>
  </si>
  <si>
    <t>(l)</t>
  </si>
  <si>
    <t>after deducting any provision for preference</t>
  </si>
  <si>
    <t>dividends, if any:-</t>
  </si>
  <si>
    <t>Individual Period</t>
  </si>
  <si>
    <t>Cummulative Period</t>
  </si>
  <si>
    <t xml:space="preserve">Current </t>
  </si>
  <si>
    <t>Corresponding</t>
  </si>
  <si>
    <t>Current</t>
  </si>
  <si>
    <t xml:space="preserve">Year </t>
  </si>
  <si>
    <t>Quarter</t>
  </si>
  <si>
    <t>To date</t>
  </si>
  <si>
    <t>RM'000</t>
  </si>
  <si>
    <t>As at End of</t>
  </si>
  <si>
    <t>As at Preceding</t>
  </si>
  <si>
    <t>Current Quarter</t>
  </si>
  <si>
    <t>Financial Year End</t>
  </si>
  <si>
    <t>(Unaudited)</t>
  </si>
  <si>
    <t>1.</t>
  </si>
  <si>
    <t>2.</t>
  </si>
  <si>
    <t>Investment in Associated Companies</t>
  </si>
  <si>
    <t>3.</t>
  </si>
  <si>
    <t>Intangible Assets</t>
  </si>
  <si>
    <t>4.</t>
  </si>
  <si>
    <t>Current Assets</t>
  </si>
  <si>
    <t xml:space="preserve">   Short Term Investments</t>
  </si>
  <si>
    <t xml:space="preserve">   Other Debtors, Prepayments and Deposits</t>
  </si>
  <si>
    <t>5.</t>
  </si>
  <si>
    <t>Current Liabilities</t>
  </si>
  <si>
    <t xml:space="preserve">   Short Term Borrowings</t>
  </si>
  <si>
    <t xml:space="preserve">   Provision for Taxation</t>
  </si>
  <si>
    <t xml:space="preserve">   </t>
  </si>
  <si>
    <t>6.</t>
  </si>
  <si>
    <t>7.</t>
  </si>
  <si>
    <t>Long Term Borrowings</t>
  </si>
  <si>
    <t>8.</t>
  </si>
  <si>
    <t>Other Long Term Liabilities</t>
  </si>
  <si>
    <t>9.</t>
  </si>
  <si>
    <t>Share Capital</t>
  </si>
  <si>
    <t xml:space="preserve"> </t>
  </si>
  <si>
    <t>Reserves</t>
  </si>
  <si>
    <t xml:space="preserve">   Share Premium</t>
  </si>
  <si>
    <t xml:space="preserve">   Revaluation Reserve</t>
  </si>
  <si>
    <t xml:space="preserve">   Retained Profit</t>
  </si>
  <si>
    <t>Shareholders' Funds</t>
  </si>
  <si>
    <t>10.</t>
  </si>
  <si>
    <t>Minority Interests</t>
  </si>
  <si>
    <t>Accounting Policies</t>
  </si>
  <si>
    <t>Exceptional Items</t>
  </si>
  <si>
    <t>Extraordinary Items</t>
  </si>
  <si>
    <t>to date</t>
  </si>
  <si>
    <t>Current period provision</t>
  </si>
  <si>
    <t>Under/ over provision</t>
  </si>
  <si>
    <t>Deferred tax</t>
  </si>
  <si>
    <t>Quoted Securities</t>
  </si>
  <si>
    <t>Seasonal or Cyclical Factors</t>
  </si>
  <si>
    <t>Corporate Proposal</t>
  </si>
  <si>
    <t>Debt and Equity Securities</t>
  </si>
  <si>
    <t>Group Borrowings and Securities</t>
  </si>
  <si>
    <t>Contingent Liabilities</t>
  </si>
  <si>
    <t>Off Balance Sheet Financial Instruments</t>
  </si>
  <si>
    <t>Material Litigation</t>
  </si>
  <si>
    <t>The Group is not engaged in any material litigation as at the date of this report.</t>
  </si>
  <si>
    <t>Segmental Reporting</t>
  </si>
  <si>
    <t>Gross</t>
  </si>
  <si>
    <t>Profit/(Loss)</t>
  </si>
  <si>
    <t>Total</t>
  </si>
  <si>
    <t xml:space="preserve">Operating </t>
  </si>
  <si>
    <t>Before</t>
  </si>
  <si>
    <t>Assets</t>
  </si>
  <si>
    <t>Revenue</t>
  </si>
  <si>
    <t>Manufacturing</t>
  </si>
  <si>
    <t>Retail</t>
  </si>
  <si>
    <t>Contract &amp; renovation works</t>
  </si>
  <si>
    <t>Current year</t>
  </si>
  <si>
    <t xml:space="preserve">Review of performance of the company and its principal subsidiaries </t>
  </si>
  <si>
    <t xml:space="preserve">Variance of actual profit from forecast profit </t>
  </si>
  <si>
    <t xml:space="preserve">Dividend </t>
  </si>
  <si>
    <t>Changes in the Group's composition</t>
  </si>
  <si>
    <t xml:space="preserve">Short term </t>
  </si>
  <si>
    <t xml:space="preserve">Long term </t>
  </si>
  <si>
    <t>Preceding Year</t>
  </si>
  <si>
    <t>Period</t>
  </si>
  <si>
    <t>(Audited)</t>
  </si>
  <si>
    <t>under review</t>
  </si>
  <si>
    <t>Investment holding &amp; others</t>
  </si>
  <si>
    <t>There are no contingent liabilities to the Group as at the date of this report.</t>
  </si>
  <si>
    <t>There were no issuance and repayment of debt and equity securities, share buy backs, share</t>
  </si>
  <si>
    <t>and basis of consolidation as those used in the preparation of the most recent annual financial</t>
  </si>
  <si>
    <t>Material changes in the quarterly results compared to the results of the preceding quarter.</t>
  </si>
  <si>
    <t>(i)</t>
  </si>
  <si>
    <t>Other income</t>
  </si>
  <si>
    <t>Profit/(loss) before finance cost, depreciation</t>
  </si>
  <si>
    <t>and amortisation, exceptional items, income</t>
  </si>
  <si>
    <t>Finance Cost</t>
  </si>
  <si>
    <t>Profit/(loss) before income tax, minority</t>
  </si>
  <si>
    <t>tax, minority interest and extraordinary items.</t>
  </si>
  <si>
    <t>companies</t>
  </si>
  <si>
    <t>Share of profits and losses of associated</t>
  </si>
  <si>
    <t>Profit/(loss) before income tax, minority interest</t>
  </si>
  <si>
    <t>and extraordinary items after share of profit</t>
  </si>
  <si>
    <t>and losses of associated companies</t>
  </si>
  <si>
    <t>Income tax</t>
  </si>
  <si>
    <t>Profit /(loss) after income tax before deducting</t>
  </si>
  <si>
    <t>Pre-acquisition profit/(loss), if applicable</t>
  </si>
  <si>
    <t>Net Profit/(loss) from ordinary activities</t>
  </si>
  <si>
    <t>attributable to members of the company</t>
  </si>
  <si>
    <t>Minority interests</t>
  </si>
  <si>
    <t>members of the company</t>
  </si>
  <si>
    <t>(m)</t>
  </si>
  <si>
    <t>Net Profit/(loss) attributable to members of</t>
  </si>
  <si>
    <t>the company</t>
  </si>
  <si>
    <t>Earnings per share based on 2(m) above</t>
  </si>
  <si>
    <t>Dividend per share (sen)</t>
  </si>
  <si>
    <t>Dividend description</t>
  </si>
  <si>
    <t>Net tangible assets per share (RM)</t>
  </si>
  <si>
    <t>AS AT END OF CURRENT QUARTER</t>
  </si>
  <si>
    <t>AS AT PRECEDING FINANCIAL YEAR</t>
  </si>
  <si>
    <t>END</t>
  </si>
  <si>
    <t>Property, Plant and Equipment</t>
  </si>
  <si>
    <t>Investment Property</t>
  </si>
  <si>
    <t>Long Term Investments</t>
  </si>
  <si>
    <t>Goodwill on Consolidation</t>
  </si>
  <si>
    <t>Other Long Term Assets</t>
  </si>
  <si>
    <t xml:space="preserve">   Inventories</t>
  </si>
  <si>
    <t xml:space="preserve">   Trade Receivables</t>
  </si>
  <si>
    <t xml:space="preserve">   Trade Payables</t>
  </si>
  <si>
    <t xml:space="preserve">   Other Payables</t>
  </si>
  <si>
    <t xml:space="preserve">   Proposed Dividend</t>
  </si>
  <si>
    <t xml:space="preserve">   Others</t>
  </si>
  <si>
    <t xml:space="preserve">   Capital Reserve</t>
  </si>
  <si>
    <t xml:space="preserve">   Statutory Reserve</t>
  </si>
  <si>
    <t>Deferred Taxation</t>
  </si>
  <si>
    <t>11.</t>
  </si>
  <si>
    <t>12.</t>
  </si>
  <si>
    <t>13.</t>
  </si>
  <si>
    <t>14.</t>
  </si>
  <si>
    <t>15.</t>
  </si>
  <si>
    <t>16.</t>
  </si>
  <si>
    <t>Net Tangible Assets Per Share (RM)</t>
  </si>
  <si>
    <t>Profit on Sales of Unquoted Investment and /or Properties</t>
  </si>
  <si>
    <t>of this report.</t>
  </si>
  <si>
    <t>The Group does not have any financial instruments with off balance sheet risk as at the date</t>
  </si>
  <si>
    <t>Material Events</t>
  </si>
  <si>
    <t xml:space="preserve">   Cash and Bank Balances</t>
  </si>
  <si>
    <t>There were no exceptional items for the quarter and financial year-to-date under review.</t>
  </si>
  <si>
    <t>There were no extraordinary items for the quarter and financial year-to-date under review.</t>
  </si>
  <si>
    <t>review.</t>
  </si>
  <si>
    <t>There is no purchases or disposal of quoted securities for the quarter and financial year-to-date under</t>
  </si>
  <si>
    <t>cancellations, share hold as treasury shares and resale of treasury shares during  the quarter</t>
  </si>
  <si>
    <t>and financial year-to-date under review.</t>
  </si>
  <si>
    <t>business for the quarter and financial year-to-date under review.</t>
  </si>
  <si>
    <t>There were no sales of unquoted investment and/or properties outside the ordinary course of the Group's</t>
  </si>
  <si>
    <t>40,150,003) ordinary share)-sen</t>
  </si>
  <si>
    <t>Secured</t>
  </si>
  <si>
    <t>borrowings</t>
  </si>
  <si>
    <t>Unsecured</t>
  </si>
  <si>
    <t>31/7/2001</t>
  </si>
  <si>
    <t>There is no changes in the composition of the group for the quarter and financial year-to-date under review.</t>
  </si>
  <si>
    <t>Not applicable.</t>
  </si>
  <si>
    <t>Net Current Liabilities</t>
  </si>
  <si>
    <t>There were no material events subsequent to the end of the period reported on that have not been reflected in the</t>
  </si>
  <si>
    <t>quarter under review.</t>
  </si>
  <si>
    <t>(2001 : 40,150,003) ordinary share-sen</t>
  </si>
  <si>
    <t xml:space="preserve">Basic(based on 2002 : 40,150,003 (2001 : </t>
  </si>
  <si>
    <t>Fully diluted (based on 2002 : 40,150,003 )</t>
  </si>
  <si>
    <t>The accounts of the Group are prepared using the same accounting policies, method of computation</t>
  </si>
  <si>
    <t>statements.</t>
  </si>
  <si>
    <t>FOR PERIOD ENDED 31 JULY 2002</t>
  </si>
  <si>
    <t>31/07/2002</t>
  </si>
  <si>
    <t>31/07/2001</t>
  </si>
  <si>
    <t>CONSOLIDATED BALANCE SHEET AS AT 31 JULY 2002</t>
  </si>
  <si>
    <t>NOTES (PERIOD ENDED 31/07/2002)</t>
  </si>
  <si>
    <t>Total Group borrowings as at 31 July 2002 are as follows :</t>
  </si>
  <si>
    <t xml:space="preserve">Prospect for the next financial year </t>
  </si>
  <si>
    <t>The Company had on 21 June 2002 announced to KLSE its proposal to undertake a private placement</t>
  </si>
  <si>
    <t>of 4,000,000 new THB shares representing not more than 10% of the existing issued and paid-up capital</t>
  </si>
  <si>
    <t>of THB.</t>
  </si>
  <si>
    <t>The Company had on 16 July 2002 submit to SC seeking its approval for the following proposals :</t>
  </si>
  <si>
    <t>Renounceable rights issue of up to 44,150,003 new THB shares with up to 44,150,003 new free warrants</t>
  </si>
  <si>
    <t>existing THB share held at an indicative price of RM1.00 per Rights share.</t>
  </si>
  <si>
    <t>Establishment of ESOS of up to 10% of the issued and paid-up capital of THB.</t>
  </si>
  <si>
    <t>The Group recorded a 16% improvement in revenue in the quarter as compared to the last quarter. The Group's</t>
  </si>
  <si>
    <t>net loss before income tax has reduced to RM0.5 million from the previous quarter's RM2.8 million, giving an</t>
  </si>
  <si>
    <t>improvement of RM2.3 million. The improving performance was attributed to higher revenue and improving sales</t>
  </si>
  <si>
    <t>margins, mainly in the manufacturing division.</t>
  </si>
  <si>
    <t>Even though the Group registered minor loss of RM0.5 million before tax in the quarter, the operating performance</t>
  </si>
  <si>
    <t>of the Group's major manufacturing subsidiaries has improved, both in terms of revenues and profit margins. This</t>
  </si>
  <si>
    <t>The Board believes that the business environment for the coming year will be stable to positive. It expects the</t>
  </si>
  <si>
    <t>performance of the Group to improve for the next quarter.</t>
  </si>
  <si>
    <t>The Board of Directors at this juncture does not recommend the payment of dividend for the period under review.</t>
  </si>
  <si>
    <t>is the result of both the improved operation efficiency of its manufacturing units and the improved business</t>
  </si>
  <si>
    <t>environment.</t>
  </si>
  <si>
    <t>The current quarter is traditionally a better quarter as compared to the previous quarter for the furniture industry.</t>
  </si>
  <si>
    <t>new THB shares representing not more than 10% of the existing issued and paid-up capital of THB ("Proposed</t>
  </si>
  <si>
    <t>Private Placement").</t>
  </si>
  <si>
    <t>and Industry (MITI) seeking their approvals for the proposal to undertake a private placement of 4,000,000</t>
  </si>
  <si>
    <t>to the shareholders of the Company on the basis of one (1) Rights Share and one (1) free Warrant for each</t>
  </si>
  <si>
    <t>Proposed Private Placement.</t>
  </si>
  <si>
    <t>The Group expects its proposed private placement and rights issue exercise to be completed before Q2 of FY2003.</t>
  </si>
  <si>
    <t>Successful completion of this exercise will further enhance the financial position of the Group.</t>
  </si>
  <si>
    <t xml:space="preserve">The Company had on 5 July 2002 submitted to the Securities Commission (SC) and Ministry of International Trade </t>
  </si>
  <si>
    <t xml:space="preserve">The Company had on 5 August 2002 received a letter from MITI stating that it has no objection to the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</si>
</sst>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u val="singleAccounting"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5" fontId="0" fillId="0" borderId="4" xfId="15" applyNumberFormat="1" applyBorder="1" applyAlignment="1">
      <alignment horizontal="center"/>
    </xf>
    <xf numFmtId="165" fontId="0" fillId="0" borderId="5" xfId="15" applyNumberFormat="1" applyBorder="1" applyAlignment="1">
      <alignment horizontal="center"/>
    </xf>
    <xf numFmtId="165" fontId="0" fillId="0" borderId="6" xfId="15" applyNumberFormat="1" applyBorder="1" applyAlignment="1">
      <alignment horizontal="center"/>
    </xf>
    <xf numFmtId="165" fontId="0" fillId="0" borderId="7" xfId="15" applyNumberFormat="1" applyBorder="1" applyAlignment="1">
      <alignment horizontal="center"/>
    </xf>
    <xf numFmtId="165" fontId="0" fillId="0" borderId="8" xfId="15" applyNumberFormat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15" applyNumberFormat="1" applyBorder="1" applyAlignment="1">
      <alignment horizontal="center"/>
    </xf>
    <xf numFmtId="43" fontId="0" fillId="0" borderId="0" xfId="15" applyNumberFormat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6" fillId="0" borderId="0" xfId="15" applyNumberFormat="1" applyFont="1" applyAlignment="1">
      <alignment horizontal="center"/>
    </xf>
    <xf numFmtId="165" fontId="6" fillId="0" borderId="1" xfId="15" applyNumberFormat="1" applyFont="1" applyBorder="1" applyAlignment="1">
      <alignment horizontal="center"/>
    </xf>
    <xf numFmtId="165" fontId="6" fillId="0" borderId="2" xfId="15" applyNumberFormat="1" applyFont="1" applyBorder="1" applyAlignment="1">
      <alignment horizontal="center"/>
    </xf>
    <xf numFmtId="165" fontId="6" fillId="0" borderId="3" xfId="15" applyNumberFormat="1" applyFont="1" applyBorder="1" applyAlignment="1">
      <alignment horizontal="center"/>
    </xf>
    <xf numFmtId="165" fontId="6" fillId="0" borderId="4" xfId="15" applyNumberFormat="1" applyFont="1" applyBorder="1" applyAlignment="1">
      <alignment horizontal="center"/>
    </xf>
    <xf numFmtId="165" fontId="6" fillId="0" borderId="5" xfId="15" applyNumberFormat="1" applyFont="1" applyBorder="1" applyAlignment="1">
      <alignment horizontal="center"/>
    </xf>
    <xf numFmtId="43" fontId="6" fillId="0" borderId="6" xfId="15" applyNumberFormat="1" applyFont="1" applyBorder="1" applyAlignment="1">
      <alignment horizontal="center"/>
    </xf>
    <xf numFmtId="165" fontId="6" fillId="0" borderId="6" xfId="15" applyNumberFormat="1" applyFont="1" applyBorder="1" applyAlignment="1">
      <alignment horizontal="center"/>
    </xf>
    <xf numFmtId="165" fontId="7" fillId="0" borderId="0" xfId="15" applyNumberFormat="1" applyFont="1" applyAlignment="1">
      <alignment horizontal="left"/>
    </xf>
    <xf numFmtId="165" fontId="0" fillId="0" borderId="0" xfId="0" applyNumberFormat="1" applyAlignment="1">
      <alignment/>
    </xf>
    <xf numFmtId="165" fontId="3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43" fontId="3" fillId="0" borderId="0" xfId="15" applyFont="1" applyFill="1" applyAlignment="1">
      <alignment horizontal="center"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3" fontId="3" fillId="0" borderId="0" xfId="15" applyFont="1" applyFill="1" applyBorder="1" applyAlignment="1">
      <alignment/>
    </xf>
    <xf numFmtId="43" fontId="3" fillId="0" borderId="0" xfId="15" applyFont="1" applyFill="1" applyBorder="1" applyAlignment="1">
      <alignment horizontal="center"/>
    </xf>
    <xf numFmtId="165" fontId="3" fillId="0" borderId="0" xfId="15" applyNumberFormat="1" applyFont="1" applyFill="1" applyBorder="1" applyAlignment="1">
      <alignment/>
    </xf>
    <xf numFmtId="165" fontId="3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5" fontId="3" fillId="0" borderId="0" xfId="15" applyNumberFormat="1" applyFont="1" applyFill="1" applyAlignment="1">
      <alignment/>
    </xf>
    <xf numFmtId="43" fontId="8" fillId="0" borderId="0" xfId="15" applyFont="1" applyFill="1" applyAlignment="1">
      <alignment horizontal="center"/>
    </xf>
    <xf numFmtId="165" fontId="8" fillId="0" borderId="0" xfId="15" applyNumberFormat="1" applyFont="1" applyFill="1" applyBorder="1" applyAlignment="1">
      <alignment horizontal="center"/>
    </xf>
    <xf numFmtId="165" fontId="8" fillId="0" borderId="0" xfId="15" applyNumberFormat="1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43" fontId="1" fillId="0" borderId="6" xfId="15" applyNumberFormat="1" applyFont="1" applyBorder="1" applyAlignment="1">
      <alignment horizontal="center"/>
    </xf>
    <xf numFmtId="165" fontId="8" fillId="0" borderId="0" xfId="15" applyNumberFormat="1" applyFont="1" applyFill="1" applyAlignment="1">
      <alignment horizontal="center"/>
    </xf>
    <xf numFmtId="165" fontId="8" fillId="0" borderId="0" xfId="15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1"/>
  <sheetViews>
    <sheetView workbookViewId="0" topLeftCell="A1">
      <selection activeCell="A3" sqref="A3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3.140625" style="0" customWidth="1"/>
    <col min="4" max="4" width="40.7109375" style="0" customWidth="1"/>
    <col min="5" max="5" width="10.28125" style="23" customWidth="1"/>
    <col min="6" max="6" width="7.7109375" style="0" customWidth="1"/>
    <col min="7" max="7" width="9.140625" style="7" customWidth="1"/>
    <col min="8" max="8" width="6.28125" style="0" customWidth="1"/>
    <col min="9" max="9" width="11.28125" style="23" customWidth="1"/>
    <col min="10" max="10" width="7.00390625" style="0" customWidth="1"/>
    <col min="11" max="11" width="13.140625" style="7" customWidth="1"/>
    <col min="12" max="12" width="4.28125" style="0" customWidth="1"/>
  </cols>
  <sheetData>
    <row r="1" ht="12.75">
      <c r="D1" s="1"/>
    </row>
    <row r="2" spans="1:4" ht="12.75">
      <c r="A2" s="2" t="s">
        <v>0</v>
      </c>
      <c r="D2" s="3"/>
    </row>
    <row r="3" spans="1:4" ht="12.75">
      <c r="A3" s="2"/>
      <c r="D3" s="3"/>
    </row>
    <row r="4" spans="1:4" ht="12.75">
      <c r="A4" s="2" t="s">
        <v>1</v>
      </c>
      <c r="D4" s="3"/>
    </row>
    <row r="5" spans="1:4" ht="12.75">
      <c r="A5" s="2" t="s">
        <v>190</v>
      </c>
      <c r="D5" s="3"/>
    </row>
    <row r="6" ht="12.75">
      <c r="D6" s="3"/>
    </row>
    <row r="7" spans="4:11" ht="12.75">
      <c r="D7" s="3"/>
      <c r="E7" s="60" t="s">
        <v>26</v>
      </c>
      <c r="F7" s="60"/>
      <c r="G7" s="60"/>
      <c r="I7" s="60" t="s">
        <v>27</v>
      </c>
      <c r="J7" s="60"/>
      <c r="K7" s="60"/>
    </row>
    <row r="8" ht="12.75">
      <c r="D8" s="3"/>
    </row>
    <row r="9" spans="4:11" ht="12.75">
      <c r="D9" s="3"/>
      <c r="E9" s="24" t="s">
        <v>28</v>
      </c>
      <c r="G9" s="18" t="s">
        <v>103</v>
      </c>
      <c r="I9" s="24" t="s">
        <v>30</v>
      </c>
      <c r="K9" s="18" t="s">
        <v>103</v>
      </c>
    </row>
    <row r="10" spans="4:11" ht="12.75">
      <c r="D10" s="1"/>
      <c r="E10" s="24" t="s">
        <v>31</v>
      </c>
      <c r="G10" s="19" t="s">
        <v>29</v>
      </c>
      <c r="I10" s="24" t="s">
        <v>31</v>
      </c>
      <c r="K10" s="18" t="s">
        <v>29</v>
      </c>
    </row>
    <row r="11" spans="4:11" ht="12.75">
      <c r="D11" s="1"/>
      <c r="E11" s="24" t="s">
        <v>32</v>
      </c>
      <c r="G11" s="19" t="s">
        <v>32</v>
      </c>
      <c r="I11" s="24" t="s">
        <v>33</v>
      </c>
      <c r="K11" s="18" t="s">
        <v>104</v>
      </c>
    </row>
    <row r="12" spans="4:11" ht="12.75">
      <c r="D12" s="1"/>
      <c r="E12" s="23" t="s">
        <v>191</v>
      </c>
      <c r="G12" s="7" t="s">
        <v>192</v>
      </c>
      <c r="I12" s="23" t="str">
        <f>+E12</f>
        <v>31/07/2002</v>
      </c>
      <c r="K12" s="7" t="str">
        <f>+G12</f>
        <v>31/07/2001</v>
      </c>
    </row>
    <row r="13" spans="4:11" ht="12.75">
      <c r="D13" s="1"/>
      <c r="E13" s="23" t="s">
        <v>34</v>
      </c>
      <c r="G13" s="7" t="s">
        <v>34</v>
      </c>
      <c r="I13" s="23" t="s">
        <v>34</v>
      </c>
      <c r="K13" s="7" t="s">
        <v>34</v>
      </c>
    </row>
    <row r="14" spans="1:11" ht="12.75">
      <c r="A14">
        <v>1</v>
      </c>
      <c r="B14" t="s">
        <v>2</v>
      </c>
      <c r="D14" s="1" t="s">
        <v>92</v>
      </c>
      <c r="E14" s="25">
        <v>30036</v>
      </c>
      <c r="F14" s="6"/>
      <c r="G14" s="8">
        <v>34394</v>
      </c>
      <c r="H14" s="6"/>
      <c r="I14" s="25">
        <v>110625</v>
      </c>
      <c r="J14" s="6"/>
      <c r="K14" s="8">
        <v>117107</v>
      </c>
    </row>
    <row r="15" spans="2:11" ht="12.75">
      <c r="B15" t="s">
        <v>3</v>
      </c>
      <c r="D15" s="1" t="s">
        <v>4</v>
      </c>
      <c r="E15" s="25">
        <v>0</v>
      </c>
      <c r="F15" s="6"/>
      <c r="G15" s="8">
        <v>0</v>
      </c>
      <c r="H15" s="6"/>
      <c r="I15" s="25">
        <v>0</v>
      </c>
      <c r="J15" s="6"/>
      <c r="K15" s="8">
        <v>0</v>
      </c>
    </row>
    <row r="16" spans="2:11" ht="12.75">
      <c r="B16" t="s">
        <v>5</v>
      </c>
      <c r="D16" s="1" t="s">
        <v>113</v>
      </c>
      <c r="E16" s="25">
        <v>173</v>
      </c>
      <c r="F16" s="6"/>
      <c r="G16" s="8">
        <v>547</v>
      </c>
      <c r="H16" s="6"/>
      <c r="I16" s="25">
        <v>618</v>
      </c>
      <c r="J16" s="6"/>
      <c r="K16" s="8">
        <v>598</v>
      </c>
    </row>
    <row r="17" spans="4:11" ht="12.75">
      <c r="D17" s="1"/>
      <c r="E17" s="25"/>
      <c r="F17" s="6"/>
      <c r="G17" s="8"/>
      <c r="H17" s="6"/>
      <c r="I17" s="25"/>
      <c r="J17" s="6"/>
      <c r="K17" s="8"/>
    </row>
    <row r="18" spans="1:11" ht="12.75">
      <c r="A18">
        <v>2</v>
      </c>
      <c r="B18" t="s">
        <v>2</v>
      </c>
      <c r="D18" s="1" t="s">
        <v>114</v>
      </c>
      <c r="E18" s="25"/>
      <c r="F18" s="6"/>
      <c r="G18" s="8"/>
      <c r="H18" s="6"/>
      <c r="I18" s="25"/>
      <c r="J18" s="6"/>
      <c r="K18" s="8"/>
    </row>
    <row r="19" spans="4:11" ht="12.75">
      <c r="D19" s="1" t="s">
        <v>115</v>
      </c>
      <c r="E19" s="25"/>
      <c r="F19" s="6"/>
      <c r="G19" s="8"/>
      <c r="H19" s="6"/>
      <c r="I19" s="25"/>
      <c r="J19" s="6"/>
      <c r="K19" s="8"/>
    </row>
    <row r="20" spans="4:11" ht="12.75">
      <c r="D20" s="1" t="s">
        <v>118</v>
      </c>
      <c r="E20" s="25">
        <v>3489</v>
      </c>
      <c r="F20" s="6"/>
      <c r="G20" s="8">
        <v>-1958</v>
      </c>
      <c r="H20" s="6"/>
      <c r="I20" s="25">
        <v>4695</v>
      </c>
      <c r="J20" s="6"/>
      <c r="K20" s="8">
        <v>7303</v>
      </c>
    </row>
    <row r="21" spans="4:11" ht="12.75">
      <c r="D21" s="1"/>
      <c r="E21" s="25"/>
      <c r="F21" s="6"/>
      <c r="G21" s="8"/>
      <c r="H21" s="6"/>
      <c r="I21" s="25"/>
      <c r="J21" s="6"/>
      <c r="K21" s="8"/>
    </row>
    <row r="22" spans="2:11" ht="12.75">
      <c r="B22" t="s">
        <v>3</v>
      </c>
      <c r="D22" s="1" t="s">
        <v>116</v>
      </c>
      <c r="E22" s="26">
        <v>1682</v>
      </c>
      <c r="F22" s="6"/>
      <c r="G22" s="9">
        <v>2705</v>
      </c>
      <c r="H22" s="6"/>
      <c r="I22" s="26">
        <v>7018</v>
      </c>
      <c r="J22" s="6"/>
      <c r="K22" s="9">
        <v>7521</v>
      </c>
    </row>
    <row r="23" spans="4:11" ht="12.75">
      <c r="D23" s="1"/>
      <c r="E23" s="27"/>
      <c r="F23" s="6"/>
      <c r="G23" s="10"/>
      <c r="H23" s="6"/>
      <c r="I23" s="27"/>
      <c r="J23" s="6"/>
      <c r="K23" s="10"/>
    </row>
    <row r="24" spans="2:11" ht="12.75">
      <c r="B24" t="s">
        <v>5</v>
      </c>
      <c r="D24" s="1" t="s">
        <v>7</v>
      </c>
      <c r="E24" s="27">
        <v>2279</v>
      </c>
      <c r="F24" s="6"/>
      <c r="G24" s="10">
        <v>1905</v>
      </c>
      <c r="H24" s="6"/>
      <c r="I24" s="27">
        <v>7818</v>
      </c>
      <c r="J24" s="6"/>
      <c r="K24" s="10">
        <v>7061</v>
      </c>
    </row>
    <row r="25" spans="4:11" ht="12.75">
      <c r="D25" s="1"/>
      <c r="E25" s="27"/>
      <c r="F25" s="6"/>
      <c r="G25" s="10"/>
      <c r="H25" s="6"/>
      <c r="I25" s="27"/>
      <c r="J25" s="6"/>
      <c r="K25" s="10"/>
    </row>
    <row r="26" spans="2:11" ht="12.75">
      <c r="B26" t="s">
        <v>8</v>
      </c>
      <c r="D26" s="1" t="s">
        <v>9</v>
      </c>
      <c r="E26" s="28">
        <v>0</v>
      </c>
      <c r="F26" s="6"/>
      <c r="G26" s="11">
        <v>0</v>
      </c>
      <c r="H26" s="6"/>
      <c r="I26" s="28">
        <v>0</v>
      </c>
      <c r="J26" s="6"/>
      <c r="K26" s="11">
        <v>0</v>
      </c>
    </row>
    <row r="27" spans="4:11" ht="12.75">
      <c r="D27" s="1"/>
      <c r="E27" s="25"/>
      <c r="F27" s="6"/>
      <c r="G27" s="8"/>
      <c r="H27" s="6"/>
      <c r="I27" s="25"/>
      <c r="J27" s="6"/>
      <c r="K27" s="8"/>
    </row>
    <row r="28" spans="2:11" ht="12.75">
      <c r="B28" t="s">
        <v>10</v>
      </c>
      <c r="D28" s="1" t="s">
        <v>117</v>
      </c>
      <c r="E28" s="25"/>
      <c r="F28" s="6"/>
      <c r="G28" s="8"/>
      <c r="H28" s="6"/>
      <c r="I28" s="25"/>
      <c r="J28" s="6"/>
      <c r="K28" s="8"/>
    </row>
    <row r="29" spans="4:11" ht="12.75">
      <c r="D29" s="1" t="s">
        <v>6</v>
      </c>
      <c r="E29" s="25">
        <f>+E20-E22-E24-E26</f>
        <v>-472</v>
      </c>
      <c r="F29" s="6"/>
      <c r="G29" s="8">
        <f>+G20-G22-G24-G26</f>
        <v>-6568</v>
      </c>
      <c r="H29" s="6"/>
      <c r="I29" s="25">
        <f>+I20-I22-I24-I26</f>
        <v>-10141</v>
      </c>
      <c r="J29" s="6"/>
      <c r="K29" s="8">
        <f>+K20-K22-K24-K26</f>
        <v>-7279</v>
      </c>
    </row>
    <row r="30" spans="4:11" ht="12.75">
      <c r="D30" s="1"/>
      <c r="E30" s="25"/>
      <c r="F30" s="6"/>
      <c r="G30" s="8"/>
      <c r="H30" s="6"/>
      <c r="I30" s="25"/>
      <c r="J30" s="6"/>
      <c r="K30" s="8"/>
    </row>
    <row r="31" spans="2:11" ht="12.75">
      <c r="B31" t="s">
        <v>11</v>
      </c>
      <c r="D31" s="1" t="s">
        <v>120</v>
      </c>
      <c r="E31" s="25"/>
      <c r="F31" s="6"/>
      <c r="G31" s="8"/>
      <c r="H31" s="6"/>
      <c r="I31" s="25"/>
      <c r="J31" s="6"/>
      <c r="K31" s="8"/>
    </row>
    <row r="32" spans="4:11" ht="12.75">
      <c r="D32" s="1" t="s">
        <v>119</v>
      </c>
      <c r="E32" s="29">
        <v>0</v>
      </c>
      <c r="F32" s="6"/>
      <c r="G32" s="12">
        <v>0</v>
      </c>
      <c r="H32" s="6"/>
      <c r="I32" s="29">
        <v>0</v>
      </c>
      <c r="J32" s="6"/>
      <c r="K32" s="12">
        <v>0</v>
      </c>
    </row>
    <row r="33" spans="4:11" ht="12.75">
      <c r="D33" s="1"/>
      <c r="E33" s="25"/>
      <c r="F33" s="6"/>
      <c r="G33" s="8"/>
      <c r="H33" s="6"/>
      <c r="I33" s="25"/>
      <c r="J33" s="6"/>
      <c r="K33" s="8"/>
    </row>
    <row r="34" spans="2:11" ht="12.75">
      <c r="B34" t="s">
        <v>12</v>
      </c>
      <c r="D34" s="1" t="s">
        <v>121</v>
      </c>
      <c r="E34" s="25"/>
      <c r="F34" s="6"/>
      <c r="G34" s="8"/>
      <c r="H34" s="6"/>
      <c r="I34" s="25"/>
      <c r="J34" s="6"/>
      <c r="K34" s="8"/>
    </row>
    <row r="35" spans="4:11" ht="12.75">
      <c r="D35" s="1" t="s">
        <v>122</v>
      </c>
      <c r="E35" s="25"/>
      <c r="F35" s="6"/>
      <c r="G35" s="8"/>
      <c r="H35" s="6"/>
      <c r="I35" s="25"/>
      <c r="J35" s="6"/>
      <c r="K35" s="8"/>
    </row>
    <row r="36" spans="4:11" ht="12.75">
      <c r="D36" s="1" t="s">
        <v>123</v>
      </c>
      <c r="E36" s="25">
        <f>+E29+E32</f>
        <v>-472</v>
      </c>
      <c r="F36" s="6"/>
      <c r="G36" s="8">
        <f>+G29+G32</f>
        <v>-6568</v>
      </c>
      <c r="H36" s="6"/>
      <c r="I36" s="25">
        <f>+I29+I32</f>
        <v>-10141</v>
      </c>
      <c r="J36" s="6"/>
      <c r="K36" s="8">
        <f>+K29+K32</f>
        <v>-7279</v>
      </c>
    </row>
    <row r="37" spans="4:11" ht="12.75">
      <c r="D37" s="1"/>
      <c r="E37" s="25"/>
      <c r="F37" s="6"/>
      <c r="G37" s="8"/>
      <c r="H37" s="6"/>
      <c r="I37" s="25"/>
      <c r="J37" s="6"/>
      <c r="K37" s="8"/>
    </row>
    <row r="38" spans="2:11" ht="12.75">
      <c r="B38" t="s">
        <v>13</v>
      </c>
      <c r="D38" s="1" t="s">
        <v>124</v>
      </c>
      <c r="E38" s="29">
        <v>288</v>
      </c>
      <c r="F38" s="6"/>
      <c r="G38" s="12">
        <v>-353</v>
      </c>
      <c r="H38" s="6"/>
      <c r="I38" s="29">
        <v>647</v>
      </c>
      <c r="J38" s="6"/>
      <c r="K38" s="12">
        <v>555</v>
      </c>
    </row>
    <row r="39" spans="4:11" ht="12.75">
      <c r="D39" s="1"/>
      <c r="E39" s="25"/>
      <c r="F39" s="6"/>
      <c r="G39" s="8"/>
      <c r="H39" s="6"/>
      <c r="I39" s="25"/>
      <c r="J39" s="6"/>
      <c r="K39" s="8"/>
    </row>
    <row r="40" spans="2:11" ht="12.75">
      <c r="B40" s="4" t="s">
        <v>112</v>
      </c>
      <c r="C40" t="s">
        <v>112</v>
      </c>
      <c r="D40" s="1" t="s">
        <v>125</v>
      </c>
      <c r="E40" s="25"/>
      <c r="F40" s="6"/>
      <c r="G40" s="8"/>
      <c r="H40" s="6"/>
      <c r="I40" s="25"/>
      <c r="J40" s="6"/>
      <c r="K40" s="8"/>
    </row>
    <row r="41" spans="4:11" ht="12.75">
      <c r="D41" s="1" t="s">
        <v>15</v>
      </c>
      <c r="E41" s="25">
        <f>+E36-E38</f>
        <v>-760</v>
      </c>
      <c r="F41" s="6"/>
      <c r="G41" s="8">
        <f>+G36-G38</f>
        <v>-6215</v>
      </c>
      <c r="H41" s="6"/>
      <c r="I41" s="25">
        <f>+I36-I38</f>
        <v>-10788</v>
      </c>
      <c r="J41" s="6"/>
      <c r="K41" s="8">
        <f>+K36-K38</f>
        <v>-7834</v>
      </c>
    </row>
    <row r="42" spans="3:11" ht="12.75">
      <c r="C42" t="s">
        <v>16</v>
      </c>
      <c r="D42" s="1" t="s">
        <v>17</v>
      </c>
      <c r="E42" s="29">
        <v>0</v>
      </c>
      <c r="F42" s="6"/>
      <c r="G42" s="12">
        <v>0</v>
      </c>
      <c r="H42" s="6"/>
      <c r="I42" s="29">
        <v>0</v>
      </c>
      <c r="J42" s="6"/>
      <c r="K42" s="12">
        <v>765</v>
      </c>
    </row>
    <row r="43" spans="4:11" ht="12.75">
      <c r="D43" s="1"/>
      <c r="E43" s="25"/>
      <c r="F43" s="6"/>
      <c r="G43" s="8"/>
      <c r="H43" s="6"/>
      <c r="I43" s="25"/>
      <c r="J43" s="6"/>
      <c r="K43" s="8"/>
    </row>
    <row r="44" spans="2:11" ht="12.75">
      <c r="B44" s="4" t="s">
        <v>18</v>
      </c>
      <c r="D44" s="1" t="s">
        <v>126</v>
      </c>
      <c r="E44" s="25"/>
      <c r="F44" s="6"/>
      <c r="G44" s="8"/>
      <c r="H44" s="6"/>
      <c r="I44" s="25"/>
      <c r="J44" s="6"/>
      <c r="K44" s="8"/>
    </row>
    <row r="45" spans="4:11" ht="12.75">
      <c r="D45" s="1"/>
      <c r="E45" s="25"/>
      <c r="F45" s="6"/>
      <c r="G45" s="8"/>
      <c r="H45" s="6"/>
      <c r="I45" s="25"/>
      <c r="J45" s="6"/>
      <c r="K45" s="8"/>
    </row>
    <row r="46" spans="2:11" ht="12.75">
      <c r="B46" s="4" t="s">
        <v>19</v>
      </c>
      <c r="D46" s="1" t="s">
        <v>127</v>
      </c>
      <c r="E46" s="25"/>
      <c r="F46" s="6"/>
      <c r="G46" s="8"/>
      <c r="H46" s="6"/>
      <c r="I46" s="25"/>
      <c r="J46" s="6"/>
      <c r="K46" s="8"/>
    </row>
    <row r="47" spans="4:11" ht="12.75">
      <c r="D47" s="1" t="s">
        <v>128</v>
      </c>
      <c r="E47" s="25">
        <f>+E41-E42</f>
        <v>-760</v>
      </c>
      <c r="F47" s="6"/>
      <c r="G47" s="8">
        <f>+G41-G42</f>
        <v>-6215</v>
      </c>
      <c r="H47" s="6"/>
      <c r="I47" s="25">
        <f>+I41-I42</f>
        <v>-10788</v>
      </c>
      <c r="J47" s="6"/>
      <c r="K47" s="8">
        <f>+K41-K42</f>
        <v>-8599</v>
      </c>
    </row>
    <row r="48" spans="4:11" ht="12.75">
      <c r="D48" s="1"/>
      <c r="E48" s="25"/>
      <c r="F48" s="6"/>
      <c r="G48" s="8"/>
      <c r="H48" s="6"/>
      <c r="I48" s="25"/>
      <c r="J48" s="6"/>
      <c r="K48" s="8"/>
    </row>
    <row r="49" spans="2:11" ht="12.75">
      <c r="B49" s="4" t="s">
        <v>23</v>
      </c>
      <c r="C49" t="s">
        <v>112</v>
      </c>
      <c r="D49" s="1" t="s">
        <v>20</v>
      </c>
      <c r="E49" s="26">
        <v>0</v>
      </c>
      <c r="F49" s="6"/>
      <c r="G49" s="9">
        <v>0</v>
      </c>
      <c r="H49" s="6"/>
      <c r="I49" s="26">
        <v>0</v>
      </c>
      <c r="J49" s="6"/>
      <c r="K49" s="9">
        <v>0</v>
      </c>
    </row>
    <row r="50" spans="3:11" ht="12.75">
      <c r="C50" t="s">
        <v>16</v>
      </c>
      <c r="D50" s="1" t="s">
        <v>129</v>
      </c>
      <c r="E50" s="27">
        <v>0</v>
      </c>
      <c r="F50" s="6"/>
      <c r="G50" s="10">
        <v>0</v>
      </c>
      <c r="H50" s="6"/>
      <c r="I50" s="27">
        <v>0</v>
      </c>
      <c r="J50" s="6"/>
      <c r="K50" s="10">
        <v>0</v>
      </c>
    </row>
    <row r="51" spans="3:11" ht="12.75">
      <c r="C51" t="s">
        <v>21</v>
      </c>
      <c r="D51" s="1" t="s">
        <v>22</v>
      </c>
      <c r="E51" s="27"/>
      <c r="F51" s="6"/>
      <c r="G51" s="10"/>
      <c r="H51" s="6"/>
      <c r="I51" s="27"/>
      <c r="J51" s="6"/>
      <c r="K51" s="10"/>
    </row>
    <row r="52" spans="4:11" ht="12.75">
      <c r="D52" s="1" t="s">
        <v>130</v>
      </c>
      <c r="E52" s="28">
        <v>0</v>
      </c>
      <c r="F52" s="6"/>
      <c r="G52" s="11">
        <v>0</v>
      </c>
      <c r="H52" s="6"/>
      <c r="I52" s="28">
        <v>0</v>
      </c>
      <c r="J52" s="6"/>
      <c r="K52" s="11">
        <v>0</v>
      </c>
    </row>
    <row r="53" spans="4:11" ht="12.75">
      <c r="D53" s="1"/>
      <c r="E53" s="25"/>
      <c r="F53" s="6"/>
      <c r="G53" s="8"/>
      <c r="H53" s="6"/>
      <c r="I53" s="25"/>
      <c r="J53" s="6"/>
      <c r="K53" s="8"/>
    </row>
    <row r="54" spans="2:11" ht="12.75">
      <c r="B54" s="4" t="s">
        <v>131</v>
      </c>
      <c r="D54" s="1" t="s">
        <v>132</v>
      </c>
      <c r="E54" s="25"/>
      <c r="F54" s="6"/>
      <c r="G54" s="8"/>
      <c r="H54" s="6"/>
      <c r="I54" s="25"/>
      <c r="J54" s="6"/>
      <c r="K54" s="8"/>
    </row>
    <row r="55" spans="4:12" ht="13.5" thickBot="1">
      <c r="D55" s="1" t="s">
        <v>133</v>
      </c>
      <c r="E55" s="30">
        <f>+E47-E49-E50-E52</f>
        <v>-760</v>
      </c>
      <c r="F55" s="6"/>
      <c r="G55" s="13">
        <f>+G47-G49-G50-G52</f>
        <v>-6215</v>
      </c>
      <c r="H55" s="6"/>
      <c r="I55" s="30">
        <f>+I47-I49-I50-I52</f>
        <v>-10788</v>
      </c>
      <c r="J55" s="6"/>
      <c r="K55" s="13">
        <f>+K47-K49-K50-K52</f>
        <v>-8599</v>
      </c>
      <c r="L55" s="34"/>
    </row>
    <row r="56" spans="4:11" ht="13.5" thickTop="1">
      <c r="D56" s="1"/>
      <c r="E56" s="25"/>
      <c r="F56" s="6"/>
      <c r="G56" s="8"/>
      <c r="H56" s="6"/>
      <c r="I56" s="25"/>
      <c r="J56" s="6"/>
      <c r="K56" s="8"/>
    </row>
    <row r="57" spans="1:11" ht="12.75">
      <c r="A57">
        <v>3</v>
      </c>
      <c r="D57" s="1" t="s">
        <v>134</v>
      </c>
      <c r="E57" s="25"/>
      <c r="F57" s="6"/>
      <c r="G57" s="8"/>
      <c r="H57" s="6"/>
      <c r="I57" s="25"/>
      <c r="J57" s="6"/>
      <c r="K57" s="8"/>
    </row>
    <row r="58" spans="4:11" ht="12.75">
      <c r="D58" s="1" t="s">
        <v>24</v>
      </c>
      <c r="E58" s="25"/>
      <c r="F58" s="6"/>
      <c r="G58" s="8"/>
      <c r="H58" s="6"/>
      <c r="I58" s="25"/>
      <c r="J58" s="6"/>
      <c r="K58" s="8"/>
    </row>
    <row r="59" spans="4:11" ht="12.75">
      <c r="D59" s="1" t="s">
        <v>25</v>
      </c>
      <c r="E59" s="25"/>
      <c r="F59" s="6"/>
      <c r="G59" s="8"/>
      <c r="H59" s="6"/>
      <c r="I59" s="25"/>
      <c r="J59" s="6"/>
      <c r="K59" s="8"/>
    </row>
    <row r="60" spans="4:11" ht="12.75">
      <c r="D60" s="1"/>
      <c r="E60" s="25"/>
      <c r="F60" s="6"/>
      <c r="G60" s="8"/>
      <c r="H60" s="6"/>
      <c r="I60" s="25"/>
      <c r="J60" s="6"/>
      <c r="K60" s="8"/>
    </row>
    <row r="61" spans="3:11" ht="12.75">
      <c r="C61" t="s">
        <v>2</v>
      </c>
      <c r="D61" s="1" t="s">
        <v>186</v>
      </c>
      <c r="E61" s="25"/>
      <c r="F61" s="6"/>
      <c r="G61" s="8"/>
      <c r="H61" s="6"/>
      <c r="I61" s="25"/>
      <c r="J61" s="6"/>
      <c r="K61" s="8"/>
    </row>
    <row r="62" spans="4:11" ht="13.5" thickBot="1">
      <c r="D62" s="1" t="s">
        <v>175</v>
      </c>
      <c r="E62" s="31">
        <f>+E55/40150*100</f>
        <v>-1.8929016189290164</v>
      </c>
      <c r="F62" s="6"/>
      <c r="G62" s="31">
        <f>+G55/40150*100</f>
        <v>-15.479452054794521</v>
      </c>
      <c r="H62" s="6"/>
      <c r="I62" s="31">
        <f>+I55/40150*100</f>
        <v>-26.8692403486924</v>
      </c>
      <c r="J62" s="6"/>
      <c r="K62" s="31">
        <f>+K55/40150*100</f>
        <v>-21.417185554171855</v>
      </c>
    </row>
    <row r="63" spans="4:11" ht="12.75">
      <c r="D63" s="1"/>
      <c r="E63" s="25"/>
      <c r="F63" s="6"/>
      <c r="G63" s="8"/>
      <c r="H63" s="6"/>
      <c r="I63" s="25"/>
      <c r="J63" s="6"/>
      <c r="K63" s="8"/>
    </row>
    <row r="64" spans="3:11" ht="12.75">
      <c r="C64" t="s">
        <v>3</v>
      </c>
      <c r="D64" s="1" t="s">
        <v>187</v>
      </c>
      <c r="E64" s="25"/>
      <c r="F64" s="6"/>
      <c r="G64" s="8"/>
      <c r="H64" s="6"/>
      <c r="I64" s="25"/>
      <c r="J64" s="6"/>
      <c r="K64" s="8"/>
    </row>
    <row r="65" spans="4:11" ht="13.5" thickBot="1">
      <c r="D65" s="1" t="s">
        <v>185</v>
      </c>
      <c r="E65" s="32">
        <v>0</v>
      </c>
      <c r="F65" s="6"/>
      <c r="G65" s="14">
        <v>0</v>
      </c>
      <c r="H65" s="6"/>
      <c r="I65" s="32">
        <v>0</v>
      </c>
      <c r="J65" s="6"/>
      <c r="K65" s="14">
        <v>0</v>
      </c>
    </row>
    <row r="66" spans="4:11" ht="12.75">
      <c r="D66" s="1"/>
      <c r="E66" s="25"/>
      <c r="F66" s="6"/>
      <c r="G66" s="8"/>
      <c r="H66" s="6"/>
      <c r="I66" s="25"/>
      <c r="J66" s="6"/>
      <c r="K66" s="8"/>
    </row>
    <row r="67" spans="1:11" ht="13.5" thickBot="1">
      <c r="A67">
        <v>4</v>
      </c>
      <c r="C67" t="s">
        <v>2</v>
      </c>
      <c r="D67" s="1" t="s">
        <v>135</v>
      </c>
      <c r="E67" s="32">
        <v>0</v>
      </c>
      <c r="F67" s="6"/>
      <c r="G67" s="14">
        <v>0</v>
      </c>
      <c r="H67" s="6"/>
      <c r="I67" s="32">
        <v>0</v>
      </c>
      <c r="J67" s="6"/>
      <c r="K67" s="14">
        <v>0</v>
      </c>
    </row>
    <row r="68" spans="4:11" ht="12.75">
      <c r="D68" s="1"/>
      <c r="E68" s="25"/>
      <c r="F68" s="6"/>
      <c r="G68" s="8"/>
      <c r="H68" s="6"/>
      <c r="I68" s="25"/>
      <c r="J68" s="6"/>
      <c r="K68" s="8"/>
    </row>
    <row r="69" spans="3:11" ht="12.75">
      <c r="C69" t="s">
        <v>3</v>
      </c>
      <c r="D69" s="1" t="s">
        <v>136</v>
      </c>
      <c r="E69" s="25"/>
      <c r="F69" s="6"/>
      <c r="G69" s="8"/>
      <c r="H69" s="6"/>
      <c r="I69" s="25"/>
      <c r="J69" s="6"/>
      <c r="K69" s="8"/>
    </row>
    <row r="70" spans="4:11" ht="12.75">
      <c r="D70" s="1"/>
      <c r="E70" s="25"/>
      <c r="F70" s="6"/>
      <c r="G70" s="8"/>
      <c r="H70" s="6"/>
      <c r="I70" s="25"/>
      <c r="J70" s="6"/>
      <c r="K70" s="8"/>
    </row>
    <row r="71" spans="4:11" ht="12.75">
      <c r="D71" s="1"/>
      <c r="E71" s="33" t="s">
        <v>138</v>
      </c>
      <c r="F71" s="6"/>
      <c r="G71" s="8"/>
      <c r="H71" s="6"/>
      <c r="I71" s="33" t="s">
        <v>139</v>
      </c>
      <c r="J71" s="6"/>
      <c r="K71" s="8"/>
    </row>
    <row r="72" spans="4:11" ht="12.75">
      <c r="D72" s="1"/>
      <c r="E72" s="25"/>
      <c r="F72" s="6"/>
      <c r="G72" s="8"/>
      <c r="H72" s="6"/>
      <c r="I72" s="33" t="s">
        <v>140</v>
      </c>
      <c r="J72" s="6"/>
      <c r="K72" s="8"/>
    </row>
    <row r="73" spans="1:10" ht="13.5" thickBot="1">
      <c r="A73">
        <v>5</v>
      </c>
      <c r="D73" s="1" t="s">
        <v>137</v>
      </c>
      <c r="E73" s="56">
        <f>+'bs'!E66</f>
        <v>1.3469240348692404</v>
      </c>
      <c r="F73" s="6"/>
      <c r="G73" s="8"/>
      <c r="H73" s="6"/>
      <c r="I73" s="56">
        <v>1.6</v>
      </c>
      <c r="J73" s="6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</sheetData>
  <mergeCells count="2">
    <mergeCell ref="E7:G7"/>
    <mergeCell ref="I7:K7"/>
  </mergeCells>
  <printOptions/>
  <pageMargins left="0.43" right="0.27" top="0.25" bottom="0.25" header="0.5" footer="0.21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4" max="4" width="20.421875" style="0" customWidth="1"/>
    <col min="5" max="5" width="15.421875" style="8" customWidth="1"/>
    <col min="6" max="6" width="17.57421875" style="8" customWidth="1"/>
  </cols>
  <sheetData>
    <row r="1" ht="12.75">
      <c r="B1" s="2" t="s">
        <v>0</v>
      </c>
    </row>
    <row r="2" ht="12.75">
      <c r="B2" s="2"/>
    </row>
    <row r="3" ht="12.75">
      <c r="B3" s="2" t="s">
        <v>193</v>
      </c>
    </row>
    <row r="5" spans="5:6" ht="12.75">
      <c r="E5" s="8" t="s">
        <v>35</v>
      </c>
      <c r="F5" s="8" t="s">
        <v>36</v>
      </c>
    </row>
    <row r="6" spans="5:6" ht="12.75">
      <c r="E6" s="8" t="s">
        <v>37</v>
      </c>
      <c r="F6" s="8" t="s">
        <v>38</v>
      </c>
    </row>
    <row r="7" spans="5:6" ht="12.75">
      <c r="E7" s="17" t="s">
        <v>191</v>
      </c>
      <c r="F7" s="17" t="s">
        <v>179</v>
      </c>
    </row>
    <row r="8" spans="5:6" ht="12.75">
      <c r="E8" s="8" t="s">
        <v>34</v>
      </c>
      <c r="F8" s="8" t="s">
        <v>34</v>
      </c>
    </row>
    <row r="9" spans="5:6" ht="12.75">
      <c r="E9" s="8" t="s">
        <v>39</v>
      </c>
      <c r="F9" s="17" t="s">
        <v>105</v>
      </c>
    </row>
    <row r="11" spans="1:6" ht="12.75">
      <c r="A11" t="s">
        <v>40</v>
      </c>
      <c r="B11" t="s">
        <v>141</v>
      </c>
      <c r="E11" s="8">
        <v>118952</v>
      </c>
      <c r="F11" s="8">
        <v>118260</v>
      </c>
    </row>
    <row r="13" spans="1:6" ht="12.75">
      <c r="A13" s="4" t="s">
        <v>41</v>
      </c>
      <c r="B13" t="s">
        <v>142</v>
      </c>
      <c r="E13" s="8">
        <v>0</v>
      </c>
      <c r="F13" s="8">
        <v>0</v>
      </c>
    </row>
    <row r="15" spans="1:6" ht="12.75">
      <c r="A15" s="4" t="s">
        <v>43</v>
      </c>
      <c r="B15" t="s">
        <v>42</v>
      </c>
      <c r="E15" s="8">
        <v>0</v>
      </c>
      <c r="F15" s="8">
        <v>0</v>
      </c>
    </row>
    <row r="17" spans="1:6" ht="12.75">
      <c r="A17" s="4" t="s">
        <v>45</v>
      </c>
      <c r="B17" t="s">
        <v>143</v>
      </c>
      <c r="E17" s="8">
        <v>0</v>
      </c>
      <c r="F17" s="8">
        <v>0</v>
      </c>
    </row>
    <row r="19" spans="1:6" ht="12.75">
      <c r="A19" s="4" t="s">
        <v>49</v>
      </c>
      <c r="B19" t="s">
        <v>144</v>
      </c>
      <c r="E19" s="8">
        <v>12574</v>
      </c>
      <c r="F19" s="8">
        <v>13210</v>
      </c>
    </row>
    <row r="21" spans="1:6" ht="12.75">
      <c r="A21" s="4" t="s">
        <v>54</v>
      </c>
      <c r="B21" t="s">
        <v>44</v>
      </c>
      <c r="E21" s="8">
        <v>0</v>
      </c>
      <c r="F21" s="8">
        <v>0</v>
      </c>
    </row>
    <row r="23" spans="1:6" ht="12.75">
      <c r="A23" s="4" t="s">
        <v>55</v>
      </c>
      <c r="B23" t="s">
        <v>145</v>
      </c>
      <c r="E23" s="8">
        <v>0</v>
      </c>
      <c r="F23" s="8">
        <v>0</v>
      </c>
    </row>
    <row r="25" spans="1:2" ht="12.75">
      <c r="A25" s="4" t="s">
        <v>57</v>
      </c>
      <c r="B25" t="s">
        <v>46</v>
      </c>
    </row>
    <row r="26" spans="2:6" ht="12.75">
      <c r="B26" t="s">
        <v>146</v>
      </c>
      <c r="E26" s="8">
        <v>32378</v>
      </c>
      <c r="F26" s="8">
        <v>29063</v>
      </c>
    </row>
    <row r="27" spans="2:6" ht="12.75">
      <c r="B27" t="s">
        <v>147</v>
      </c>
      <c r="E27" s="8">
        <v>12476</v>
      </c>
      <c r="F27" s="8">
        <v>20766</v>
      </c>
    </row>
    <row r="28" spans="2:6" ht="12.75">
      <c r="B28" t="s">
        <v>47</v>
      </c>
      <c r="E28" s="8">
        <v>0</v>
      </c>
      <c r="F28" s="8">
        <v>0</v>
      </c>
    </row>
    <row r="29" spans="2:6" ht="12.75">
      <c r="B29" t="s">
        <v>166</v>
      </c>
      <c r="E29" s="8">
        <v>3556</v>
      </c>
      <c r="F29" s="8">
        <v>6765</v>
      </c>
    </row>
    <row r="30" spans="2:6" ht="12.75">
      <c r="B30" t="s">
        <v>48</v>
      </c>
      <c r="E30" s="17">
        <v>4533</v>
      </c>
      <c r="F30" s="8">
        <v>3772</v>
      </c>
    </row>
    <row r="31" spans="5:6" ht="12.75">
      <c r="E31" s="15">
        <f>SUM(E26:E30)</f>
        <v>52943</v>
      </c>
      <c r="F31" s="15">
        <f>SUM(F26:F30)</f>
        <v>60366</v>
      </c>
    </row>
    <row r="32" ht="12.75">
      <c r="D32" s="34"/>
    </row>
    <row r="33" spans="1:2" ht="12.75">
      <c r="A33" s="4" t="s">
        <v>59</v>
      </c>
      <c r="B33" t="s">
        <v>50</v>
      </c>
    </row>
    <row r="34" spans="2:6" ht="12.75">
      <c r="B34" t="s">
        <v>148</v>
      </c>
      <c r="E34" s="8">
        <v>14576</v>
      </c>
      <c r="F34" s="8">
        <v>9232</v>
      </c>
    </row>
    <row r="35" spans="2:6" ht="12.75">
      <c r="B35" t="s">
        <v>149</v>
      </c>
      <c r="E35" s="8">
        <v>11445</v>
      </c>
      <c r="F35" s="8">
        <v>9158</v>
      </c>
    </row>
    <row r="36" spans="2:6" ht="12.75">
      <c r="B36" t="s">
        <v>51</v>
      </c>
      <c r="E36" s="8">
        <v>54937</v>
      </c>
      <c r="F36" s="8">
        <v>58159</v>
      </c>
    </row>
    <row r="37" spans="2:6" ht="12.75">
      <c r="B37" t="s">
        <v>52</v>
      </c>
      <c r="E37" s="8">
        <v>4423</v>
      </c>
      <c r="F37" s="8">
        <v>6335</v>
      </c>
    </row>
    <row r="38" spans="2:6" ht="12.75">
      <c r="B38" t="s">
        <v>150</v>
      </c>
      <c r="E38" s="8">
        <v>0</v>
      </c>
      <c r="F38" s="8">
        <v>0</v>
      </c>
    </row>
    <row r="40" spans="2:6" ht="12.75">
      <c r="B40" t="s">
        <v>53</v>
      </c>
      <c r="E40" s="15">
        <f>SUM(E34:E39)</f>
        <v>85381</v>
      </c>
      <c r="F40" s="15">
        <f>SUM(F34:F39)</f>
        <v>82884</v>
      </c>
    </row>
    <row r="42" spans="1:6" ht="12.75">
      <c r="A42" s="4" t="s">
        <v>67</v>
      </c>
      <c r="B42" t="s">
        <v>182</v>
      </c>
      <c r="E42" s="8">
        <f>+E31-E40</f>
        <v>-32438</v>
      </c>
      <c r="F42" s="8">
        <f>+F31-F40</f>
        <v>-22518</v>
      </c>
    </row>
    <row r="44" spans="5:6" ht="13.5" thickBot="1">
      <c r="E44" s="16">
        <f>E11+E19+E21+E31-E40</f>
        <v>99088</v>
      </c>
      <c r="F44" s="16">
        <f>F11+F19+F21+F31-F40</f>
        <v>108952</v>
      </c>
    </row>
    <row r="45" ht="13.5" thickTop="1"/>
    <row r="46" spans="1:2" ht="12.75">
      <c r="A46" s="4" t="s">
        <v>155</v>
      </c>
      <c r="B46" t="s">
        <v>66</v>
      </c>
    </row>
    <row r="47" spans="1:6" ht="12.75">
      <c r="A47" s="4"/>
      <c r="B47" t="s">
        <v>60</v>
      </c>
      <c r="E47" s="8">
        <v>40150</v>
      </c>
      <c r="F47" s="8">
        <v>40150</v>
      </c>
    </row>
    <row r="48" spans="1:2" ht="12.75">
      <c r="A48" t="s">
        <v>61</v>
      </c>
      <c r="B48" t="s">
        <v>62</v>
      </c>
    </row>
    <row r="49" spans="2:6" ht="12.75">
      <c r="B49" t="s">
        <v>63</v>
      </c>
      <c r="E49" s="8">
        <v>16117</v>
      </c>
      <c r="F49" s="8">
        <v>16117</v>
      </c>
    </row>
    <row r="50" spans="2:6" ht="12.75">
      <c r="B50" t="s">
        <v>64</v>
      </c>
      <c r="E50" s="8">
        <v>0</v>
      </c>
      <c r="F50" s="8">
        <v>0</v>
      </c>
    </row>
    <row r="51" spans="2:6" ht="12.75">
      <c r="B51" t="s">
        <v>152</v>
      </c>
      <c r="E51" s="8">
        <v>0</v>
      </c>
      <c r="F51" s="8">
        <v>0</v>
      </c>
    </row>
    <row r="52" spans="2:6" ht="12.75">
      <c r="B52" t="s">
        <v>153</v>
      </c>
      <c r="E52" s="8">
        <v>0</v>
      </c>
      <c r="F52" s="8">
        <v>0</v>
      </c>
    </row>
    <row r="53" spans="2:6" ht="12.75">
      <c r="B53" t="s">
        <v>65</v>
      </c>
      <c r="E53" s="20">
        <v>10386</v>
      </c>
      <c r="F53" s="20">
        <v>21174</v>
      </c>
    </row>
    <row r="54" spans="2:6" ht="12.75">
      <c r="B54" t="s">
        <v>151</v>
      </c>
      <c r="E54" s="20">
        <v>188</v>
      </c>
      <c r="F54" s="20">
        <v>260</v>
      </c>
    </row>
    <row r="56" spans="1:6" ht="12.75">
      <c r="A56" s="4" t="s">
        <v>156</v>
      </c>
      <c r="B56" t="s">
        <v>68</v>
      </c>
      <c r="E56" s="8">
        <v>0</v>
      </c>
      <c r="F56" s="8">
        <v>0</v>
      </c>
    </row>
    <row r="58" spans="1:6" ht="12.75">
      <c r="A58" s="4" t="s">
        <v>157</v>
      </c>
      <c r="B58" t="s">
        <v>56</v>
      </c>
      <c r="E58" s="8">
        <v>23076</v>
      </c>
      <c r="F58" s="8">
        <v>21472</v>
      </c>
    </row>
    <row r="60" spans="1:6" ht="12.75">
      <c r="A60" s="4" t="s">
        <v>158</v>
      </c>
      <c r="B60" t="s">
        <v>58</v>
      </c>
      <c r="E60" s="8">
        <v>4233</v>
      </c>
      <c r="F60" s="8">
        <v>4826</v>
      </c>
    </row>
    <row r="61" ht="12.75">
      <c r="A61" s="4"/>
    </row>
    <row r="62" spans="1:6" ht="12.75">
      <c r="A62" s="4" t="s">
        <v>159</v>
      </c>
      <c r="B62" t="s">
        <v>154</v>
      </c>
      <c r="E62" s="8">
        <v>4938</v>
      </c>
      <c r="F62" s="8">
        <v>4953</v>
      </c>
    </row>
    <row r="64" spans="4:6" ht="13.5" thickBot="1">
      <c r="D64" s="34"/>
      <c r="E64" s="16">
        <f>SUM(E47:E62)</f>
        <v>99088</v>
      </c>
      <c r="F64" s="16">
        <f>SUM(F47:F62)</f>
        <v>108952</v>
      </c>
    </row>
    <row r="65" ht="13.5" thickTop="1"/>
    <row r="66" spans="1:6" ht="12.75">
      <c r="A66" s="4" t="s">
        <v>160</v>
      </c>
      <c r="B66" t="s">
        <v>161</v>
      </c>
      <c r="E66" s="21">
        <f>(E47+E49+E53-E19)/E47</f>
        <v>1.3469240348692404</v>
      </c>
      <c r="F66" s="21">
        <f>(F47+F49+F53-F19)/F47</f>
        <v>1.5997758405977585</v>
      </c>
    </row>
  </sheetData>
  <printOptions/>
  <pageMargins left="1.2" right="0.75" top="0.25" bottom="0.2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4"/>
  <sheetViews>
    <sheetView tabSelected="1" view="pageBreakPreview" zoomScaleSheetLayoutView="100" workbookViewId="0" topLeftCell="A43">
      <selection activeCell="G66" sqref="G66"/>
    </sheetView>
  </sheetViews>
  <sheetFormatPr defaultColWidth="9.140625" defaultRowHeight="12.75"/>
  <cols>
    <col min="1" max="1" width="5.421875" style="37" customWidth="1"/>
    <col min="2" max="2" width="2.00390625" style="37" customWidth="1"/>
    <col min="3" max="3" width="4.7109375" style="37" customWidth="1"/>
    <col min="4" max="6" width="8.8515625" style="37" customWidth="1"/>
    <col min="7" max="9" width="13.7109375" style="39" customWidth="1"/>
    <col min="10" max="10" width="9.7109375" style="39" customWidth="1"/>
    <col min="11" max="11" width="12.28125" style="37" customWidth="1"/>
    <col min="12" max="12" width="5.7109375" style="37" customWidth="1"/>
    <col min="13" max="16384" width="8.8515625" style="37" customWidth="1"/>
  </cols>
  <sheetData>
    <row r="1" spans="1:10" ht="11.25">
      <c r="A1" s="36" t="s">
        <v>0</v>
      </c>
      <c r="G1" s="37"/>
      <c r="H1" s="37"/>
      <c r="I1" s="37"/>
      <c r="J1" s="37"/>
    </row>
    <row r="2" spans="1:10" ht="11.25">
      <c r="A2" s="36" t="s">
        <v>194</v>
      </c>
      <c r="G2" s="37"/>
      <c r="H2" s="37"/>
      <c r="I2" s="37"/>
      <c r="J2" s="37"/>
    </row>
    <row r="3" spans="7:10" ht="11.25">
      <c r="G3" s="37"/>
      <c r="H3" s="37"/>
      <c r="I3" s="37"/>
      <c r="J3" s="37"/>
    </row>
    <row r="4" spans="1:10" ht="11.25">
      <c r="A4" s="22">
        <v>1</v>
      </c>
      <c r="C4" s="36" t="s">
        <v>69</v>
      </c>
      <c r="G4" s="37"/>
      <c r="H4" s="37"/>
      <c r="I4" s="37"/>
      <c r="J4" s="37"/>
    </row>
    <row r="5" spans="1:10" ht="11.25">
      <c r="A5" s="22"/>
      <c r="C5" s="36"/>
      <c r="G5" s="37"/>
      <c r="H5" s="37"/>
      <c r="I5" s="37"/>
      <c r="J5" s="37"/>
    </row>
    <row r="6" spans="1:10" ht="11.25">
      <c r="A6" s="22"/>
      <c r="C6" s="37" t="s">
        <v>188</v>
      </c>
      <c r="G6" s="37"/>
      <c r="H6" s="37"/>
      <c r="I6" s="37"/>
      <c r="J6" s="37"/>
    </row>
    <row r="7" spans="1:10" ht="11.25">
      <c r="A7" s="22"/>
      <c r="C7" s="37" t="s">
        <v>110</v>
      </c>
      <c r="G7" s="37"/>
      <c r="H7" s="37"/>
      <c r="I7" s="37"/>
      <c r="J7" s="37"/>
    </row>
    <row r="8" spans="1:10" ht="11.25">
      <c r="A8" s="22"/>
      <c r="C8" s="37" t="s">
        <v>189</v>
      </c>
      <c r="G8" s="37"/>
      <c r="H8" s="37"/>
      <c r="I8" s="37"/>
      <c r="J8" s="37"/>
    </row>
    <row r="9" spans="1:10" ht="11.25">
      <c r="A9" s="22"/>
      <c r="G9" s="37"/>
      <c r="H9" s="37"/>
      <c r="I9" s="37"/>
      <c r="J9" s="37"/>
    </row>
    <row r="10" spans="1:10" ht="11.25">
      <c r="A10" s="22"/>
      <c r="G10" s="37"/>
      <c r="H10" s="37"/>
      <c r="I10" s="37"/>
      <c r="J10" s="37"/>
    </row>
    <row r="11" spans="1:10" ht="11.25">
      <c r="A11" s="22">
        <v>2</v>
      </c>
      <c r="C11" s="36" t="s">
        <v>70</v>
      </c>
      <c r="G11" s="37"/>
      <c r="H11" s="37"/>
      <c r="I11" s="37"/>
      <c r="J11" s="37"/>
    </row>
    <row r="12" spans="1:10" ht="11.25">
      <c r="A12" s="22"/>
      <c r="C12" s="36"/>
      <c r="G12" s="37"/>
      <c r="H12" s="37"/>
      <c r="I12" s="37"/>
      <c r="J12" s="37"/>
    </row>
    <row r="13" spans="1:10" ht="11.25">
      <c r="A13" s="22"/>
      <c r="C13" s="37" t="s">
        <v>167</v>
      </c>
      <c r="G13" s="37"/>
      <c r="H13" s="37"/>
      <c r="I13" s="37"/>
      <c r="J13" s="37"/>
    </row>
    <row r="14" spans="1:10" ht="11.25">
      <c r="A14" s="22"/>
      <c r="G14" s="37"/>
      <c r="H14" s="37"/>
      <c r="I14" s="37"/>
      <c r="J14" s="37"/>
    </row>
    <row r="15" spans="1:10" ht="11.25">
      <c r="A15" s="22"/>
      <c r="G15" s="37"/>
      <c r="H15" s="37"/>
      <c r="I15" s="37"/>
      <c r="J15" s="37"/>
    </row>
    <row r="16" spans="1:10" ht="11.25">
      <c r="A16" s="22">
        <v>3</v>
      </c>
      <c r="C16" s="36" t="s">
        <v>71</v>
      </c>
      <c r="G16" s="37"/>
      <c r="H16" s="37"/>
      <c r="I16" s="37"/>
      <c r="J16" s="37"/>
    </row>
    <row r="17" spans="1:10" ht="11.25">
      <c r="A17" s="22"/>
      <c r="C17" s="36"/>
      <c r="G17" s="37"/>
      <c r="H17" s="37"/>
      <c r="I17" s="37"/>
      <c r="J17" s="37"/>
    </row>
    <row r="18" spans="1:10" ht="11.25">
      <c r="A18" s="22"/>
      <c r="C18" s="37" t="s">
        <v>168</v>
      </c>
      <c r="G18" s="37"/>
      <c r="H18" s="37"/>
      <c r="I18" s="37"/>
      <c r="J18" s="37"/>
    </row>
    <row r="19" spans="1:10" ht="11.25">
      <c r="A19" s="22"/>
      <c r="G19" s="37"/>
      <c r="H19" s="37"/>
      <c r="I19" s="37"/>
      <c r="J19" s="37"/>
    </row>
    <row r="20" spans="1:10" ht="11.25">
      <c r="A20" s="22"/>
      <c r="G20" s="37"/>
      <c r="H20" s="37"/>
      <c r="I20" s="37"/>
      <c r="J20" s="37"/>
    </row>
    <row r="21" spans="1:10" ht="11.25">
      <c r="A21" s="22">
        <v>4</v>
      </c>
      <c r="C21" s="36" t="s">
        <v>14</v>
      </c>
      <c r="G21" s="37"/>
      <c r="H21" s="37"/>
      <c r="I21" s="37"/>
      <c r="J21" s="37"/>
    </row>
    <row r="22" spans="1:8" ht="11.25">
      <c r="A22" s="22"/>
      <c r="G22" s="38" t="s">
        <v>32</v>
      </c>
      <c r="H22" s="40" t="s">
        <v>96</v>
      </c>
    </row>
    <row r="23" spans="1:8" ht="13.5">
      <c r="A23" s="22"/>
      <c r="G23" s="57" t="s">
        <v>106</v>
      </c>
      <c r="H23" s="57" t="s">
        <v>72</v>
      </c>
    </row>
    <row r="24" spans="1:8" ht="11.25">
      <c r="A24" s="22"/>
      <c r="G24" s="40" t="s">
        <v>34</v>
      </c>
      <c r="H24" s="40" t="s">
        <v>34</v>
      </c>
    </row>
    <row r="25" spans="1:8" ht="11.25">
      <c r="A25" s="22"/>
      <c r="D25" s="37" t="s">
        <v>73</v>
      </c>
      <c r="G25" s="35">
        <v>288</v>
      </c>
      <c r="H25" s="35">
        <v>647</v>
      </c>
    </row>
    <row r="26" spans="1:8" ht="11.25">
      <c r="A26" s="22"/>
      <c r="D26" s="37" t="s">
        <v>74</v>
      </c>
      <c r="G26" s="35">
        <v>0</v>
      </c>
      <c r="H26" s="35">
        <v>0</v>
      </c>
    </row>
    <row r="27" spans="1:8" ht="13.5">
      <c r="A27" s="22"/>
      <c r="D27" s="37" t="s">
        <v>75</v>
      </c>
      <c r="G27" s="58">
        <v>0</v>
      </c>
      <c r="H27" s="58">
        <v>0</v>
      </c>
    </row>
    <row r="28" spans="1:11" ht="13.5">
      <c r="A28" s="22"/>
      <c r="G28" s="54">
        <f>SUM(G25:G27)</f>
        <v>288</v>
      </c>
      <c r="H28" s="54">
        <f>SUM(H25:H27)</f>
        <v>647</v>
      </c>
      <c r="K28" s="41"/>
    </row>
    <row r="29" spans="1:10" ht="11.25">
      <c r="A29" s="22"/>
      <c r="G29" s="37"/>
      <c r="H29" s="37"/>
      <c r="I29" s="37"/>
      <c r="J29" s="37"/>
    </row>
    <row r="30" spans="1:10" ht="11.25">
      <c r="A30" s="22">
        <v>5</v>
      </c>
      <c r="C30" s="36" t="s">
        <v>162</v>
      </c>
      <c r="G30" s="37"/>
      <c r="H30" s="37"/>
      <c r="I30" s="37"/>
      <c r="J30" s="37"/>
    </row>
    <row r="31" spans="1:10" ht="11.25">
      <c r="A31" s="22"/>
      <c r="C31" s="36"/>
      <c r="G31" s="37"/>
      <c r="H31" s="37"/>
      <c r="I31" s="37"/>
      <c r="J31" s="37"/>
    </row>
    <row r="32" spans="1:10" ht="11.25">
      <c r="A32" s="22"/>
      <c r="C32" s="37" t="s">
        <v>174</v>
      </c>
      <c r="G32" s="37"/>
      <c r="H32" s="37"/>
      <c r="I32" s="37"/>
      <c r="J32" s="37"/>
    </row>
    <row r="33" spans="1:10" ht="11.25">
      <c r="A33" s="22"/>
      <c r="C33" s="37" t="s">
        <v>173</v>
      </c>
      <c r="G33" s="37"/>
      <c r="H33" s="37"/>
      <c r="I33" s="37"/>
      <c r="J33" s="37"/>
    </row>
    <row r="34" spans="1:10" ht="11.25">
      <c r="A34" s="22"/>
      <c r="G34" s="37"/>
      <c r="H34" s="37"/>
      <c r="I34" s="37"/>
      <c r="J34" s="37"/>
    </row>
    <row r="35" spans="1:10" ht="11.25">
      <c r="A35" s="22"/>
      <c r="G35" s="37"/>
      <c r="H35" s="37"/>
      <c r="I35" s="37"/>
      <c r="J35" s="37"/>
    </row>
    <row r="36" spans="1:10" ht="11.25">
      <c r="A36" s="22">
        <v>6</v>
      </c>
      <c r="C36" s="36" t="s">
        <v>76</v>
      </c>
      <c r="G36" s="37"/>
      <c r="H36" s="37"/>
      <c r="I36" s="37"/>
      <c r="J36" s="37"/>
    </row>
    <row r="37" spans="1:10" ht="11.25">
      <c r="A37" s="22"/>
      <c r="G37" s="37"/>
      <c r="H37" s="37"/>
      <c r="I37" s="37"/>
      <c r="J37" s="37"/>
    </row>
    <row r="38" spans="1:10" ht="11.25">
      <c r="A38" s="22"/>
      <c r="C38" s="37" t="s">
        <v>170</v>
      </c>
      <c r="G38" s="37"/>
      <c r="H38" s="37"/>
      <c r="I38" s="37"/>
      <c r="J38" s="37"/>
    </row>
    <row r="39" spans="1:10" ht="11.25">
      <c r="A39" s="22"/>
      <c r="C39" s="37" t="s">
        <v>169</v>
      </c>
      <c r="G39" s="37"/>
      <c r="H39" s="37"/>
      <c r="I39" s="37"/>
      <c r="J39" s="37"/>
    </row>
    <row r="40" spans="1:10" ht="11.25">
      <c r="A40" s="22"/>
      <c r="G40" s="37"/>
      <c r="H40" s="37"/>
      <c r="I40" s="37"/>
      <c r="J40" s="37"/>
    </row>
    <row r="41" spans="1:10" ht="11.25">
      <c r="A41" s="22">
        <v>7</v>
      </c>
      <c r="C41" s="36" t="s">
        <v>100</v>
      </c>
      <c r="G41" s="37"/>
      <c r="H41" s="37"/>
      <c r="I41" s="37"/>
      <c r="J41" s="37"/>
    </row>
    <row r="42" spans="4:10" ht="11.25">
      <c r="D42" s="42"/>
      <c r="G42" s="37"/>
      <c r="H42" s="37"/>
      <c r="I42" s="37"/>
      <c r="J42" s="37"/>
    </row>
    <row r="43" spans="3:10" ht="11.25">
      <c r="C43" s="37" t="s">
        <v>180</v>
      </c>
      <c r="D43" s="42"/>
      <c r="G43" s="37"/>
      <c r="H43" s="37"/>
      <c r="I43" s="37"/>
      <c r="J43" s="37"/>
    </row>
    <row r="44" spans="4:10" ht="11.25">
      <c r="D44" s="42"/>
      <c r="G44" s="37"/>
      <c r="H44" s="37"/>
      <c r="I44" s="37"/>
      <c r="J44" s="37"/>
    </row>
    <row r="45" spans="3:10" ht="11.25">
      <c r="C45" s="42"/>
      <c r="G45" s="37"/>
      <c r="H45" s="37"/>
      <c r="I45" s="37"/>
      <c r="J45" s="37"/>
    </row>
    <row r="46" spans="1:10" ht="11.25">
      <c r="A46" s="22">
        <v>8</v>
      </c>
      <c r="C46" s="36" t="s">
        <v>78</v>
      </c>
      <c r="G46" s="37"/>
      <c r="H46" s="37"/>
      <c r="I46" s="37"/>
      <c r="J46" s="37"/>
    </row>
    <row r="47" spans="1:10" ht="11.25">
      <c r="A47" s="22"/>
      <c r="C47" s="36"/>
      <c r="G47" s="37"/>
      <c r="H47" s="37"/>
      <c r="I47" s="37"/>
      <c r="J47" s="37"/>
    </row>
    <row r="48" spans="1:10" ht="11.25">
      <c r="A48" s="22"/>
      <c r="C48" s="49">
        <v>8.1</v>
      </c>
      <c r="D48" s="37" t="s">
        <v>197</v>
      </c>
      <c r="G48" s="37"/>
      <c r="H48" s="37"/>
      <c r="I48" s="37"/>
      <c r="J48" s="37"/>
    </row>
    <row r="49" spans="1:10" ht="11.25">
      <c r="A49" s="22"/>
      <c r="C49" s="49"/>
      <c r="D49" s="37" t="s">
        <v>198</v>
      </c>
      <c r="G49" s="37"/>
      <c r="H49" s="37"/>
      <c r="I49" s="37"/>
      <c r="J49" s="37"/>
    </row>
    <row r="50" spans="1:10" ht="11.25">
      <c r="A50" s="22"/>
      <c r="C50" s="49"/>
      <c r="D50" s="37" t="s">
        <v>199</v>
      </c>
      <c r="G50" s="37"/>
      <c r="H50" s="37"/>
      <c r="I50" s="37"/>
      <c r="J50" s="37"/>
    </row>
    <row r="51" spans="1:10" ht="11.25">
      <c r="A51" s="22"/>
      <c r="C51" s="49"/>
      <c r="G51" s="37"/>
      <c r="H51" s="37"/>
      <c r="I51" s="37"/>
      <c r="J51" s="37"/>
    </row>
    <row r="52" spans="1:10" ht="11.25">
      <c r="A52" s="22"/>
      <c r="C52" s="49">
        <v>8.2</v>
      </c>
      <c r="D52" s="37" t="s">
        <v>223</v>
      </c>
      <c r="G52" s="37"/>
      <c r="H52" s="37"/>
      <c r="I52" s="37"/>
      <c r="J52" s="37"/>
    </row>
    <row r="53" spans="1:10" ht="11.25">
      <c r="A53" s="22"/>
      <c r="C53" s="59"/>
      <c r="D53" s="37" t="s">
        <v>218</v>
      </c>
      <c r="G53" s="37"/>
      <c r="H53" s="37"/>
      <c r="I53" s="37"/>
      <c r="J53" s="37"/>
    </row>
    <row r="54" spans="1:10" ht="11.25">
      <c r="A54" s="22"/>
      <c r="C54" s="49"/>
      <c r="D54" s="37" t="s">
        <v>216</v>
      </c>
      <c r="G54" s="37"/>
      <c r="H54" s="37"/>
      <c r="I54" s="37"/>
      <c r="J54" s="37"/>
    </row>
    <row r="55" spans="1:10" ht="11.25">
      <c r="A55" s="22"/>
      <c r="C55" s="49"/>
      <c r="D55" s="37" t="s">
        <v>217</v>
      </c>
      <c r="G55" s="37"/>
      <c r="H55" s="37"/>
      <c r="I55" s="37"/>
      <c r="J55" s="37"/>
    </row>
    <row r="56" spans="1:10" ht="11.25">
      <c r="A56" s="22"/>
      <c r="C56" s="49"/>
      <c r="G56" s="37"/>
      <c r="H56" s="37"/>
      <c r="I56" s="37"/>
      <c r="J56" s="37"/>
    </row>
    <row r="57" spans="1:10" ht="11.25">
      <c r="A57" s="22"/>
      <c r="C57" s="49">
        <v>8.3</v>
      </c>
      <c r="D57" s="37" t="s">
        <v>200</v>
      </c>
      <c r="G57" s="37"/>
      <c r="H57" s="37"/>
      <c r="I57" s="37"/>
      <c r="J57" s="37"/>
    </row>
    <row r="58" spans="1:10" ht="11.25">
      <c r="A58" s="22"/>
      <c r="C58" s="49"/>
      <c r="G58" s="37"/>
      <c r="H58" s="37"/>
      <c r="I58" s="37"/>
      <c r="J58" s="37"/>
    </row>
    <row r="59" spans="1:10" ht="11.25">
      <c r="A59" s="22"/>
      <c r="C59" s="22" t="s">
        <v>112</v>
      </c>
      <c r="D59" s="37" t="s">
        <v>201</v>
      </c>
      <c r="G59" s="37"/>
      <c r="H59" s="37"/>
      <c r="I59" s="37"/>
      <c r="J59" s="37"/>
    </row>
    <row r="60" spans="1:10" ht="11.25">
      <c r="A60" s="22"/>
      <c r="C60" s="22"/>
      <c r="D60" s="37" t="s">
        <v>219</v>
      </c>
      <c r="G60" s="37"/>
      <c r="H60" s="37"/>
      <c r="I60" s="37"/>
      <c r="J60" s="37"/>
    </row>
    <row r="61" spans="1:10" ht="11.25">
      <c r="A61" s="22"/>
      <c r="C61" s="22"/>
      <c r="D61" s="37" t="s">
        <v>202</v>
      </c>
      <c r="G61" s="37"/>
      <c r="H61" s="37"/>
      <c r="I61" s="37"/>
      <c r="J61" s="37"/>
    </row>
    <row r="62" spans="1:10" ht="11.25">
      <c r="A62" s="22"/>
      <c r="C62" s="22"/>
      <c r="G62" s="37"/>
      <c r="H62" s="37"/>
      <c r="I62" s="37"/>
      <c r="J62" s="37"/>
    </row>
    <row r="63" spans="1:10" ht="11.25">
      <c r="A63" s="22"/>
      <c r="C63" s="22" t="s">
        <v>16</v>
      </c>
      <c r="D63" s="37" t="s">
        <v>203</v>
      </c>
      <c r="G63" s="37"/>
      <c r="H63" s="37"/>
      <c r="I63" s="37"/>
      <c r="J63" s="37"/>
    </row>
    <row r="64" spans="1:10" ht="11.25">
      <c r="A64" s="22"/>
      <c r="C64" s="38"/>
      <c r="G64" s="37"/>
      <c r="H64" s="37"/>
      <c r="I64" s="37"/>
      <c r="J64" s="37"/>
    </row>
    <row r="65" spans="1:10" ht="11.25">
      <c r="A65" s="22"/>
      <c r="C65" s="49">
        <v>8.4</v>
      </c>
      <c r="D65" s="37" t="s">
        <v>224</v>
      </c>
      <c r="G65" s="37"/>
      <c r="H65" s="37"/>
      <c r="I65" s="37"/>
      <c r="J65" s="37"/>
    </row>
    <row r="66" spans="1:10" ht="11.25">
      <c r="A66" s="22"/>
      <c r="C66" s="38"/>
      <c r="D66" s="37" t="s">
        <v>220</v>
      </c>
      <c r="G66" s="37"/>
      <c r="H66" s="37"/>
      <c r="I66" s="37"/>
      <c r="J66" s="37"/>
    </row>
    <row r="67" spans="1:10" ht="11.25">
      <c r="A67" s="22"/>
      <c r="G67" s="37"/>
      <c r="H67" s="37"/>
      <c r="I67" s="37"/>
      <c r="J67" s="37"/>
    </row>
    <row r="68" spans="3:10" ht="11.25">
      <c r="C68" s="42"/>
      <c r="G68" s="37"/>
      <c r="H68" s="37"/>
      <c r="I68" s="37"/>
      <c r="J68" s="37"/>
    </row>
    <row r="69" spans="1:3" ht="11.25">
      <c r="A69" s="37">
        <v>9</v>
      </c>
      <c r="C69" s="36" t="s">
        <v>79</v>
      </c>
    </row>
    <row r="70" ht="11.25">
      <c r="C70" s="36"/>
    </row>
    <row r="71" ht="11.25">
      <c r="C71" s="37" t="s">
        <v>109</v>
      </c>
    </row>
    <row r="72" ht="11.25">
      <c r="C72" s="37" t="s">
        <v>171</v>
      </c>
    </row>
    <row r="73" ht="11.25">
      <c r="C73" s="37" t="s">
        <v>172</v>
      </c>
    </row>
    <row r="76" spans="1:3" ht="11.25">
      <c r="A76" s="37">
        <v>10</v>
      </c>
      <c r="C76" s="36" t="s">
        <v>80</v>
      </c>
    </row>
    <row r="77" ht="11.25">
      <c r="C77" s="36"/>
    </row>
    <row r="78" ht="11.25">
      <c r="C78" s="37" t="s">
        <v>195</v>
      </c>
    </row>
    <row r="80" spans="7:9" ht="11.25">
      <c r="G80" s="40" t="s">
        <v>176</v>
      </c>
      <c r="H80" s="40" t="s">
        <v>178</v>
      </c>
      <c r="I80" s="40"/>
    </row>
    <row r="81" spans="7:9" ht="13.5">
      <c r="G81" s="52" t="s">
        <v>177</v>
      </c>
      <c r="H81" s="52" t="s">
        <v>177</v>
      </c>
      <c r="I81" s="52" t="s">
        <v>88</v>
      </c>
    </row>
    <row r="82" spans="7:10" ht="11.25">
      <c r="G82" s="40" t="s">
        <v>34</v>
      </c>
      <c r="H82" s="40" t="s">
        <v>34</v>
      </c>
      <c r="I82" s="40" t="s">
        <v>34</v>
      </c>
      <c r="J82" s="44"/>
    </row>
    <row r="83" spans="4:10" ht="11.25">
      <c r="D83" s="37" t="s">
        <v>101</v>
      </c>
      <c r="G83" s="45">
        <v>45505</v>
      </c>
      <c r="H83" s="51">
        <v>9432</v>
      </c>
      <c r="I83" s="45">
        <f>+G83+H83</f>
        <v>54937</v>
      </c>
      <c r="J83" s="45"/>
    </row>
    <row r="84" spans="7:10" ht="11.25">
      <c r="G84" s="45"/>
      <c r="H84" s="51"/>
      <c r="I84" s="45"/>
      <c r="J84" s="45"/>
    </row>
    <row r="85" spans="4:11" ht="13.5">
      <c r="D85" s="37" t="s">
        <v>102</v>
      </c>
      <c r="G85" s="53">
        <v>22781</v>
      </c>
      <c r="H85" s="53">
        <v>295</v>
      </c>
      <c r="I85" s="53">
        <f>+G85+H85</f>
        <v>23076</v>
      </c>
      <c r="J85" s="45"/>
      <c r="K85" s="41"/>
    </row>
    <row r="86" spans="7:11" ht="13.5">
      <c r="G86" s="54">
        <f>SUM(G83:G85)</f>
        <v>68286</v>
      </c>
      <c r="H86" s="55">
        <f>SUM(H83:H85)</f>
        <v>9727</v>
      </c>
      <c r="I86" s="54">
        <f>SUM(I83:I85)</f>
        <v>78013</v>
      </c>
      <c r="J86" s="45"/>
      <c r="K86" s="41"/>
    </row>
    <row r="87" spans="7:10" ht="11.25">
      <c r="G87" s="45"/>
      <c r="H87" s="45"/>
      <c r="I87" s="35"/>
      <c r="J87" s="35"/>
    </row>
    <row r="88" spans="7:10" ht="11.25" hidden="1">
      <c r="G88" s="45"/>
      <c r="H88" s="35"/>
      <c r="I88" s="35"/>
      <c r="J88" s="35"/>
    </row>
    <row r="89" spans="7:10" ht="11.25" hidden="1">
      <c r="G89" s="45"/>
      <c r="H89" s="35"/>
      <c r="I89" s="35"/>
      <c r="J89" s="35"/>
    </row>
    <row r="90" ht="11.25" hidden="1"/>
    <row r="91" spans="1:3" ht="11.25">
      <c r="A91" s="37">
        <v>11</v>
      </c>
      <c r="C91" s="36" t="s">
        <v>81</v>
      </c>
    </row>
    <row r="92" ht="11.25">
      <c r="C92" s="36"/>
    </row>
    <row r="93" ht="11.25">
      <c r="C93" s="37" t="s">
        <v>108</v>
      </c>
    </row>
    <row r="96" spans="1:3" ht="11.25">
      <c r="A96" s="37">
        <v>12</v>
      </c>
      <c r="C96" s="36" t="s">
        <v>82</v>
      </c>
    </row>
    <row r="97" ht="11.25">
      <c r="C97" s="36"/>
    </row>
    <row r="98" ht="11.25">
      <c r="C98" s="37" t="s">
        <v>164</v>
      </c>
    </row>
    <row r="99" ht="11.25">
      <c r="C99" s="37" t="s">
        <v>163</v>
      </c>
    </row>
    <row r="102" spans="1:3" ht="11.25">
      <c r="A102" s="37">
        <v>13</v>
      </c>
      <c r="C102" s="36" t="s">
        <v>83</v>
      </c>
    </row>
    <row r="103" ht="11.25">
      <c r="C103" s="36"/>
    </row>
    <row r="104" ht="11.25">
      <c r="C104" s="37" t="s">
        <v>84</v>
      </c>
    </row>
    <row r="107" spans="1:3" ht="11.25">
      <c r="A107" s="37">
        <v>14</v>
      </c>
      <c r="C107" s="36" t="s">
        <v>85</v>
      </c>
    </row>
    <row r="109" spans="7:10" ht="11.25">
      <c r="G109" s="40" t="s">
        <v>86</v>
      </c>
      <c r="H109" s="40" t="s">
        <v>87</v>
      </c>
      <c r="J109" s="40"/>
    </row>
    <row r="110" spans="7:10" ht="11.25">
      <c r="G110" s="40" t="s">
        <v>89</v>
      </c>
      <c r="H110" s="40" t="s">
        <v>90</v>
      </c>
      <c r="I110" s="38" t="s">
        <v>88</v>
      </c>
      <c r="J110" s="40"/>
    </row>
    <row r="111" spans="7:10" ht="13.5">
      <c r="G111" s="52" t="s">
        <v>92</v>
      </c>
      <c r="H111" s="52" t="s">
        <v>14</v>
      </c>
      <c r="I111" s="52" t="s">
        <v>91</v>
      </c>
      <c r="J111" s="40"/>
    </row>
    <row r="112" spans="7:10" ht="11.25">
      <c r="G112" s="40" t="s">
        <v>34</v>
      </c>
      <c r="H112" s="40" t="s">
        <v>34</v>
      </c>
      <c r="I112" s="38" t="s">
        <v>34</v>
      </c>
      <c r="J112" s="40"/>
    </row>
    <row r="113" spans="7:10" ht="11.25">
      <c r="G113" s="40"/>
      <c r="H113" s="40"/>
      <c r="I113" s="38"/>
      <c r="J113" s="40"/>
    </row>
    <row r="114" spans="4:9" ht="11.25">
      <c r="D114" s="37" t="s">
        <v>93</v>
      </c>
      <c r="G114" s="35">
        <v>99795</v>
      </c>
      <c r="H114" s="35">
        <v>-7065</v>
      </c>
      <c r="I114" s="46">
        <v>148944</v>
      </c>
    </row>
    <row r="115" spans="4:9" ht="11.25">
      <c r="D115" s="37" t="s">
        <v>94</v>
      </c>
      <c r="G115" s="35">
        <v>4815</v>
      </c>
      <c r="H115" s="35">
        <v>-707</v>
      </c>
      <c r="I115" s="46">
        <v>19184</v>
      </c>
    </row>
    <row r="116" spans="4:9" ht="11.25">
      <c r="D116" s="37" t="s">
        <v>95</v>
      </c>
      <c r="G116" s="35">
        <v>0</v>
      </c>
      <c r="H116" s="35">
        <v>-16</v>
      </c>
      <c r="I116" s="46">
        <v>44</v>
      </c>
    </row>
    <row r="117" spans="4:10" ht="13.5">
      <c r="D117" s="37" t="s">
        <v>107</v>
      </c>
      <c r="G117" s="54">
        <v>6015</v>
      </c>
      <c r="H117" s="54">
        <v>-2353</v>
      </c>
      <c r="I117" s="57">
        <v>16297</v>
      </c>
      <c r="J117" s="43"/>
    </row>
    <row r="118" spans="7:10" ht="13.5">
      <c r="G118" s="54">
        <f>SUM(G114:G117)</f>
        <v>110625</v>
      </c>
      <c r="H118" s="54">
        <f>SUM(H114:H117)</f>
        <v>-10141</v>
      </c>
      <c r="I118" s="54">
        <f>SUM(I114:I117)</f>
        <v>184469</v>
      </c>
      <c r="J118" s="43"/>
    </row>
    <row r="119" spans="7:11" ht="11.25">
      <c r="G119" s="35"/>
      <c r="I119" s="35"/>
      <c r="K119" s="35"/>
    </row>
    <row r="120" spans="1:10" ht="11.25">
      <c r="A120" s="42"/>
      <c r="G120" s="37"/>
      <c r="H120" s="37"/>
      <c r="I120" s="37"/>
      <c r="J120" s="37"/>
    </row>
    <row r="121" spans="1:3" s="36" customFormat="1" ht="11.25">
      <c r="A121" s="42">
        <v>15</v>
      </c>
      <c r="C121" s="47" t="s">
        <v>111</v>
      </c>
    </row>
    <row r="122" spans="1:3" s="36" customFormat="1" ht="11.25">
      <c r="A122" s="47"/>
      <c r="C122" s="47"/>
    </row>
    <row r="123" spans="1:3" s="36" customFormat="1" ht="11.25">
      <c r="A123" s="47"/>
      <c r="C123" s="37" t="s">
        <v>204</v>
      </c>
    </row>
    <row r="124" spans="1:3" s="36" customFormat="1" ht="11.25">
      <c r="A124" s="47"/>
      <c r="C124" s="37" t="s">
        <v>205</v>
      </c>
    </row>
    <row r="125" spans="1:3" s="36" customFormat="1" ht="11.25">
      <c r="A125" s="47"/>
      <c r="C125" s="37" t="s">
        <v>206</v>
      </c>
    </row>
    <row r="126" spans="1:10" ht="11.25">
      <c r="A126" s="42"/>
      <c r="C126" s="37" t="s">
        <v>207</v>
      </c>
      <c r="D126" s="48"/>
      <c r="E126" s="48"/>
      <c r="F126" s="48"/>
      <c r="G126" s="48"/>
      <c r="H126" s="48"/>
      <c r="I126" s="48"/>
      <c r="J126" s="37"/>
    </row>
    <row r="127" spans="1:10" ht="11.25">
      <c r="A127" s="42"/>
      <c r="D127" s="48"/>
      <c r="E127" s="48"/>
      <c r="F127" s="48"/>
      <c r="G127" s="48"/>
      <c r="H127" s="48"/>
      <c r="I127" s="48"/>
      <c r="J127" s="37"/>
    </row>
    <row r="128" spans="2:10" ht="11.25">
      <c r="B128" s="49"/>
      <c r="G128" s="37"/>
      <c r="H128" s="37"/>
      <c r="I128" s="37"/>
      <c r="J128" s="37"/>
    </row>
    <row r="129" spans="1:3" s="36" customFormat="1" ht="11.25">
      <c r="A129" s="22">
        <v>16</v>
      </c>
      <c r="C129" s="50" t="s">
        <v>97</v>
      </c>
    </row>
    <row r="130" spans="1:10" ht="11.25">
      <c r="A130" s="49"/>
      <c r="G130" s="37"/>
      <c r="H130" s="37"/>
      <c r="I130" s="37"/>
      <c r="J130" s="37"/>
    </row>
    <row r="131" spans="3:10" ht="11.25">
      <c r="C131" s="49" t="s">
        <v>208</v>
      </c>
      <c r="D131" s="48"/>
      <c r="E131" s="48"/>
      <c r="F131" s="48"/>
      <c r="G131" s="48"/>
      <c r="H131" s="48"/>
      <c r="I131" s="48"/>
      <c r="J131" s="37"/>
    </row>
    <row r="132" spans="3:10" ht="11.25">
      <c r="C132" s="37" t="s">
        <v>209</v>
      </c>
      <c r="D132" s="48"/>
      <c r="E132" s="48"/>
      <c r="F132" s="48"/>
      <c r="G132" s="48"/>
      <c r="H132" s="48"/>
      <c r="I132" s="48"/>
      <c r="J132" s="37"/>
    </row>
    <row r="133" spans="3:10" ht="11.25">
      <c r="C133" s="37" t="s">
        <v>213</v>
      </c>
      <c r="D133" s="48"/>
      <c r="E133" s="48"/>
      <c r="F133" s="48"/>
      <c r="G133" s="48"/>
      <c r="H133" s="48"/>
      <c r="I133" s="48"/>
      <c r="J133" s="37"/>
    </row>
    <row r="134" spans="3:10" ht="11.25">
      <c r="C134" s="37" t="s">
        <v>214</v>
      </c>
      <c r="D134" s="48"/>
      <c r="E134" s="48"/>
      <c r="F134" s="48"/>
      <c r="G134" s="48"/>
      <c r="H134" s="48"/>
      <c r="I134" s="48"/>
      <c r="J134" s="37"/>
    </row>
    <row r="135" spans="4:10" ht="11.25">
      <c r="D135" s="48"/>
      <c r="E135" s="48"/>
      <c r="F135" s="48"/>
      <c r="G135" s="48"/>
      <c r="H135" s="48"/>
      <c r="I135" s="48"/>
      <c r="J135" s="37"/>
    </row>
    <row r="136" spans="1:10" ht="11.25">
      <c r="A136" s="49"/>
      <c r="D136" s="48"/>
      <c r="E136" s="48"/>
      <c r="F136" s="48"/>
      <c r="G136" s="48"/>
      <c r="H136" s="48"/>
      <c r="I136" s="48"/>
      <c r="J136" s="37"/>
    </row>
    <row r="137" spans="1:10" ht="11.25">
      <c r="A137" s="22">
        <v>17</v>
      </c>
      <c r="C137" s="36" t="s">
        <v>165</v>
      </c>
      <c r="G137" s="37"/>
      <c r="H137" s="37"/>
      <c r="I137" s="37"/>
      <c r="J137" s="37"/>
    </row>
    <row r="138" spans="1:10" ht="11.25">
      <c r="A138" s="49"/>
      <c r="G138" s="37"/>
      <c r="H138" s="37"/>
      <c r="I138" s="37"/>
      <c r="J138" s="37"/>
    </row>
    <row r="139" spans="1:10" ht="11.25">
      <c r="A139" s="49"/>
      <c r="C139" s="37" t="s">
        <v>183</v>
      </c>
      <c r="G139" s="37"/>
      <c r="H139" s="37"/>
      <c r="I139" s="37"/>
      <c r="J139" s="37"/>
    </row>
    <row r="140" spans="1:10" ht="11.25">
      <c r="A140" s="49"/>
      <c r="C140" s="37" t="s">
        <v>184</v>
      </c>
      <c r="G140" s="37"/>
      <c r="H140" s="37"/>
      <c r="I140" s="37"/>
      <c r="J140" s="37"/>
    </row>
    <row r="141" spans="1:10" ht="11.25">
      <c r="A141" s="49"/>
      <c r="G141" s="37"/>
      <c r="H141" s="37"/>
      <c r="I141" s="37"/>
      <c r="J141" s="37"/>
    </row>
    <row r="143" spans="1:10" ht="11.25">
      <c r="A143" s="22">
        <v>18</v>
      </c>
      <c r="C143" s="36" t="s">
        <v>77</v>
      </c>
      <c r="G143" s="37"/>
      <c r="H143" s="37"/>
      <c r="I143" s="37"/>
      <c r="J143" s="37"/>
    </row>
    <row r="144" spans="1:10" ht="11.25">
      <c r="A144" s="49"/>
      <c r="C144" s="36"/>
      <c r="G144" s="37"/>
      <c r="H144" s="37"/>
      <c r="I144" s="37"/>
      <c r="J144" s="37"/>
    </row>
    <row r="145" spans="1:10" ht="11.25">
      <c r="A145" s="49"/>
      <c r="C145" s="37" t="s">
        <v>215</v>
      </c>
      <c r="G145" s="37"/>
      <c r="H145" s="37"/>
      <c r="I145" s="37"/>
      <c r="J145" s="37"/>
    </row>
    <row r="146" spans="1:10" ht="11.25">
      <c r="A146" s="49"/>
      <c r="G146" s="37"/>
      <c r="H146" s="37"/>
      <c r="I146" s="37"/>
      <c r="J146" s="37"/>
    </row>
    <row r="148" spans="1:10" ht="11.25">
      <c r="A148" s="22">
        <v>19</v>
      </c>
      <c r="B148" s="36"/>
      <c r="C148" s="50" t="s">
        <v>196</v>
      </c>
      <c r="D148" s="36"/>
      <c r="E148" s="36"/>
      <c r="F148" s="36"/>
      <c r="G148" s="36"/>
      <c r="H148" s="36"/>
      <c r="I148" s="36"/>
      <c r="J148" s="36"/>
    </row>
    <row r="149" spans="1:10" ht="11.25">
      <c r="A149" s="49"/>
      <c r="G149" s="37"/>
      <c r="H149" s="37"/>
      <c r="I149" s="37"/>
      <c r="J149" s="37"/>
    </row>
    <row r="150" spans="3:10" ht="11.25">
      <c r="C150" s="49" t="s">
        <v>221</v>
      </c>
      <c r="G150" s="37"/>
      <c r="H150" s="37"/>
      <c r="I150" s="37"/>
      <c r="J150" s="37"/>
    </row>
    <row r="151" spans="1:10" s="36" customFormat="1" ht="11.25">
      <c r="A151" s="37"/>
      <c r="B151" s="37"/>
      <c r="C151" s="37" t="s">
        <v>222</v>
      </c>
      <c r="D151" s="37"/>
      <c r="E151" s="37"/>
      <c r="F151" s="37"/>
      <c r="G151" s="37"/>
      <c r="H151" s="37"/>
      <c r="I151" s="37"/>
      <c r="J151" s="37"/>
    </row>
    <row r="152" spans="7:10" ht="11.25">
      <c r="G152" s="37"/>
      <c r="H152" s="37"/>
      <c r="I152" s="37"/>
      <c r="J152" s="37"/>
    </row>
    <row r="153" spans="3:10" ht="11.25">
      <c r="C153" s="37" t="s">
        <v>210</v>
      </c>
      <c r="G153" s="37"/>
      <c r="H153" s="37"/>
      <c r="I153" s="37"/>
      <c r="J153" s="37"/>
    </row>
    <row r="154" spans="1:10" ht="11.25">
      <c r="A154" s="49"/>
      <c r="C154" s="37" t="s">
        <v>211</v>
      </c>
      <c r="G154" s="37"/>
      <c r="H154" s="37"/>
      <c r="I154" s="37"/>
      <c r="J154" s="37"/>
    </row>
    <row r="157" spans="1:10" ht="11.25">
      <c r="A157" s="22">
        <v>20</v>
      </c>
      <c r="B157" s="36"/>
      <c r="C157" s="50" t="s">
        <v>98</v>
      </c>
      <c r="D157" s="36"/>
      <c r="E157" s="36"/>
      <c r="F157" s="36"/>
      <c r="G157" s="36"/>
      <c r="H157" s="36"/>
      <c r="I157" s="36"/>
      <c r="J157" s="36"/>
    </row>
    <row r="158" spans="1:10" ht="11.25">
      <c r="A158" s="49"/>
      <c r="G158" s="37"/>
      <c r="H158" s="37"/>
      <c r="I158" s="37"/>
      <c r="J158" s="37"/>
    </row>
    <row r="159" spans="3:9" ht="11.25">
      <c r="C159" s="37" t="s">
        <v>181</v>
      </c>
      <c r="F159" s="49"/>
      <c r="G159" s="37"/>
      <c r="H159" s="37"/>
      <c r="I159" s="37"/>
    </row>
    <row r="160" spans="1:10" s="36" customFormat="1" ht="11.25">
      <c r="A160" s="37"/>
      <c r="B160" s="37"/>
      <c r="C160" s="37"/>
      <c r="D160" s="37"/>
      <c r="E160" s="37"/>
      <c r="F160" s="49"/>
      <c r="G160" s="37"/>
      <c r="H160" s="37"/>
      <c r="I160" s="37"/>
      <c r="J160" s="37"/>
    </row>
    <row r="161" spans="6:10" ht="11.25">
      <c r="F161" s="49"/>
      <c r="G161" s="37"/>
      <c r="H161" s="37"/>
      <c r="I161" s="37"/>
      <c r="J161" s="37"/>
    </row>
    <row r="162" spans="1:3" ht="11.25">
      <c r="A162" s="22">
        <v>21</v>
      </c>
      <c r="C162" s="50" t="s">
        <v>99</v>
      </c>
    </row>
    <row r="163" ht="11.25">
      <c r="A163" s="49"/>
    </row>
    <row r="164" ht="11.25">
      <c r="C164" s="49" t="s">
        <v>212</v>
      </c>
    </row>
  </sheetData>
  <printOptions/>
  <pageMargins left="0.75" right="0.25" top="1" bottom="1" header="0.5" footer="0.5"/>
  <pageSetup horizontalDpi="600" verticalDpi="600" orientation="portrait" scale="95" r:id="rId1"/>
  <rowBreaks count="2" manualBreakCount="2">
    <brk id="58" max="9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TOMISHO GROUP</dc:creator>
  <cp:keywords/>
  <dc:description/>
  <cp:lastModifiedBy>SEGB</cp:lastModifiedBy>
  <cp:lastPrinted>2002-09-17T09:50:15Z</cp:lastPrinted>
  <dcterms:created xsi:type="dcterms:W3CDTF">2000-06-09T07:13:54Z</dcterms:created>
  <dcterms:modified xsi:type="dcterms:W3CDTF">2002-09-17T10:49:53Z</dcterms:modified>
  <cp:category/>
  <cp:version/>
  <cp:contentType/>
  <cp:contentStatus/>
</cp:coreProperties>
</file>