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20" windowHeight="3735" activeTab="2"/>
  </bookViews>
  <sheets>
    <sheet name="p&amp;l" sheetId="1" r:id="rId1"/>
    <sheet name="bs" sheetId="2" r:id="rId2"/>
    <sheet name="notes" sheetId="3" r:id="rId3"/>
  </sheets>
  <definedNames>
    <definedName name="_xlnm.Print_Area" localSheetId="0">'p&amp;l'!$A$1:$L$75</definedName>
  </definedNames>
  <calcPr fullCalcOnLoad="1"/>
</workbook>
</file>

<file path=xl/sharedStrings.xml><?xml version="1.0" encoding="utf-8"?>
<sst xmlns="http://schemas.openxmlformats.org/spreadsheetml/2006/main" count="260" uniqueCount="224">
  <si>
    <t>TOMISHO HOLDINGS BHD</t>
  </si>
  <si>
    <t>CONSOLIDATED INCOME STATEMENT</t>
  </si>
  <si>
    <t>(a)</t>
  </si>
  <si>
    <t>(b)</t>
  </si>
  <si>
    <t>Investment income</t>
  </si>
  <si>
    <t>(c)</t>
  </si>
  <si>
    <t>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</si>
  <si>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</si>
  <si>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</si>
  <si>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</si>
  <si>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</si>
  <si>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</si>
  <si>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</si>
  <si>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</si>
  <si>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</si>
  <si>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minority interests</t>
  </si>
  <si>
    <t>(ii)</t>
  </si>
  <si>
    <t>Less minority interests</t>
  </si>
  <si>
    <t>(j)</t>
  </si>
  <si>
    <t>(k)</t>
  </si>
  <si>
    <t>Extraordinary items</t>
  </si>
  <si>
    <t>(iii)</t>
  </si>
  <si>
    <t xml:space="preserve">Extraordinary items attributable to the </t>
  </si>
  <si>
    <t>(l)</t>
  </si>
  <si>
    <t>after deducting any provision for preference</t>
  </si>
  <si>
    <t>dividends, if any:-</t>
  </si>
  <si>
    <t>Individual Period</t>
  </si>
  <si>
    <t>Cummulative Period</t>
  </si>
  <si>
    <t xml:space="preserve">Current </t>
  </si>
  <si>
    <t>Corresponding</t>
  </si>
  <si>
    <t>Current</t>
  </si>
  <si>
    <t xml:space="preserve">Year </t>
  </si>
  <si>
    <t>Quarter</t>
  </si>
  <si>
    <t>To date</t>
  </si>
  <si>
    <t>RM'000</t>
  </si>
  <si>
    <t>As at End of</t>
  </si>
  <si>
    <t>As at Preceding</t>
  </si>
  <si>
    <t>Current Quarter</t>
  </si>
  <si>
    <t>Financial Year End</t>
  </si>
  <si>
    <t>(Unaudited)</t>
  </si>
  <si>
    <t>1.</t>
  </si>
  <si>
    <t>2.</t>
  </si>
  <si>
    <t>Investment in Associated Companies</t>
  </si>
  <si>
    <t>3.</t>
  </si>
  <si>
    <t>Intangible Assets</t>
  </si>
  <si>
    <t>4.</t>
  </si>
  <si>
    <t>Current Assets</t>
  </si>
  <si>
    <t xml:space="preserve">   Short Term Investments</t>
  </si>
  <si>
    <t xml:space="preserve">   Other Debtors, Prepayments and Deposits</t>
  </si>
  <si>
    <t>5.</t>
  </si>
  <si>
    <t>Current Liabilities</t>
  </si>
  <si>
    <t xml:space="preserve">   Short Term Borrowings</t>
  </si>
  <si>
    <t xml:space="preserve">   Provision for Taxation</t>
  </si>
  <si>
    <t xml:space="preserve">   </t>
  </si>
  <si>
    <t>6.</t>
  </si>
  <si>
    <t>7.</t>
  </si>
  <si>
    <t>Long Term Borrowings</t>
  </si>
  <si>
    <t>8.</t>
  </si>
  <si>
    <t>Other Long Term Liabilities</t>
  </si>
  <si>
    <t>9.</t>
  </si>
  <si>
    <t>Share Capital</t>
  </si>
  <si>
    <t xml:space="preserve"> </t>
  </si>
  <si>
    <t>Reserves</t>
  </si>
  <si>
    <t xml:space="preserve">   Share Premium</t>
  </si>
  <si>
    <t xml:space="preserve">   Revaluation Reserve</t>
  </si>
  <si>
    <t xml:space="preserve">   Retained Profit</t>
  </si>
  <si>
    <t>Shareholders' Funds</t>
  </si>
  <si>
    <t>10.</t>
  </si>
  <si>
    <t>Minority Interests</t>
  </si>
  <si>
    <t>Accounting Policies</t>
  </si>
  <si>
    <t>Exceptional Items</t>
  </si>
  <si>
    <t>Extraordinary Items</t>
  </si>
  <si>
    <t>to date</t>
  </si>
  <si>
    <t>Current period provision</t>
  </si>
  <si>
    <t>Under/ over provision</t>
  </si>
  <si>
    <t>Deferred tax</t>
  </si>
  <si>
    <t>Quoted Securities</t>
  </si>
  <si>
    <t>Seasonal or Cyclical Factors</t>
  </si>
  <si>
    <t>Corporate Proposal</t>
  </si>
  <si>
    <t>Debt and Equity Securities</t>
  </si>
  <si>
    <t>Group Borrowings and Securities</t>
  </si>
  <si>
    <t>Contingent Liabilities</t>
  </si>
  <si>
    <t>Off Balance Sheet Financial Instruments</t>
  </si>
  <si>
    <t>Material Litigation</t>
  </si>
  <si>
    <t>The Group is not engaged in any material litigation as at the date of this report.</t>
  </si>
  <si>
    <t>Segmental Reporting</t>
  </si>
  <si>
    <t>Gross</t>
  </si>
  <si>
    <t>Profit/(Loss)</t>
  </si>
  <si>
    <t>Total</t>
  </si>
  <si>
    <t xml:space="preserve">Operating </t>
  </si>
  <si>
    <t>Before</t>
  </si>
  <si>
    <t>Assets</t>
  </si>
  <si>
    <t>Revenue</t>
  </si>
  <si>
    <t>Manufacturing</t>
  </si>
  <si>
    <t>Retail</t>
  </si>
  <si>
    <t>Contract &amp; renovation works</t>
  </si>
  <si>
    <t>Current year</t>
  </si>
  <si>
    <t xml:space="preserve">Review of performance of the company and its principal subsidiaries </t>
  </si>
  <si>
    <t xml:space="preserve">Variance of actual profit from forecast profit </t>
  </si>
  <si>
    <t xml:space="preserve">Dividend </t>
  </si>
  <si>
    <t>Changes in the Group's composition</t>
  </si>
  <si>
    <t xml:space="preserve">Short term </t>
  </si>
  <si>
    <t xml:space="preserve">Long term </t>
  </si>
  <si>
    <t>Preceding Year</t>
  </si>
  <si>
    <t>Period</t>
  </si>
  <si>
    <t>(Audited)</t>
  </si>
  <si>
    <t>under review</t>
  </si>
  <si>
    <t>Investment holding &amp; others</t>
  </si>
  <si>
    <t>There are no contingent liabilities to the Group as at the date of this report.</t>
  </si>
  <si>
    <t>There were no issuance and repayment of debt and equity securities, share buy backs, share</t>
  </si>
  <si>
    <t>statements.</t>
  </si>
  <si>
    <t>and basis of consolidation as those used in the preparation of the most recent annual financial</t>
  </si>
  <si>
    <t>Material changes in the quarterly results compared to the results of the preceding quarter.</t>
  </si>
  <si>
    <t>(i)</t>
  </si>
  <si>
    <t>Other income</t>
  </si>
  <si>
    <t>Profit/(loss) before finance cost, depreciation</t>
  </si>
  <si>
    <t>and amortisation, exceptional items, income</t>
  </si>
  <si>
    <t>Finance Cost</t>
  </si>
  <si>
    <t>Profit/(loss) before income tax, minority</t>
  </si>
  <si>
    <t>tax, minority interest and extraordinary items.</t>
  </si>
  <si>
    <t>companies</t>
  </si>
  <si>
    <t>Share of profits and losses of associated</t>
  </si>
  <si>
    <t>Profit/(loss) before income tax, minority interest</t>
  </si>
  <si>
    <t>and extraordinary items after share of profit</t>
  </si>
  <si>
    <t>and losses of associated companies</t>
  </si>
  <si>
    <t>Income tax</t>
  </si>
  <si>
    <t>Profit /(loss) after income tax before deducting</t>
  </si>
  <si>
    <t>Pre-acquisition profit/(loss), if applicable</t>
  </si>
  <si>
    <t>Net Profit/(loss) from ordinary activities</t>
  </si>
  <si>
    <t>attributable to members of the company</t>
  </si>
  <si>
    <t>Minority interests</t>
  </si>
  <si>
    <t>members of the company</t>
  </si>
  <si>
    <t>(m)</t>
  </si>
  <si>
    <t>Net Profit/(loss) attributable to members of</t>
  </si>
  <si>
    <t>the company</t>
  </si>
  <si>
    <t>Earnings per share based on 2(m) above</t>
  </si>
  <si>
    <t>Dividend per share (sen)</t>
  </si>
  <si>
    <t>Dividend description</t>
  </si>
  <si>
    <t>Net tangible assets per share (RM)</t>
  </si>
  <si>
    <t>AS AT END OF CURRENT QUARTER</t>
  </si>
  <si>
    <t>AS AT PRECEDING FINANCIAL YEAR</t>
  </si>
  <si>
    <t>END</t>
  </si>
  <si>
    <t>Property, Plant and Equipment</t>
  </si>
  <si>
    <t>Investment Property</t>
  </si>
  <si>
    <t>Long Term Investments</t>
  </si>
  <si>
    <t>Goodwill on Consolidation</t>
  </si>
  <si>
    <t>Other Long Term Assets</t>
  </si>
  <si>
    <t xml:space="preserve">   Inventories</t>
  </si>
  <si>
    <t xml:space="preserve">   Trade Receivables</t>
  </si>
  <si>
    <t xml:space="preserve">   Trade Payables</t>
  </si>
  <si>
    <t xml:space="preserve">   Other Payables</t>
  </si>
  <si>
    <t xml:space="preserve">   Proposed Dividend</t>
  </si>
  <si>
    <t xml:space="preserve">   Others</t>
  </si>
  <si>
    <t xml:space="preserve">   Capital Reserve</t>
  </si>
  <si>
    <t xml:space="preserve">   Statutory Reserve</t>
  </si>
  <si>
    <t>Deferred Taxation</t>
  </si>
  <si>
    <t>11.</t>
  </si>
  <si>
    <t>12.</t>
  </si>
  <si>
    <t>13.</t>
  </si>
  <si>
    <t>14.</t>
  </si>
  <si>
    <t>15.</t>
  </si>
  <si>
    <t>16.</t>
  </si>
  <si>
    <t>Net Tangible Assets Per Share (RM)</t>
  </si>
  <si>
    <t>Profit on Sales of Unquoted Investment and /or Properties</t>
  </si>
  <si>
    <t>of this report.</t>
  </si>
  <si>
    <t>The Group does not have any financial instruments with off balance sheet risk as at the date</t>
  </si>
  <si>
    <t>Material Events</t>
  </si>
  <si>
    <t xml:space="preserve">   Cash and Bank Balances</t>
  </si>
  <si>
    <t>There were no exceptional items for the quarter and financial year-to-date under review.</t>
  </si>
  <si>
    <t>There were no extraordinary items for the quarter and financial year-to-date under review.</t>
  </si>
  <si>
    <t>review.</t>
  </si>
  <si>
    <t>There is no purchases or disposal of quoted securities for the quarter and financial year-to-date under</t>
  </si>
  <si>
    <t>cancellations, share hold as treasury shares and resale of treasury shares during  the quarter</t>
  </si>
  <si>
    <t>and financial year-to-date under review.</t>
  </si>
  <si>
    <t>business for the quarter and financial year-to-date under review.</t>
  </si>
  <si>
    <t>There were no sales of unquoted investment and/or properties outside the ordinary course of the Group's</t>
  </si>
  <si>
    <t>40,150,003) ordinary share)-sen</t>
  </si>
  <si>
    <t>Secured</t>
  </si>
  <si>
    <t>borrowings</t>
  </si>
  <si>
    <t>Unsecured</t>
  </si>
  <si>
    <t>31/7/2001</t>
  </si>
  <si>
    <t>There is no changes in the composition of the group for the quarter and financial year-to-date under review.</t>
  </si>
  <si>
    <t xml:space="preserve">Prospect for the current financial year </t>
  </si>
  <si>
    <t>Not applicable.</t>
  </si>
  <si>
    <t>Net Current Liabilities</t>
  </si>
  <si>
    <t>There were no material events subsequent to the end of the period reported on that have not been reflected in the</t>
  </si>
  <si>
    <t>quarter under review.</t>
  </si>
  <si>
    <t>The Board of Directors at this juncture does not recommend the payment of dividends for the period under</t>
  </si>
  <si>
    <t>(2001 : 40,150,003) ordinary share-sen</t>
  </si>
  <si>
    <t xml:space="preserve">Basic(based on 2002 : 40,150,003 (2001 : </t>
  </si>
  <si>
    <t>Fully diluted (based on 2002 : 40,150,003 )</t>
  </si>
  <si>
    <t>The accounts of the Group are prepared using the same accounting policies, method of computation</t>
  </si>
  <si>
    <t>FOR PERIOD ENDED 30 APRIL 2002</t>
  </si>
  <si>
    <t>30/04/2002</t>
  </si>
  <si>
    <t>30/04/2001</t>
  </si>
  <si>
    <t>CONSOLIDATED BALANCE SHEET AS AT 30 APRIL 2002</t>
  </si>
  <si>
    <t>NOTES (PERIOD ENDED 30/04/2002)</t>
  </si>
  <si>
    <t>a)</t>
  </si>
  <si>
    <t>b)</t>
  </si>
  <si>
    <t>c)</t>
  </si>
  <si>
    <t>Proposed increase in the authorised share capital of THB from RM50,000,000 comprising 50,000,000</t>
  </si>
  <si>
    <t>The Company had on 20 March 2002 announced to carry out the following proposals to KLSE :</t>
  </si>
  <si>
    <t xml:space="preserve">Proposed renounceable rights issue of up to 40,150,003 new shares with 40,150,003 free detachable </t>
  </si>
  <si>
    <t>warrants to the shareholders of the Company on the basis of one (1) new ordinary share and one (1)</t>
  </si>
  <si>
    <t>free warrant for each existing ordinary share held at an indicative price of RM1.00 per right share.</t>
  </si>
  <si>
    <t>Proposed establishment of employees' share option scheme (ESOS) of up to 10% of the issued and</t>
  </si>
  <si>
    <t>paid-up capital of THB.</t>
  </si>
  <si>
    <t xml:space="preserve">share of RM1.00 each to RM200,000,000 comprising 200,000,000 share of RM1.00 each. </t>
  </si>
  <si>
    <t>The Group continued to suffer losses in the quarter under review, although the quantum of losses has narrowed</t>
  </si>
  <si>
    <t>and margin.</t>
  </si>
  <si>
    <t xml:space="preserve">The two manufacturing subsidiaries have completed most of their operation improvement programs during the </t>
  </si>
  <si>
    <t>quarter. The improved efficiency is expected to contribute positively in the future quarters.</t>
  </si>
  <si>
    <t>The current quarter's turnover is partly affected by the lower turnover in February, which was a short month</t>
  </si>
  <si>
    <t>interrupted by long festivals.</t>
  </si>
  <si>
    <t>that the Group can achieve improving performance in the next few quarters.</t>
  </si>
  <si>
    <t>The improvement was contributed by improving sales margins.</t>
  </si>
  <si>
    <t>The Group recorded slight reduction in revenue in the quarter as compared to the last quarter. However,</t>
  </si>
  <si>
    <t>Total Group borrowings as at 30 April 2002 are as follows :</t>
  </si>
  <si>
    <t>the Group's net loss before income tax has reduced to RM2.8m from the previous quarter's RM3.9m.</t>
  </si>
  <si>
    <t>due to improving sales margin.</t>
  </si>
  <si>
    <t>After the March 2002 Malaysia International Furniture Federation (MIFF) exhibition, the Group has received</t>
  </si>
  <si>
    <t>more order enquiries from existing and new customers, which are starting to translate into improving sales</t>
  </si>
  <si>
    <t>The Group is expected to end the financial year with a loss due to the losses suffered in the first three</t>
  </si>
  <si>
    <t>quarters. Nevertheless, the Board believes that business environment has turned positive and it is expected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</si>
</sst>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15" applyNumberFormat="1" applyBorder="1" applyAlignment="1">
      <alignment horizontal="center"/>
    </xf>
    <xf numFmtId="43" fontId="0" fillId="0" borderId="0" xfId="15" applyNumberFormat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6" fillId="0" borderId="0" xfId="15" applyNumberFormat="1" applyFont="1" applyAlignment="1">
      <alignment horizontal="center"/>
    </xf>
    <xf numFmtId="165" fontId="6" fillId="0" borderId="1" xfId="15" applyNumberFormat="1" applyFont="1" applyBorder="1" applyAlignment="1">
      <alignment horizontal="center"/>
    </xf>
    <xf numFmtId="165" fontId="6" fillId="0" borderId="2" xfId="15" applyNumberFormat="1" applyFont="1" applyBorder="1" applyAlignment="1">
      <alignment horizontal="center"/>
    </xf>
    <xf numFmtId="165" fontId="6" fillId="0" borderId="3" xfId="15" applyNumberFormat="1" applyFont="1" applyBorder="1" applyAlignment="1">
      <alignment horizontal="center"/>
    </xf>
    <xf numFmtId="165" fontId="6" fillId="0" borderId="4" xfId="15" applyNumberFormat="1" applyFont="1" applyBorder="1" applyAlignment="1">
      <alignment horizontal="center"/>
    </xf>
    <xf numFmtId="165" fontId="6" fillId="0" borderId="5" xfId="15" applyNumberFormat="1" applyFont="1" applyBorder="1" applyAlignment="1">
      <alignment horizontal="center"/>
    </xf>
    <xf numFmtId="43" fontId="6" fillId="0" borderId="6" xfId="15" applyNumberFormat="1" applyFont="1" applyBorder="1" applyAlignment="1">
      <alignment horizontal="center"/>
    </xf>
    <xf numFmtId="165" fontId="6" fillId="0" borderId="6" xfId="15" applyNumberFormat="1" applyFont="1" applyBorder="1" applyAlignment="1">
      <alignment horizontal="center"/>
    </xf>
    <xf numFmtId="165" fontId="7" fillId="0" borderId="0" xfId="15" applyNumberFormat="1" applyFont="1" applyAlignment="1">
      <alignment horizontal="left"/>
    </xf>
    <xf numFmtId="165" fontId="0" fillId="0" borderId="0" xfId="0" applyNumberFormat="1" applyAlignment="1">
      <alignment/>
    </xf>
    <xf numFmtId="165" fontId="3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43" fontId="3" fillId="0" borderId="0" xfId="15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15" applyFont="1" applyFill="1" applyBorder="1" applyAlignment="1">
      <alignment/>
    </xf>
    <xf numFmtId="43" fontId="3" fillId="0" borderId="0" xfId="15" applyFont="1" applyFill="1" applyBorder="1" applyAlignment="1">
      <alignment horizontal="center"/>
    </xf>
    <xf numFmtId="165" fontId="3" fillId="0" borderId="0" xfId="15" applyNumberFormat="1" applyFont="1" applyFill="1" applyBorder="1" applyAlignment="1">
      <alignment/>
    </xf>
    <xf numFmtId="165" fontId="3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3" fillId="0" borderId="0" xfId="15" applyNumberFormat="1" applyFont="1" applyFill="1" applyAlignment="1">
      <alignment/>
    </xf>
    <xf numFmtId="43" fontId="8" fillId="0" borderId="0" xfId="15" applyFont="1" applyFill="1" applyAlignment="1">
      <alignment horizontal="center"/>
    </xf>
    <xf numFmtId="165" fontId="8" fillId="0" borderId="0" xfId="15" applyNumberFormat="1" applyFont="1" applyFill="1" applyBorder="1" applyAlignment="1">
      <alignment horizontal="center"/>
    </xf>
    <xf numFmtId="165" fontId="8" fillId="0" borderId="0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43" fontId="1" fillId="0" borderId="6" xfId="15" applyNumberFormat="1" applyFont="1" applyBorder="1" applyAlignment="1">
      <alignment horizontal="center"/>
    </xf>
    <xf numFmtId="0" fontId="3" fillId="0" borderId="0" xfId="0" applyFont="1" applyFill="1" applyAlignment="1" quotePrefix="1">
      <alignment/>
    </xf>
    <xf numFmtId="165" fontId="8" fillId="0" borderId="0" xfId="15" applyNumberFormat="1" applyFont="1" applyFill="1" applyAlignment="1">
      <alignment horizontal="center"/>
    </xf>
    <xf numFmtId="165" fontId="8" fillId="0" borderId="0" xfId="15" applyNumberFormat="1" applyFont="1" applyFill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3.140625" style="0" customWidth="1"/>
    <col min="4" max="4" width="40.7109375" style="0" customWidth="1"/>
    <col min="5" max="5" width="10.28125" style="23" customWidth="1"/>
    <col min="6" max="6" width="7.7109375" style="0" customWidth="1"/>
    <col min="7" max="7" width="9.140625" style="7" customWidth="1"/>
    <col min="8" max="8" width="6.28125" style="0" customWidth="1"/>
    <col min="9" max="9" width="11.28125" style="23" customWidth="1"/>
    <col min="10" max="10" width="7.00390625" style="0" customWidth="1"/>
    <col min="11" max="11" width="13.140625" style="7" customWidth="1"/>
    <col min="12" max="12" width="4.28125" style="0" customWidth="1"/>
  </cols>
  <sheetData>
    <row r="1" ht="12.75">
      <c r="D1" s="1"/>
    </row>
    <row r="2" spans="1:4" ht="12.75">
      <c r="A2" s="2" t="s">
        <v>0</v>
      </c>
      <c r="D2" s="3"/>
    </row>
    <row r="3" spans="1:4" ht="12.75">
      <c r="A3" s="2"/>
      <c r="D3" s="3"/>
    </row>
    <row r="4" spans="1:4" ht="12.75">
      <c r="A4" s="2" t="s">
        <v>1</v>
      </c>
      <c r="D4" s="3"/>
    </row>
    <row r="5" spans="1:4" ht="12.75">
      <c r="A5" s="2" t="s">
        <v>192</v>
      </c>
      <c r="D5" s="3"/>
    </row>
    <row r="6" ht="12.75">
      <c r="D6" s="3"/>
    </row>
    <row r="7" spans="4:11" ht="12.75">
      <c r="D7" s="3"/>
      <c r="E7" s="60" t="s">
        <v>26</v>
      </c>
      <c r="F7" s="60"/>
      <c r="G7" s="60"/>
      <c r="I7" s="60" t="s">
        <v>27</v>
      </c>
      <c r="J7" s="60"/>
      <c r="K7" s="60"/>
    </row>
    <row r="8" ht="12.75">
      <c r="D8" s="3"/>
    </row>
    <row r="9" spans="4:11" ht="12.75">
      <c r="D9" s="3"/>
      <c r="E9" s="24" t="s">
        <v>28</v>
      </c>
      <c r="G9" s="18" t="s">
        <v>103</v>
      </c>
      <c r="I9" s="24" t="s">
        <v>30</v>
      </c>
      <c r="K9" s="18" t="s">
        <v>103</v>
      </c>
    </row>
    <row r="10" spans="4:11" ht="12.75">
      <c r="D10" s="1"/>
      <c r="E10" s="24" t="s">
        <v>31</v>
      </c>
      <c r="G10" s="19" t="s">
        <v>29</v>
      </c>
      <c r="I10" s="24" t="s">
        <v>31</v>
      </c>
      <c r="K10" s="18" t="s">
        <v>29</v>
      </c>
    </row>
    <row r="11" spans="4:11" ht="12.75">
      <c r="D11" s="1"/>
      <c r="E11" s="24" t="s">
        <v>32</v>
      </c>
      <c r="G11" s="19" t="s">
        <v>32</v>
      </c>
      <c r="I11" s="24" t="s">
        <v>33</v>
      </c>
      <c r="K11" s="18" t="s">
        <v>104</v>
      </c>
    </row>
    <row r="12" spans="4:11" ht="12.75">
      <c r="D12" s="1"/>
      <c r="E12" s="23" t="s">
        <v>193</v>
      </c>
      <c r="G12" s="7" t="s">
        <v>194</v>
      </c>
      <c r="I12" s="23" t="str">
        <f>+E12</f>
        <v>30/04/2002</v>
      </c>
      <c r="K12" s="7" t="str">
        <f>+G12</f>
        <v>30/04/2001</v>
      </c>
    </row>
    <row r="13" spans="4:11" ht="12.75">
      <c r="D13" s="1"/>
      <c r="E13" s="23" t="s">
        <v>34</v>
      </c>
      <c r="G13" s="7" t="s">
        <v>34</v>
      </c>
      <c r="I13" s="23" t="s">
        <v>34</v>
      </c>
      <c r="K13" s="7" t="s">
        <v>34</v>
      </c>
    </row>
    <row r="14" spans="1:11" ht="12.75">
      <c r="A14">
        <v>1</v>
      </c>
      <c r="B14" t="s">
        <v>2</v>
      </c>
      <c r="D14" s="1" t="s">
        <v>92</v>
      </c>
      <c r="E14" s="25">
        <v>25824</v>
      </c>
      <c r="F14" s="6"/>
      <c r="G14" s="8">
        <v>25274</v>
      </c>
      <c r="H14" s="6"/>
      <c r="I14" s="25">
        <v>80589</v>
      </c>
      <c r="J14" s="6"/>
      <c r="K14" s="8">
        <v>82713</v>
      </c>
    </row>
    <row r="15" spans="2:11" ht="12.75">
      <c r="B15" t="s">
        <v>3</v>
      </c>
      <c r="D15" s="1" t="s">
        <v>4</v>
      </c>
      <c r="E15" s="25">
        <v>0</v>
      </c>
      <c r="F15" s="6"/>
      <c r="G15" s="8">
        <v>0</v>
      </c>
      <c r="H15" s="6"/>
      <c r="I15" s="25">
        <v>0</v>
      </c>
      <c r="J15" s="6"/>
      <c r="K15" s="8">
        <v>0</v>
      </c>
    </row>
    <row r="16" spans="2:11" ht="12.75">
      <c r="B16" t="s">
        <v>5</v>
      </c>
      <c r="D16" s="1" t="s">
        <v>114</v>
      </c>
      <c r="E16" s="25">
        <v>283</v>
      </c>
      <c r="F16" s="6"/>
      <c r="G16" s="8">
        <v>63</v>
      </c>
      <c r="H16" s="6"/>
      <c r="I16" s="25">
        <v>445</v>
      </c>
      <c r="J16" s="6"/>
      <c r="K16" s="8">
        <v>51</v>
      </c>
    </row>
    <row r="17" spans="4:11" ht="12.75">
      <c r="D17" s="1"/>
      <c r="E17" s="25"/>
      <c r="F17" s="6"/>
      <c r="G17" s="8"/>
      <c r="H17" s="6"/>
      <c r="I17" s="25"/>
      <c r="J17" s="6"/>
      <c r="K17" s="8"/>
    </row>
    <row r="18" spans="1:11" ht="12.75">
      <c r="A18">
        <v>2</v>
      </c>
      <c r="B18" t="s">
        <v>2</v>
      </c>
      <c r="D18" s="1" t="s">
        <v>115</v>
      </c>
      <c r="E18" s="25"/>
      <c r="F18" s="6"/>
      <c r="G18" s="8"/>
      <c r="H18" s="6"/>
      <c r="I18" s="25"/>
      <c r="J18" s="6"/>
      <c r="K18" s="8"/>
    </row>
    <row r="19" spans="4:11" ht="12.75">
      <c r="D19" s="1" t="s">
        <v>116</v>
      </c>
      <c r="E19" s="25"/>
      <c r="F19" s="6"/>
      <c r="G19" s="8"/>
      <c r="H19" s="6"/>
      <c r="I19" s="25"/>
      <c r="J19" s="6"/>
      <c r="K19" s="8"/>
    </row>
    <row r="20" spans="4:11" ht="12.75">
      <c r="D20" s="1" t="s">
        <v>119</v>
      </c>
      <c r="E20" s="25">
        <v>806</v>
      </c>
      <c r="F20" s="6"/>
      <c r="G20" s="8">
        <v>-618</v>
      </c>
      <c r="H20" s="6"/>
      <c r="I20" s="25">
        <v>1206</v>
      </c>
      <c r="J20" s="6"/>
      <c r="K20" s="8">
        <v>9261</v>
      </c>
    </row>
    <row r="21" spans="4:11" ht="12.75">
      <c r="D21" s="1"/>
      <c r="E21" s="25"/>
      <c r="F21" s="6"/>
      <c r="G21" s="8"/>
      <c r="H21" s="6"/>
      <c r="I21" s="25"/>
      <c r="J21" s="6"/>
      <c r="K21" s="8"/>
    </row>
    <row r="22" spans="2:11" ht="12.75">
      <c r="B22" t="s">
        <v>3</v>
      </c>
      <c r="D22" s="1" t="s">
        <v>117</v>
      </c>
      <c r="E22" s="26">
        <v>1723</v>
      </c>
      <c r="F22" s="6"/>
      <c r="G22" s="9">
        <v>1659</v>
      </c>
      <c r="H22" s="6"/>
      <c r="I22" s="26">
        <v>5336</v>
      </c>
      <c r="J22" s="6"/>
      <c r="K22" s="9">
        <v>4816</v>
      </c>
    </row>
    <row r="23" spans="4:11" ht="12.75">
      <c r="D23" s="1"/>
      <c r="E23" s="27"/>
      <c r="F23" s="6"/>
      <c r="G23" s="10"/>
      <c r="H23" s="6"/>
      <c r="I23" s="27"/>
      <c r="J23" s="6"/>
      <c r="K23" s="10"/>
    </row>
    <row r="24" spans="2:11" ht="12.75">
      <c r="B24" t="s">
        <v>5</v>
      </c>
      <c r="D24" s="1" t="s">
        <v>7</v>
      </c>
      <c r="E24" s="27">
        <v>1865</v>
      </c>
      <c r="F24" s="6"/>
      <c r="G24" s="10">
        <v>1632</v>
      </c>
      <c r="H24" s="6"/>
      <c r="I24" s="27">
        <v>5539</v>
      </c>
      <c r="J24" s="6"/>
      <c r="K24" s="10">
        <v>5156</v>
      </c>
    </row>
    <row r="25" spans="4:11" ht="12.75">
      <c r="D25" s="1"/>
      <c r="E25" s="27"/>
      <c r="F25" s="6"/>
      <c r="G25" s="10"/>
      <c r="H25" s="6"/>
      <c r="I25" s="27"/>
      <c r="J25" s="6"/>
      <c r="K25" s="10"/>
    </row>
    <row r="26" spans="2:11" ht="12.75">
      <c r="B26" t="s">
        <v>8</v>
      </c>
      <c r="D26" s="1" t="s">
        <v>9</v>
      </c>
      <c r="E26" s="28">
        <v>0</v>
      </c>
      <c r="F26" s="6"/>
      <c r="G26" s="11">
        <v>0</v>
      </c>
      <c r="H26" s="6"/>
      <c r="I26" s="28">
        <v>0</v>
      </c>
      <c r="J26" s="6"/>
      <c r="K26" s="11">
        <v>0</v>
      </c>
    </row>
    <row r="27" spans="4:11" ht="12.75">
      <c r="D27" s="1"/>
      <c r="E27" s="25"/>
      <c r="F27" s="6"/>
      <c r="G27" s="8"/>
      <c r="H27" s="6"/>
      <c r="I27" s="25"/>
      <c r="J27" s="6"/>
      <c r="K27" s="8"/>
    </row>
    <row r="28" spans="2:11" ht="12.75">
      <c r="B28" t="s">
        <v>10</v>
      </c>
      <c r="D28" s="1" t="s">
        <v>118</v>
      </c>
      <c r="E28" s="25"/>
      <c r="F28" s="6"/>
      <c r="G28" s="8"/>
      <c r="H28" s="6"/>
      <c r="I28" s="25"/>
      <c r="J28" s="6"/>
      <c r="K28" s="8"/>
    </row>
    <row r="29" spans="4:11" ht="12.75">
      <c r="D29" s="1" t="s">
        <v>6</v>
      </c>
      <c r="E29" s="25">
        <f>+E20-E22-E24-E26</f>
        <v>-2782</v>
      </c>
      <c r="F29" s="6"/>
      <c r="G29" s="8">
        <f>+G20-G22-G24-G26</f>
        <v>-3909</v>
      </c>
      <c r="H29" s="6"/>
      <c r="I29" s="25">
        <f>+I20-I22-I24-I26</f>
        <v>-9669</v>
      </c>
      <c r="J29" s="6"/>
      <c r="K29" s="8">
        <f>+K20-K22-K24-K26</f>
        <v>-711</v>
      </c>
    </row>
    <row r="30" spans="4:11" ht="12.75">
      <c r="D30" s="1"/>
      <c r="E30" s="25"/>
      <c r="F30" s="6"/>
      <c r="G30" s="8"/>
      <c r="H30" s="6"/>
      <c r="I30" s="25"/>
      <c r="J30" s="6"/>
      <c r="K30" s="8"/>
    </row>
    <row r="31" spans="2:11" ht="12.75">
      <c r="B31" t="s">
        <v>11</v>
      </c>
      <c r="D31" s="1" t="s">
        <v>121</v>
      </c>
      <c r="E31" s="25"/>
      <c r="F31" s="6"/>
      <c r="G31" s="8"/>
      <c r="H31" s="6"/>
      <c r="I31" s="25"/>
      <c r="J31" s="6"/>
      <c r="K31" s="8"/>
    </row>
    <row r="32" spans="4:11" ht="12.75">
      <c r="D32" s="1" t="s">
        <v>120</v>
      </c>
      <c r="E32" s="29">
        <v>0</v>
      </c>
      <c r="F32" s="6"/>
      <c r="G32" s="12">
        <v>0</v>
      </c>
      <c r="H32" s="6"/>
      <c r="I32" s="29">
        <v>0</v>
      </c>
      <c r="J32" s="6"/>
      <c r="K32" s="12">
        <v>0</v>
      </c>
    </row>
    <row r="33" spans="4:11" ht="12.75">
      <c r="D33" s="1"/>
      <c r="E33" s="25"/>
      <c r="F33" s="6"/>
      <c r="G33" s="8"/>
      <c r="H33" s="6"/>
      <c r="I33" s="25"/>
      <c r="J33" s="6"/>
      <c r="K33" s="8"/>
    </row>
    <row r="34" spans="2:11" ht="12.75">
      <c r="B34" t="s">
        <v>12</v>
      </c>
      <c r="D34" s="1" t="s">
        <v>122</v>
      </c>
      <c r="E34" s="25"/>
      <c r="F34" s="6"/>
      <c r="G34" s="8"/>
      <c r="H34" s="6"/>
      <c r="I34" s="25"/>
      <c r="J34" s="6"/>
      <c r="K34" s="8"/>
    </row>
    <row r="35" spans="4:11" ht="12.75">
      <c r="D35" s="1" t="s">
        <v>123</v>
      </c>
      <c r="E35" s="25"/>
      <c r="F35" s="6"/>
      <c r="G35" s="8"/>
      <c r="H35" s="6"/>
      <c r="I35" s="25"/>
      <c r="J35" s="6"/>
      <c r="K35" s="8"/>
    </row>
    <row r="36" spans="4:11" ht="12.75">
      <c r="D36" s="1" t="s">
        <v>124</v>
      </c>
      <c r="E36" s="25">
        <f>+E29+E32</f>
        <v>-2782</v>
      </c>
      <c r="F36" s="6"/>
      <c r="G36" s="8">
        <f>+G29+G32</f>
        <v>-3909</v>
      </c>
      <c r="H36" s="6"/>
      <c r="I36" s="25">
        <f>+I29+I32</f>
        <v>-9669</v>
      </c>
      <c r="J36" s="6"/>
      <c r="K36" s="8">
        <f>+K29+K32</f>
        <v>-711</v>
      </c>
    </row>
    <row r="37" spans="4:11" ht="12.75">
      <c r="D37" s="1"/>
      <c r="E37" s="25"/>
      <c r="F37" s="6"/>
      <c r="G37" s="8"/>
      <c r="H37" s="6"/>
      <c r="I37" s="25"/>
      <c r="J37" s="6"/>
      <c r="K37" s="8"/>
    </row>
    <row r="38" spans="2:11" ht="12.75">
      <c r="B38" t="s">
        <v>13</v>
      </c>
      <c r="D38" s="1" t="s">
        <v>125</v>
      </c>
      <c r="E38" s="29">
        <v>207</v>
      </c>
      <c r="F38" s="6"/>
      <c r="G38" s="12">
        <v>53</v>
      </c>
      <c r="H38" s="6"/>
      <c r="I38" s="29">
        <v>359</v>
      </c>
      <c r="J38" s="6"/>
      <c r="K38" s="12">
        <v>908</v>
      </c>
    </row>
    <row r="39" spans="4:11" ht="12.75">
      <c r="D39" s="1"/>
      <c r="E39" s="25"/>
      <c r="F39" s="6"/>
      <c r="G39" s="8"/>
      <c r="H39" s="6"/>
      <c r="I39" s="25"/>
      <c r="J39" s="6"/>
      <c r="K39" s="8"/>
    </row>
    <row r="40" spans="2:11" ht="12.75">
      <c r="B40" s="4" t="s">
        <v>113</v>
      </c>
      <c r="C40" t="s">
        <v>113</v>
      </c>
      <c r="D40" s="1" t="s">
        <v>126</v>
      </c>
      <c r="E40" s="25"/>
      <c r="F40" s="6"/>
      <c r="G40" s="8"/>
      <c r="H40" s="6"/>
      <c r="I40" s="25"/>
      <c r="J40" s="6"/>
      <c r="K40" s="8"/>
    </row>
    <row r="41" spans="4:11" ht="12.75">
      <c r="D41" s="1" t="s">
        <v>15</v>
      </c>
      <c r="E41" s="25">
        <f>+E36-E38</f>
        <v>-2989</v>
      </c>
      <c r="F41" s="6"/>
      <c r="G41" s="8">
        <f>+G36-G38</f>
        <v>-3962</v>
      </c>
      <c r="H41" s="6"/>
      <c r="I41" s="25">
        <f>+I36-I38</f>
        <v>-10028</v>
      </c>
      <c r="J41" s="6"/>
      <c r="K41" s="8">
        <f>+K36-K38</f>
        <v>-1619</v>
      </c>
    </row>
    <row r="42" spans="3:11" ht="12.75">
      <c r="C42" t="s">
        <v>16</v>
      </c>
      <c r="D42" s="1" t="s">
        <v>17</v>
      </c>
      <c r="E42" s="29">
        <v>0</v>
      </c>
      <c r="F42" s="6"/>
      <c r="G42" s="12">
        <v>0</v>
      </c>
      <c r="H42" s="6"/>
      <c r="I42" s="29">
        <v>0</v>
      </c>
      <c r="J42" s="6"/>
      <c r="K42" s="12">
        <v>765</v>
      </c>
    </row>
    <row r="43" spans="4:11" ht="12.75">
      <c r="D43" s="1"/>
      <c r="E43" s="25"/>
      <c r="F43" s="6"/>
      <c r="G43" s="8"/>
      <c r="H43" s="6"/>
      <c r="I43" s="25"/>
      <c r="J43" s="6"/>
      <c r="K43" s="8"/>
    </row>
    <row r="44" spans="2:11" ht="12.75">
      <c r="B44" s="4" t="s">
        <v>18</v>
      </c>
      <c r="D44" s="1" t="s">
        <v>127</v>
      </c>
      <c r="E44" s="25"/>
      <c r="F44" s="6"/>
      <c r="G44" s="8"/>
      <c r="H44" s="6"/>
      <c r="I44" s="25"/>
      <c r="J44" s="6"/>
      <c r="K44" s="8"/>
    </row>
    <row r="45" spans="4:11" ht="12.75">
      <c r="D45" s="1"/>
      <c r="E45" s="25"/>
      <c r="F45" s="6"/>
      <c r="G45" s="8"/>
      <c r="H45" s="6"/>
      <c r="I45" s="25"/>
      <c r="J45" s="6"/>
      <c r="K45" s="8"/>
    </row>
    <row r="46" spans="2:11" ht="12.75">
      <c r="B46" s="4" t="s">
        <v>19</v>
      </c>
      <c r="D46" s="1" t="s">
        <v>128</v>
      </c>
      <c r="E46" s="25"/>
      <c r="F46" s="6"/>
      <c r="G46" s="8"/>
      <c r="H46" s="6"/>
      <c r="I46" s="25"/>
      <c r="J46" s="6"/>
      <c r="K46" s="8"/>
    </row>
    <row r="47" spans="4:11" ht="12.75">
      <c r="D47" s="1" t="s">
        <v>129</v>
      </c>
      <c r="E47" s="25">
        <f>+E41-E42</f>
        <v>-2989</v>
      </c>
      <c r="F47" s="6"/>
      <c r="G47" s="8">
        <f>+G41-G42</f>
        <v>-3962</v>
      </c>
      <c r="H47" s="6"/>
      <c r="I47" s="25">
        <f>+I41-I42</f>
        <v>-10028</v>
      </c>
      <c r="J47" s="6"/>
      <c r="K47" s="8">
        <f>+K41-K42</f>
        <v>-2384</v>
      </c>
    </row>
    <row r="48" spans="4:11" ht="12.75">
      <c r="D48" s="1"/>
      <c r="E48" s="25"/>
      <c r="F48" s="6"/>
      <c r="G48" s="8"/>
      <c r="H48" s="6"/>
      <c r="I48" s="25"/>
      <c r="J48" s="6"/>
      <c r="K48" s="8"/>
    </row>
    <row r="49" spans="2:11" ht="12.75">
      <c r="B49" s="4" t="s">
        <v>23</v>
      </c>
      <c r="C49" t="s">
        <v>113</v>
      </c>
      <c r="D49" s="1" t="s">
        <v>20</v>
      </c>
      <c r="E49" s="26">
        <v>0</v>
      </c>
      <c r="F49" s="6"/>
      <c r="G49" s="9">
        <v>0</v>
      </c>
      <c r="H49" s="6"/>
      <c r="I49" s="26">
        <v>0</v>
      </c>
      <c r="J49" s="6"/>
      <c r="K49" s="9">
        <v>0</v>
      </c>
    </row>
    <row r="50" spans="3:11" ht="12.75">
      <c r="C50" t="s">
        <v>16</v>
      </c>
      <c r="D50" s="1" t="s">
        <v>130</v>
      </c>
      <c r="E50" s="27">
        <v>0</v>
      </c>
      <c r="F50" s="6"/>
      <c r="G50" s="10">
        <v>0</v>
      </c>
      <c r="H50" s="6"/>
      <c r="I50" s="27">
        <v>0</v>
      </c>
      <c r="J50" s="6"/>
      <c r="K50" s="10">
        <v>0</v>
      </c>
    </row>
    <row r="51" spans="3:11" ht="12.75">
      <c r="C51" t="s">
        <v>21</v>
      </c>
      <c r="D51" s="1" t="s">
        <v>22</v>
      </c>
      <c r="E51" s="27"/>
      <c r="F51" s="6"/>
      <c r="G51" s="10"/>
      <c r="H51" s="6"/>
      <c r="I51" s="27"/>
      <c r="J51" s="6"/>
      <c r="K51" s="10"/>
    </row>
    <row r="52" spans="4:11" ht="12.75">
      <c r="D52" s="1" t="s">
        <v>131</v>
      </c>
      <c r="E52" s="28">
        <v>0</v>
      </c>
      <c r="F52" s="6"/>
      <c r="G52" s="11">
        <v>0</v>
      </c>
      <c r="H52" s="6"/>
      <c r="I52" s="28">
        <v>0</v>
      </c>
      <c r="J52" s="6"/>
      <c r="K52" s="11">
        <v>0</v>
      </c>
    </row>
    <row r="53" spans="4:11" ht="12.75">
      <c r="D53" s="1"/>
      <c r="E53" s="25"/>
      <c r="F53" s="6"/>
      <c r="G53" s="8"/>
      <c r="H53" s="6"/>
      <c r="I53" s="25"/>
      <c r="J53" s="6"/>
      <c r="K53" s="8"/>
    </row>
    <row r="54" spans="2:11" ht="12.75">
      <c r="B54" s="4" t="s">
        <v>132</v>
      </c>
      <c r="D54" s="1" t="s">
        <v>133</v>
      </c>
      <c r="E54" s="25"/>
      <c r="F54" s="6"/>
      <c r="G54" s="8"/>
      <c r="H54" s="6"/>
      <c r="I54" s="25"/>
      <c r="J54" s="6"/>
      <c r="K54" s="8"/>
    </row>
    <row r="55" spans="4:12" ht="13.5" thickBot="1">
      <c r="D55" s="1" t="s">
        <v>134</v>
      </c>
      <c r="E55" s="30">
        <f>+E47-E49-E50-E52</f>
        <v>-2989</v>
      </c>
      <c r="F55" s="6"/>
      <c r="G55" s="13">
        <f>+G47-G49-G50-G52</f>
        <v>-3962</v>
      </c>
      <c r="H55" s="6"/>
      <c r="I55" s="30">
        <f>+I47-I49-I50-I52</f>
        <v>-10028</v>
      </c>
      <c r="J55" s="6"/>
      <c r="K55" s="13">
        <f>+K47-K49-K50-K52</f>
        <v>-2384</v>
      </c>
      <c r="L55" s="34"/>
    </row>
    <row r="56" spans="4:11" ht="13.5" thickTop="1">
      <c r="D56" s="1"/>
      <c r="E56" s="25"/>
      <c r="F56" s="6"/>
      <c r="G56" s="8"/>
      <c r="H56" s="6"/>
      <c r="I56" s="25"/>
      <c r="J56" s="6"/>
      <c r="K56" s="8"/>
    </row>
    <row r="57" spans="1:11" ht="12.75">
      <c r="A57">
        <v>3</v>
      </c>
      <c r="D57" s="1" t="s">
        <v>135</v>
      </c>
      <c r="E57" s="25"/>
      <c r="F57" s="6"/>
      <c r="G57" s="8"/>
      <c r="H57" s="6"/>
      <c r="I57" s="25"/>
      <c r="J57" s="6"/>
      <c r="K57" s="8"/>
    </row>
    <row r="58" spans="4:11" ht="12.75">
      <c r="D58" s="1" t="s">
        <v>24</v>
      </c>
      <c r="E58" s="25"/>
      <c r="F58" s="6"/>
      <c r="G58" s="8"/>
      <c r="H58" s="6"/>
      <c r="I58" s="25"/>
      <c r="J58" s="6"/>
      <c r="K58" s="8"/>
    </row>
    <row r="59" spans="4:11" ht="12.75">
      <c r="D59" s="1" t="s">
        <v>25</v>
      </c>
      <c r="E59" s="25"/>
      <c r="F59" s="6"/>
      <c r="G59" s="8"/>
      <c r="H59" s="6"/>
      <c r="I59" s="25"/>
      <c r="J59" s="6"/>
      <c r="K59" s="8"/>
    </row>
    <row r="60" spans="4:11" ht="12.75">
      <c r="D60" s="1"/>
      <c r="E60" s="25"/>
      <c r="F60" s="6"/>
      <c r="G60" s="8"/>
      <c r="H60" s="6"/>
      <c r="I60" s="25"/>
      <c r="J60" s="6"/>
      <c r="K60" s="8"/>
    </row>
    <row r="61" spans="3:11" ht="12.75">
      <c r="C61" t="s">
        <v>2</v>
      </c>
      <c r="D61" s="1" t="s">
        <v>189</v>
      </c>
      <c r="E61" s="25"/>
      <c r="F61" s="6"/>
      <c r="G61" s="8"/>
      <c r="H61" s="6"/>
      <c r="I61" s="25"/>
      <c r="J61" s="6"/>
      <c r="K61" s="8"/>
    </row>
    <row r="62" spans="4:11" ht="13.5" thickBot="1">
      <c r="D62" s="1" t="s">
        <v>176</v>
      </c>
      <c r="E62" s="31">
        <f>+E55/40150*100</f>
        <v>-7.444582814445829</v>
      </c>
      <c r="F62" s="6"/>
      <c r="G62" s="31">
        <f>+G55/40150*100</f>
        <v>-9.86799501867995</v>
      </c>
      <c r="H62" s="6"/>
      <c r="I62" s="31">
        <f>+I55/40150*100</f>
        <v>-24.976338729763388</v>
      </c>
      <c r="J62" s="6"/>
      <c r="K62" s="31">
        <f>+K55/40150*100</f>
        <v>-5.937733499377336</v>
      </c>
    </row>
    <row r="63" spans="4:11" ht="12.75">
      <c r="D63" s="1"/>
      <c r="E63" s="25"/>
      <c r="F63" s="6"/>
      <c r="G63" s="8"/>
      <c r="H63" s="6"/>
      <c r="I63" s="25"/>
      <c r="J63" s="6"/>
      <c r="K63" s="8"/>
    </row>
    <row r="64" spans="3:11" ht="12.75">
      <c r="C64" t="s">
        <v>3</v>
      </c>
      <c r="D64" s="1" t="s">
        <v>190</v>
      </c>
      <c r="E64" s="25"/>
      <c r="F64" s="6"/>
      <c r="G64" s="8"/>
      <c r="H64" s="6"/>
      <c r="I64" s="25"/>
      <c r="J64" s="6"/>
      <c r="K64" s="8"/>
    </row>
    <row r="65" spans="4:11" ht="13.5" thickBot="1">
      <c r="D65" s="1" t="s">
        <v>188</v>
      </c>
      <c r="E65" s="32">
        <v>0</v>
      </c>
      <c r="F65" s="6"/>
      <c r="G65" s="14">
        <v>0</v>
      </c>
      <c r="H65" s="6"/>
      <c r="I65" s="32">
        <v>0</v>
      </c>
      <c r="J65" s="6"/>
      <c r="K65" s="14">
        <v>0</v>
      </c>
    </row>
    <row r="66" spans="4:11" ht="12.75">
      <c r="D66" s="1"/>
      <c r="E66" s="25"/>
      <c r="F66" s="6"/>
      <c r="G66" s="8"/>
      <c r="H66" s="6"/>
      <c r="I66" s="25"/>
      <c r="J66" s="6"/>
      <c r="K66" s="8"/>
    </row>
    <row r="67" spans="1:11" ht="13.5" thickBot="1">
      <c r="A67">
        <v>4</v>
      </c>
      <c r="C67" t="s">
        <v>2</v>
      </c>
      <c r="D67" s="1" t="s">
        <v>136</v>
      </c>
      <c r="E67" s="32">
        <v>0</v>
      </c>
      <c r="F67" s="6"/>
      <c r="G67" s="14">
        <v>0</v>
      </c>
      <c r="H67" s="6"/>
      <c r="I67" s="32">
        <v>0</v>
      </c>
      <c r="J67" s="6"/>
      <c r="K67" s="14">
        <v>0</v>
      </c>
    </row>
    <row r="68" spans="4:11" ht="12.75">
      <c r="D68" s="1"/>
      <c r="E68" s="25"/>
      <c r="F68" s="6"/>
      <c r="G68" s="8"/>
      <c r="H68" s="6"/>
      <c r="I68" s="25"/>
      <c r="J68" s="6"/>
      <c r="K68" s="8"/>
    </row>
    <row r="69" spans="3:11" ht="12.75">
      <c r="C69" t="s">
        <v>3</v>
      </c>
      <c r="D69" s="1" t="s">
        <v>137</v>
      </c>
      <c r="E69" s="25"/>
      <c r="F69" s="6"/>
      <c r="G69" s="8"/>
      <c r="H69" s="6"/>
      <c r="I69" s="25"/>
      <c r="J69" s="6"/>
      <c r="K69" s="8"/>
    </row>
    <row r="70" spans="4:11" ht="12.75">
      <c r="D70" s="1"/>
      <c r="E70" s="25"/>
      <c r="F70" s="6"/>
      <c r="G70" s="8"/>
      <c r="H70" s="6"/>
      <c r="I70" s="25"/>
      <c r="J70" s="6"/>
      <c r="K70" s="8"/>
    </row>
    <row r="71" spans="4:11" ht="12.75">
      <c r="D71" s="1"/>
      <c r="E71" s="33" t="s">
        <v>139</v>
      </c>
      <c r="F71" s="6"/>
      <c r="G71" s="8"/>
      <c r="H71" s="6"/>
      <c r="I71" s="33" t="s">
        <v>140</v>
      </c>
      <c r="J71" s="6"/>
      <c r="K71" s="8"/>
    </row>
    <row r="72" spans="4:11" ht="12.75">
      <c r="D72" s="1"/>
      <c r="E72" s="25"/>
      <c r="F72" s="6"/>
      <c r="G72" s="8"/>
      <c r="H72" s="6"/>
      <c r="I72" s="33" t="s">
        <v>141</v>
      </c>
      <c r="J72" s="6"/>
      <c r="K72" s="8"/>
    </row>
    <row r="73" spans="1:10" ht="13.5" thickBot="1">
      <c r="A73">
        <v>5</v>
      </c>
      <c r="D73" s="1" t="s">
        <v>138</v>
      </c>
      <c r="E73" s="56">
        <f>+'bs'!E66</f>
        <v>1.361917808219178</v>
      </c>
      <c r="F73" s="6"/>
      <c r="G73" s="8"/>
      <c r="H73" s="6"/>
      <c r="I73" s="56">
        <v>1.6</v>
      </c>
      <c r="J73" s="6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</sheetData>
  <mergeCells count="2">
    <mergeCell ref="E7:G7"/>
    <mergeCell ref="I7:K7"/>
  </mergeCells>
  <printOptions/>
  <pageMargins left="0.43" right="0.27" top="0.25" bottom="0.25" header="0.5" footer="0.21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4" sqref="A14"/>
    </sheetView>
  </sheetViews>
  <sheetFormatPr defaultColWidth="9.140625" defaultRowHeight="12.75"/>
  <cols>
    <col min="1" max="1" width="3.28125" style="0" customWidth="1"/>
    <col min="4" max="4" width="20.421875" style="0" customWidth="1"/>
    <col min="5" max="5" width="15.421875" style="8" customWidth="1"/>
    <col min="6" max="6" width="17.57421875" style="8" customWidth="1"/>
  </cols>
  <sheetData>
    <row r="1" ht="12.75">
      <c r="B1" s="2" t="s">
        <v>0</v>
      </c>
    </row>
    <row r="2" ht="12.75">
      <c r="B2" s="2"/>
    </row>
    <row r="3" ht="12.75">
      <c r="B3" s="2" t="s">
        <v>195</v>
      </c>
    </row>
    <row r="5" spans="5:6" ht="12.75">
      <c r="E5" s="8" t="s">
        <v>35</v>
      </c>
      <c r="F5" s="8" t="s">
        <v>36</v>
      </c>
    </row>
    <row r="6" spans="5:6" ht="12.75">
      <c r="E6" s="8" t="s">
        <v>37</v>
      </c>
      <c r="F6" s="8" t="s">
        <v>38</v>
      </c>
    </row>
    <row r="7" spans="5:6" ht="12.75">
      <c r="E7" s="17" t="s">
        <v>193</v>
      </c>
      <c r="F7" s="17" t="s">
        <v>180</v>
      </c>
    </row>
    <row r="8" spans="5:6" ht="12.75">
      <c r="E8" s="8" t="s">
        <v>34</v>
      </c>
      <c r="F8" s="8" t="s">
        <v>34</v>
      </c>
    </row>
    <row r="9" spans="5:6" ht="12.75">
      <c r="E9" s="8" t="s">
        <v>39</v>
      </c>
      <c r="F9" s="17" t="s">
        <v>105</v>
      </c>
    </row>
    <row r="11" spans="1:6" ht="12.75">
      <c r="A11" t="s">
        <v>40</v>
      </c>
      <c r="B11" t="s">
        <v>142</v>
      </c>
      <c r="E11" s="8">
        <v>120566</v>
      </c>
      <c r="F11" s="8">
        <v>118260</v>
      </c>
    </row>
    <row r="13" spans="1:6" ht="12.75">
      <c r="A13" s="4" t="s">
        <v>41</v>
      </c>
      <c r="B13" t="s">
        <v>143</v>
      </c>
      <c r="E13" s="8">
        <v>0</v>
      </c>
      <c r="F13" s="8">
        <v>0</v>
      </c>
    </row>
    <row r="15" spans="1:6" ht="12.75">
      <c r="A15" s="4" t="s">
        <v>43</v>
      </c>
      <c r="B15" t="s">
        <v>42</v>
      </c>
      <c r="E15" s="8">
        <v>0</v>
      </c>
      <c r="F15" s="8">
        <v>0</v>
      </c>
    </row>
    <row r="17" spans="1:6" ht="12.75">
      <c r="A17" s="4" t="s">
        <v>45</v>
      </c>
      <c r="B17" t="s">
        <v>144</v>
      </c>
      <c r="E17" s="8">
        <v>0</v>
      </c>
      <c r="F17" s="8">
        <v>0</v>
      </c>
    </row>
    <row r="19" spans="1:6" ht="12.75">
      <c r="A19" s="4" t="s">
        <v>49</v>
      </c>
      <c r="B19" t="s">
        <v>145</v>
      </c>
      <c r="E19" s="8">
        <v>12733</v>
      </c>
      <c r="F19" s="8">
        <v>13210</v>
      </c>
    </row>
    <row r="21" spans="1:6" ht="12.75">
      <c r="A21" s="4" t="s">
        <v>54</v>
      </c>
      <c r="B21" t="s">
        <v>44</v>
      </c>
      <c r="E21" s="8">
        <v>0</v>
      </c>
      <c r="F21" s="8">
        <v>0</v>
      </c>
    </row>
    <row r="23" spans="1:6" ht="12.75">
      <c r="A23" s="4" t="s">
        <v>55</v>
      </c>
      <c r="B23" t="s">
        <v>146</v>
      </c>
      <c r="E23" s="8">
        <v>0</v>
      </c>
      <c r="F23" s="8">
        <v>0</v>
      </c>
    </row>
    <row r="25" spans="1:2" ht="12.75">
      <c r="A25" s="4" t="s">
        <v>57</v>
      </c>
      <c r="B25" t="s">
        <v>46</v>
      </c>
    </row>
    <row r="26" spans="2:6" ht="12.75">
      <c r="B26" t="s">
        <v>147</v>
      </c>
      <c r="E26" s="8">
        <v>30636</v>
      </c>
      <c r="F26" s="8">
        <v>29063</v>
      </c>
    </row>
    <row r="27" spans="2:6" ht="12.75">
      <c r="B27" t="s">
        <v>148</v>
      </c>
      <c r="E27" s="8">
        <v>15304</v>
      </c>
      <c r="F27" s="8">
        <v>20766</v>
      </c>
    </row>
    <row r="28" spans="2:6" ht="12.75">
      <c r="B28" t="s">
        <v>47</v>
      </c>
      <c r="E28" s="8">
        <v>0</v>
      </c>
      <c r="F28" s="8">
        <v>0</v>
      </c>
    </row>
    <row r="29" spans="2:6" ht="12.75">
      <c r="B29" t="s">
        <v>167</v>
      </c>
      <c r="E29" s="8">
        <v>3627</v>
      </c>
      <c r="F29" s="8">
        <v>6765</v>
      </c>
    </row>
    <row r="30" spans="2:6" ht="12.75">
      <c r="B30" t="s">
        <v>48</v>
      </c>
      <c r="E30" s="17">
        <v>3834</v>
      </c>
      <c r="F30" s="8">
        <v>3772</v>
      </c>
    </row>
    <row r="31" spans="5:6" ht="12.75">
      <c r="E31" s="15">
        <f>SUM(E26:E30)</f>
        <v>53401</v>
      </c>
      <c r="F31" s="15">
        <f>SUM(F26:F30)</f>
        <v>60366</v>
      </c>
    </row>
    <row r="32" ht="12.75">
      <c r="D32" s="34"/>
    </row>
    <row r="33" spans="1:2" ht="12.75">
      <c r="A33" s="4" t="s">
        <v>59</v>
      </c>
      <c r="B33" t="s">
        <v>50</v>
      </c>
    </row>
    <row r="34" spans="2:6" ht="12.75">
      <c r="B34" t="s">
        <v>149</v>
      </c>
      <c r="E34" s="8">
        <v>15095</v>
      </c>
      <c r="F34" s="8">
        <v>9232</v>
      </c>
    </row>
    <row r="35" spans="2:6" ht="12.75">
      <c r="B35" t="s">
        <v>150</v>
      </c>
      <c r="E35" s="8">
        <v>13511</v>
      </c>
      <c r="F35" s="8">
        <v>9158</v>
      </c>
    </row>
    <row r="36" spans="2:6" ht="12.75">
      <c r="B36" t="s">
        <v>51</v>
      </c>
      <c r="E36" s="8">
        <v>52107</v>
      </c>
      <c r="F36" s="8">
        <v>58159</v>
      </c>
    </row>
    <row r="37" spans="2:6" ht="12.75">
      <c r="B37" t="s">
        <v>52</v>
      </c>
      <c r="E37" s="8">
        <v>4589</v>
      </c>
      <c r="F37" s="8">
        <v>6335</v>
      </c>
    </row>
    <row r="38" spans="2:6" ht="12.75">
      <c r="B38" t="s">
        <v>151</v>
      </c>
      <c r="E38" s="8">
        <v>0</v>
      </c>
      <c r="F38" s="8">
        <v>0</v>
      </c>
    </row>
    <row r="40" spans="2:6" ht="12.75">
      <c r="B40" t="s">
        <v>53</v>
      </c>
      <c r="E40" s="15">
        <f>SUM(E34:E39)</f>
        <v>85302</v>
      </c>
      <c r="F40" s="15">
        <f>SUM(F34:F39)</f>
        <v>82884</v>
      </c>
    </row>
    <row r="42" spans="1:6" ht="12.75">
      <c r="A42" s="4" t="s">
        <v>67</v>
      </c>
      <c r="B42" t="s">
        <v>184</v>
      </c>
      <c r="E42" s="8">
        <f>+E31-E40</f>
        <v>-31901</v>
      </c>
      <c r="F42" s="8">
        <f>+F31-F40</f>
        <v>-22518</v>
      </c>
    </row>
    <row r="44" spans="5:6" ht="13.5" thickBot="1">
      <c r="E44" s="16">
        <f>E11+E19+E21+E31-E40</f>
        <v>101398</v>
      </c>
      <c r="F44" s="16">
        <f>F11+F19+F21+F31-F40</f>
        <v>108952</v>
      </c>
    </row>
    <row r="45" ht="13.5" thickTop="1"/>
    <row r="46" spans="1:2" ht="12.75">
      <c r="A46" s="4" t="s">
        <v>156</v>
      </c>
      <c r="B46" t="s">
        <v>66</v>
      </c>
    </row>
    <row r="47" spans="1:6" ht="12.75">
      <c r="A47" s="4"/>
      <c r="B47" t="s">
        <v>60</v>
      </c>
      <c r="E47" s="8">
        <v>40150</v>
      </c>
      <c r="F47" s="8">
        <v>40150</v>
      </c>
    </row>
    <row r="48" spans="1:2" ht="12.75">
      <c r="A48" t="s">
        <v>61</v>
      </c>
      <c r="B48" t="s">
        <v>62</v>
      </c>
    </row>
    <row r="49" spans="2:6" ht="12.75">
      <c r="B49" t="s">
        <v>63</v>
      </c>
      <c r="E49" s="8">
        <v>16117</v>
      </c>
      <c r="F49" s="8">
        <v>16117</v>
      </c>
    </row>
    <row r="50" spans="2:6" ht="12.75">
      <c r="B50" t="s">
        <v>64</v>
      </c>
      <c r="E50" s="8">
        <v>0</v>
      </c>
      <c r="F50" s="8">
        <v>0</v>
      </c>
    </row>
    <row r="51" spans="2:6" ht="12.75">
      <c r="B51" t="s">
        <v>153</v>
      </c>
      <c r="E51" s="8">
        <v>0</v>
      </c>
      <c r="F51" s="8">
        <v>0</v>
      </c>
    </row>
    <row r="52" spans="2:6" ht="12.75">
      <c r="B52" t="s">
        <v>154</v>
      </c>
      <c r="E52" s="8">
        <v>0</v>
      </c>
      <c r="F52" s="8">
        <v>0</v>
      </c>
    </row>
    <row r="53" spans="2:6" ht="12.75">
      <c r="B53" t="s">
        <v>65</v>
      </c>
      <c r="E53" s="20">
        <v>11147</v>
      </c>
      <c r="F53" s="20">
        <v>21174</v>
      </c>
    </row>
    <row r="54" spans="2:6" ht="12.75">
      <c r="B54" t="s">
        <v>152</v>
      </c>
      <c r="E54" s="20">
        <v>260</v>
      </c>
      <c r="F54" s="20">
        <v>260</v>
      </c>
    </row>
    <row r="56" spans="1:6" ht="12.75">
      <c r="A56" s="4" t="s">
        <v>157</v>
      </c>
      <c r="B56" t="s">
        <v>68</v>
      </c>
      <c r="E56" s="8">
        <v>0</v>
      </c>
      <c r="F56" s="8">
        <v>0</v>
      </c>
    </row>
    <row r="58" spans="1:6" ht="12.75">
      <c r="A58" s="4" t="s">
        <v>158</v>
      </c>
      <c r="B58" t="s">
        <v>56</v>
      </c>
      <c r="E58" s="8">
        <v>24538</v>
      </c>
      <c r="F58" s="8">
        <v>21472</v>
      </c>
    </row>
    <row r="60" spans="1:6" ht="12.75">
      <c r="A60" s="4" t="s">
        <v>159</v>
      </c>
      <c r="B60" t="s">
        <v>58</v>
      </c>
      <c r="E60" s="8">
        <v>4233</v>
      </c>
      <c r="F60" s="8">
        <v>4826</v>
      </c>
    </row>
    <row r="61" ht="12.75">
      <c r="A61" s="4"/>
    </row>
    <row r="62" spans="1:6" ht="12.75">
      <c r="A62" s="4" t="s">
        <v>160</v>
      </c>
      <c r="B62" t="s">
        <v>155</v>
      </c>
      <c r="E62" s="8">
        <v>4953</v>
      </c>
      <c r="F62" s="8">
        <v>4953</v>
      </c>
    </row>
    <row r="64" spans="4:6" ht="13.5" thickBot="1">
      <c r="D64" s="34"/>
      <c r="E64" s="16">
        <f>SUM(E47:E62)</f>
        <v>101398</v>
      </c>
      <c r="F64" s="16">
        <f>SUM(F47:F62)</f>
        <v>108952</v>
      </c>
    </row>
    <row r="65" ht="13.5" thickTop="1"/>
    <row r="66" spans="1:6" ht="12.75">
      <c r="A66" s="4" t="s">
        <v>161</v>
      </c>
      <c r="B66" t="s">
        <v>162</v>
      </c>
      <c r="E66" s="21">
        <f>(E47+E49+E53-E19)/E47</f>
        <v>1.361917808219178</v>
      </c>
      <c r="F66" s="21">
        <f>(F47+F49+F53-F19)/F47</f>
        <v>1.5997758405977585</v>
      </c>
    </row>
  </sheetData>
  <printOptions/>
  <pageMargins left="1.2" right="0.75" top="0.25" bottom="0.2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tabSelected="1" workbookViewId="0" topLeftCell="A131">
      <selection activeCell="A131" sqref="A131"/>
    </sheetView>
  </sheetViews>
  <sheetFormatPr defaultColWidth="9.140625" defaultRowHeight="12.75"/>
  <cols>
    <col min="1" max="1" width="5.421875" style="37" customWidth="1"/>
    <col min="2" max="2" width="2.8515625" style="37" customWidth="1"/>
    <col min="3" max="3" width="2.7109375" style="37" customWidth="1"/>
    <col min="4" max="6" width="8.8515625" style="37" customWidth="1"/>
    <col min="7" max="9" width="13.7109375" style="39" customWidth="1"/>
    <col min="10" max="10" width="9.7109375" style="39" customWidth="1"/>
    <col min="11" max="11" width="12.28125" style="37" customWidth="1"/>
    <col min="12" max="12" width="5.7109375" style="37" customWidth="1"/>
    <col min="13" max="16384" width="8.8515625" style="37" customWidth="1"/>
  </cols>
  <sheetData>
    <row r="1" spans="1:10" ht="11.25">
      <c r="A1" s="36" t="s">
        <v>0</v>
      </c>
      <c r="G1" s="37"/>
      <c r="H1" s="37"/>
      <c r="I1" s="37"/>
      <c r="J1" s="37"/>
    </row>
    <row r="2" spans="1:10" ht="11.25">
      <c r="A2" s="36" t="s">
        <v>196</v>
      </c>
      <c r="G2" s="37"/>
      <c r="H2" s="37"/>
      <c r="I2" s="37"/>
      <c r="J2" s="37"/>
    </row>
    <row r="3" spans="7:10" ht="11.25">
      <c r="G3" s="37"/>
      <c r="H3" s="37"/>
      <c r="I3" s="37"/>
      <c r="J3" s="37"/>
    </row>
    <row r="4" spans="1:10" ht="11.25">
      <c r="A4" s="22">
        <v>1</v>
      </c>
      <c r="C4" s="36" t="s">
        <v>69</v>
      </c>
      <c r="G4" s="37"/>
      <c r="H4" s="37"/>
      <c r="I4" s="37"/>
      <c r="J4" s="37"/>
    </row>
    <row r="5" spans="1:10" ht="11.25">
      <c r="A5" s="22"/>
      <c r="C5" s="36"/>
      <c r="G5" s="37"/>
      <c r="H5" s="37"/>
      <c r="I5" s="37"/>
      <c r="J5" s="37"/>
    </row>
    <row r="6" spans="1:10" ht="11.25">
      <c r="A6" s="22"/>
      <c r="C6" s="37" t="s">
        <v>191</v>
      </c>
      <c r="G6" s="37"/>
      <c r="H6" s="37"/>
      <c r="I6" s="37"/>
      <c r="J6" s="37"/>
    </row>
    <row r="7" spans="1:10" ht="11.25">
      <c r="A7" s="22"/>
      <c r="C7" s="37" t="s">
        <v>111</v>
      </c>
      <c r="G7" s="37"/>
      <c r="H7" s="37"/>
      <c r="I7" s="37"/>
      <c r="J7" s="37"/>
    </row>
    <row r="8" spans="1:10" ht="11.25">
      <c r="A8" s="22"/>
      <c r="C8" s="37" t="s">
        <v>110</v>
      </c>
      <c r="G8" s="37"/>
      <c r="H8" s="37"/>
      <c r="I8" s="37"/>
      <c r="J8" s="37"/>
    </row>
    <row r="9" spans="1:10" ht="11.25">
      <c r="A9" s="22"/>
      <c r="G9" s="37"/>
      <c r="H9" s="37"/>
      <c r="I9" s="37"/>
      <c r="J9" s="37"/>
    </row>
    <row r="10" spans="1:10" ht="11.25">
      <c r="A10" s="22"/>
      <c r="G10" s="37"/>
      <c r="H10" s="37"/>
      <c r="I10" s="37"/>
      <c r="J10" s="37"/>
    </row>
    <row r="11" spans="1:10" ht="11.25">
      <c r="A11" s="22">
        <v>2</v>
      </c>
      <c r="C11" s="36" t="s">
        <v>70</v>
      </c>
      <c r="G11" s="37"/>
      <c r="H11" s="37"/>
      <c r="I11" s="37"/>
      <c r="J11" s="37"/>
    </row>
    <row r="12" spans="1:10" ht="11.25">
      <c r="A12" s="22"/>
      <c r="C12" s="36"/>
      <c r="G12" s="37"/>
      <c r="H12" s="37"/>
      <c r="I12" s="37"/>
      <c r="J12" s="37"/>
    </row>
    <row r="13" spans="1:10" ht="11.25">
      <c r="A13" s="22"/>
      <c r="C13" s="37" t="s">
        <v>168</v>
      </c>
      <c r="G13" s="37"/>
      <c r="H13" s="37"/>
      <c r="I13" s="37"/>
      <c r="J13" s="37"/>
    </row>
    <row r="14" spans="1:10" ht="11.25">
      <c r="A14" s="22"/>
      <c r="G14" s="37"/>
      <c r="H14" s="37"/>
      <c r="I14" s="37"/>
      <c r="J14" s="37"/>
    </row>
    <row r="15" spans="1:10" ht="11.25">
      <c r="A15" s="22"/>
      <c r="G15" s="37"/>
      <c r="H15" s="37"/>
      <c r="I15" s="37"/>
      <c r="J15" s="37"/>
    </row>
    <row r="16" spans="1:10" ht="11.25">
      <c r="A16" s="22">
        <v>3</v>
      </c>
      <c r="C16" s="36" t="s">
        <v>71</v>
      </c>
      <c r="G16" s="37"/>
      <c r="H16" s="37"/>
      <c r="I16" s="37"/>
      <c r="J16" s="37"/>
    </row>
    <row r="17" spans="1:10" ht="11.25">
      <c r="A17" s="22"/>
      <c r="C17" s="36"/>
      <c r="G17" s="37"/>
      <c r="H17" s="37"/>
      <c r="I17" s="37"/>
      <c r="J17" s="37"/>
    </row>
    <row r="18" spans="1:10" ht="11.25">
      <c r="A18" s="22"/>
      <c r="C18" s="37" t="s">
        <v>169</v>
      </c>
      <c r="G18" s="37"/>
      <c r="H18" s="37"/>
      <c r="I18" s="37"/>
      <c r="J18" s="37"/>
    </row>
    <row r="19" spans="1:10" ht="11.25">
      <c r="A19" s="22"/>
      <c r="G19" s="37"/>
      <c r="H19" s="37"/>
      <c r="I19" s="37"/>
      <c r="J19" s="37"/>
    </row>
    <row r="20" spans="1:10" ht="11.25">
      <c r="A20" s="22"/>
      <c r="G20" s="37"/>
      <c r="H20" s="37"/>
      <c r="I20" s="37"/>
      <c r="J20" s="37"/>
    </row>
    <row r="21" spans="1:10" ht="11.25">
      <c r="A21" s="22">
        <v>4</v>
      </c>
      <c r="C21" s="36" t="s">
        <v>14</v>
      </c>
      <c r="G21" s="37"/>
      <c r="H21" s="37"/>
      <c r="I21" s="37"/>
      <c r="J21" s="37"/>
    </row>
    <row r="22" spans="1:8" ht="11.25">
      <c r="A22" s="22"/>
      <c r="G22" s="38" t="s">
        <v>32</v>
      </c>
      <c r="H22" s="40" t="s">
        <v>96</v>
      </c>
    </row>
    <row r="23" spans="1:8" ht="13.5">
      <c r="A23" s="22"/>
      <c r="G23" s="58" t="s">
        <v>106</v>
      </c>
      <c r="H23" s="58" t="s">
        <v>72</v>
      </c>
    </row>
    <row r="24" spans="1:8" ht="11.25">
      <c r="A24" s="22"/>
      <c r="G24" s="40" t="s">
        <v>34</v>
      </c>
      <c r="H24" s="40" t="s">
        <v>34</v>
      </c>
    </row>
    <row r="25" spans="1:8" ht="11.25">
      <c r="A25" s="22"/>
      <c r="D25" s="37" t="s">
        <v>73</v>
      </c>
      <c r="G25" s="35">
        <v>207</v>
      </c>
      <c r="H25" s="35">
        <v>359</v>
      </c>
    </row>
    <row r="26" spans="1:8" ht="11.25">
      <c r="A26" s="22"/>
      <c r="D26" s="37" t="s">
        <v>74</v>
      </c>
      <c r="G26" s="35">
        <v>0</v>
      </c>
      <c r="H26" s="35">
        <v>0</v>
      </c>
    </row>
    <row r="27" spans="1:8" ht="13.5">
      <c r="A27" s="22"/>
      <c r="D27" s="37" t="s">
        <v>75</v>
      </c>
      <c r="G27" s="59">
        <v>0</v>
      </c>
      <c r="H27" s="59">
        <v>0</v>
      </c>
    </row>
    <row r="28" spans="1:11" ht="13.5">
      <c r="A28" s="22"/>
      <c r="G28" s="54">
        <f>SUM(G25:G27)</f>
        <v>207</v>
      </c>
      <c r="H28" s="54">
        <f>SUM(H25:H27)</f>
        <v>359</v>
      </c>
      <c r="K28" s="41"/>
    </row>
    <row r="29" spans="1:10" ht="11.25">
      <c r="A29" s="22"/>
      <c r="G29" s="37"/>
      <c r="H29" s="37"/>
      <c r="I29" s="37"/>
      <c r="J29" s="37"/>
    </row>
    <row r="30" spans="1:10" ht="11.25">
      <c r="A30" s="22">
        <v>5</v>
      </c>
      <c r="C30" s="36" t="s">
        <v>163</v>
      </c>
      <c r="G30" s="37"/>
      <c r="H30" s="37"/>
      <c r="I30" s="37"/>
      <c r="J30" s="37"/>
    </row>
    <row r="31" spans="1:10" ht="11.25">
      <c r="A31" s="22"/>
      <c r="C31" s="36"/>
      <c r="G31" s="37"/>
      <c r="H31" s="37"/>
      <c r="I31" s="37"/>
      <c r="J31" s="37"/>
    </row>
    <row r="32" spans="1:10" ht="11.25">
      <c r="A32" s="22"/>
      <c r="C32" s="37" t="s">
        <v>175</v>
      </c>
      <c r="G32" s="37"/>
      <c r="H32" s="37"/>
      <c r="I32" s="37"/>
      <c r="J32" s="37"/>
    </row>
    <row r="33" spans="1:10" ht="11.25">
      <c r="A33" s="22"/>
      <c r="C33" s="37" t="s">
        <v>174</v>
      </c>
      <c r="G33" s="37"/>
      <c r="H33" s="37"/>
      <c r="I33" s="37"/>
      <c r="J33" s="37"/>
    </row>
    <row r="34" spans="1:10" ht="11.25">
      <c r="A34" s="22"/>
      <c r="G34" s="37"/>
      <c r="H34" s="37"/>
      <c r="I34" s="37"/>
      <c r="J34" s="37"/>
    </row>
    <row r="35" spans="1:10" ht="11.25">
      <c r="A35" s="22"/>
      <c r="G35" s="37"/>
      <c r="H35" s="37"/>
      <c r="I35" s="37"/>
      <c r="J35" s="37"/>
    </row>
    <row r="36" spans="1:10" ht="11.25">
      <c r="A36" s="22">
        <v>6</v>
      </c>
      <c r="C36" s="36" t="s">
        <v>76</v>
      </c>
      <c r="G36" s="37"/>
      <c r="H36" s="37"/>
      <c r="I36" s="37"/>
      <c r="J36" s="37"/>
    </row>
    <row r="37" spans="1:10" ht="11.25">
      <c r="A37" s="22"/>
      <c r="G37" s="37"/>
      <c r="H37" s="37"/>
      <c r="I37" s="37"/>
      <c r="J37" s="37"/>
    </row>
    <row r="38" spans="1:10" ht="11.25">
      <c r="A38" s="22"/>
      <c r="C38" s="37" t="s">
        <v>171</v>
      </c>
      <c r="G38" s="37"/>
      <c r="H38" s="37"/>
      <c r="I38" s="37"/>
      <c r="J38" s="37"/>
    </row>
    <row r="39" spans="1:10" ht="11.25">
      <c r="A39" s="22"/>
      <c r="C39" s="37" t="s">
        <v>170</v>
      </c>
      <c r="G39" s="37"/>
      <c r="H39" s="37"/>
      <c r="I39" s="37"/>
      <c r="J39" s="37"/>
    </row>
    <row r="40" spans="1:10" ht="11.25">
      <c r="A40" s="22"/>
      <c r="G40" s="37"/>
      <c r="H40" s="37"/>
      <c r="I40" s="37"/>
      <c r="J40" s="37"/>
    </row>
    <row r="41" spans="1:10" ht="11.25">
      <c r="A41" s="22">
        <v>7</v>
      </c>
      <c r="C41" s="36" t="s">
        <v>100</v>
      </c>
      <c r="G41" s="37"/>
      <c r="H41" s="37"/>
      <c r="I41" s="37"/>
      <c r="J41" s="37"/>
    </row>
    <row r="42" spans="4:10" ht="11.25">
      <c r="D42" s="42"/>
      <c r="G42" s="37"/>
      <c r="H42" s="37"/>
      <c r="I42" s="37"/>
      <c r="J42" s="37"/>
    </row>
    <row r="43" spans="3:10" ht="11.25">
      <c r="C43" s="37" t="s">
        <v>181</v>
      </c>
      <c r="D43" s="42"/>
      <c r="G43" s="37"/>
      <c r="H43" s="37"/>
      <c r="I43" s="37"/>
      <c r="J43" s="37"/>
    </row>
    <row r="44" spans="4:10" ht="11.25">
      <c r="D44" s="42"/>
      <c r="G44" s="37"/>
      <c r="H44" s="37"/>
      <c r="I44" s="37"/>
      <c r="J44" s="37"/>
    </row>
    <row r="45" spans="3:10" ht="11.25">
      <c r="C45" s="42"/>
      <c r="G45" s="37"/>
      <c r="H45" s="37"/>
      <c r="I45" s="37"/>
      <c r="J45" s="37"/>
    </row>
    <row r="46" spans="1:10" ht="11.25">
      <c r="A46" s="22">
        <v>8</v>
      </c>
      <c r="C46" s="36" t="s">
        <v>78</v>
      </c>
      <c r="G46" s="37"/>
      <c r="H46" s="37"/>
      <c r="I46" s="37"/>
      <c r="J46" s="37"/>
    </row>
    <row r="47" spans="1:10" ht="11.25">
      <c r="A47" s="22"/>
      <c r="C47" s="36"/>
      <c r="G47" s="37"/>
      <c r="H47" s="37"/>
      <c r="I47" s="37"/>
      <c r="J47" s="37"/>
    </row>
    <row r="48" spans="1:10" ht="11.25">
      <c r="A48" s="22"/>
      <c r="C48" s="37" t="s">
        <v>201</v>
      </c>
      <c r="G48" s="37"/>
      <c r="H48" s="37"/>
      <c r="I48" s="37"/>
      <c r="J48" s="37"/>
    </row>
    <row r="49" spans="1:10" ht="11.25">
      <c r="A49" s="22"/>
      <c r="G49" s="37"/>
      <c r="H49" s="37"/>
      <c r="I49" s="37"/>
      <c r="J49" s="37"/>
    </row>
    <row r="50" spans="1:10" ht="11.25">
      <c r="A50" s="22"/>
      <c r="C50" s="37" t="s">
        <v>197</v>
      </c>
      <c r="D50" s="37" t="s">
        <v>202</v>
      </c>
      <c r="G50" s="37"/>
      <c r="H50" s="37"/>
      <c r="I50" s="37"/>
      <c r="J50" s="37"/>
    </row>
    <row r="51" spans="1:10" ht="11.25">
      <c r="A51" s="22"/>
      <c r="D51" s="37" t="s">
        <v>203</v>
      </c>
      <c r="G51" s="37"/>
      <c r="H51" s="37"/>
      <c r="I51" s="37"/>
      <c r="J51" s="37"/>
    </row>
    <row r="52" spans="1:10" ht="11.25">
      <c r="A52" s="22"/>
      <c r="D52" s="37" t="s">
        <v>204</v>
      </c>
      <c r="G52" s="37"/>
      <c r="H52" s="37"/>
      <c r="I52" s="37"/>
      <c r="J52" s="37"/>
    </row>
    <row r="53" spans="1:10" ht="11.25">
      <c r="A53" s="22"/>
      <c r="C53" s="57"/>
      <c r="G53" s="37"/>
      <c r="H53" s="37"/>
      <c r="I53" s="37"/>
      <c r="J53" s="37"/>
    </row>
    <row r="54" spans="1:10" ht="11.25">
      <c r="A54" s="22"/>
      <c r="C54" s="37" t="s">
        <v>198</v>
      </c>
      <c r="D54" s="37" t="s">
        <v>205</v>
      </c>
      <c r="G54" s="37"/>
      <c r="H54" s="37"/>
      <c r="I54" s="37"/>
      <c r="J54" s="37"/>
    </row>
    <row r="55" spans="1:10" ht="11.25">
      <c r="A55" s="22"/>
      <c r="D55" s="37" t="s">
        <v>206</v>
      </c>
      <c r="G55" s="37"/>
      <c r="H55" s="37"/>
      <c r="I55" s="37"/>
      <c r="J55" s="37"/>
    </row>
    <row r="56" spans="1:10" ht="11.25">
      <c r="A56" s="22"/>
      <c r="G56" s="37"/>
      <c r="H56" s="37"/>
      <c r="I56" s="37"/>
      <c r="J56" s="37"/>
    </row>
    <row r="57" spans="1:10" ht="11.25">
      <c r="A57" s="22"/>
      <c r="C57" s="37" t="s">
        <v>199</v>
      </c>
      <c r="D57" s="37" t="s">
        <v>200</v>
      </c>
      <c r="G57" s="37"/>
      <c r="H57" s="37"/>
      <c r="I57" s="37"/>
      <c r="J57" s="37"/>
    </row>
    <row r="58" spans="1:10" ht="11.25">
      <c r="A58" s="22"/>
      <c r="D58" s="37" t="s">
        <v>207</v>
      </c>
      <c r="G58" s="37"/>
      <c r="H58" s="37"/>
      <c r="I58" s="37"/>
      <c r="J58" s="37"/>
    </row>
    <row r="59" spans="3:10" ht="11.25">
      <c r="C59" s="42"/>
      <c r="G59" s="37"/>
      <c r="H59" s="37"/>
      <c r="I59" s="37"/>
      <c r="J59" s="37"/>
    </row>
    <row r="60" spans="3:10" ht="11.25">
      <c r="C60" s="42"/>
      <c r="G60" s="37"/>
      <c r="H60" s="37"/>
      <c r="I60" s="37"/>
      <c r="J60" s="37"/>
    </row>
    <row r="61" spans="1:3" ht="11.25">
      <c r="A61" s="37">
        <v>9</v>
      </c>
      <c r="C61" s="36" t="s">
        <v>79</v>
      </c>
    </row>
    <row r="62" ht="11.25">
      <c r="C62" s="36"/>
    </row>
    <row r="63" ht="11.25">
      <c r="C63" s="37" t="s">
        <v>109</v>
      </c>
    </row>
    <row r="64" ht="11.25">
      <c r="C64" s="37" t="s">
        <v>172</v>
      </c>
    </row>
    <row r="65" ht="11.25">
      <c r="C65" s="37" t="s">
        <v>173</v>
      </c>
    </row>
    <row r="68" spans="1:3" ht="11.25">
      <c r="A68" s="37">
        <v>10</v>
      </c>
      <c r="C68" s="36" t="s">
        <v>80</v>
      </c>
    </row>
    <row r="69" ht="11.25">
      <c r="C69" s="36"/>
    </row>
    <row r="70" ht="11.25">
      <c r="C70" s="37" t="s">
        <v>217</v>
      </c>
    </row>
    <row r="72" spans="7:9" ht="11.25">
      <c r="G72" s="40" t="s">
        <v>177</v>
      </c>
      <c r="H72" s="40" t="s">
        <v>179</v>
      </c>
      <c r="I72" s="40"/>
    </row>
    <row r="73" spans="7:9" ht="13.5">
      <c r="G73" s="52" t="s">
        <v>178</v>
      </c>
      <c r="H73" s="52" t="s">
        <v>178</v>
      </c>
      <c r="I73" s="52" t="s">
        <v>88</v>
      </c>
    </row>
    <row r="74" spans="7:10" ht="11.25">
      <c r="G74" s="40" t="s">
        <v>34</v>
      </c>
      <c r="H74" s="40" t="s">
        <v>34</v>
      </c>
      <c r="I74" s="40" t="s">
        <v>34</v>
      </c>
      <c r="J74" s="44"/>
    </row>
    <row r="75" spans="4:10" ht="11.25">
      <c r="D75" s="37" t="s">
        <v>101</v>
      </c>
      <c r="G75" s="45">
        <v>42674</v>
      </c>
      <c r="H75" s="51">
        <v>9433</v>
      </c>
      <c r="I75" s="45">
        <f>+G75+H75</f>
        <v>52107</v>
      </c>
      <c r="J75" s="45"/>
    </row>
    <row r="76" spans="7:10" ht="11.25">
      <c r="G76" s="45"/>
      <c r="H76" s="51"/>
      <c r="I76" s="45"/>
      <c r="J76" s="45"/>
    </row>
    <row r="77" spans="4:11" ht="13.5">
      <c r="D77" s="37" t="s">
        <v>102</v>
      </c>
      <c r="G77" s="53">
        <v>23978</v>
      </c>
      <c r="H77" s="53">
        <v>560</v>
      </c>
      <c r="I77" s="53">
        <f>+G77+H77</f>
        <v>24538</v>
      </c>
      <c r="J77" s="45"/>
      <c r="K77" s="41"/>
    </row>
    <row r="78" spans="7:11" ht="13.5">
      <c r="G78" s="54">
        <f>SUM(G75:G77)</f>
        <v>66652</v>
      </c>
      <c r="H78" s="55">
        <f>SUM(H75:H77)</f>
        <v>9993</v>
      </c>
      <c r="I78" s="54">
        <f>SUM(I75:I77)</f>
        <v>76645</v>
      </c>
      <c r="J78" s="45"/>
      <c r="K78" s="41"/>
    </row>
    <row r="79" spans="7:10" ht="11.25">
      <c r="G79" s="45"/>
      <c r="H79" s="45"/>
      <c r="I79" s="35"/>
      <c r="J79" s="35"/>
    </row>
    <row r="80" spans="7:10" ht="11.25">
      <c r="G80" s="45"/>
      <c r="H80" s="35"/>
      <c r="I80" s="35"/>
      <c r="J80" s="35"/>
    </row>
    <row r="81" spans="7:10" ht="11.25">
      <c r="G81" s="45"/>
      <c r="H81" s="35"/>
      <c r="I81" s="35"/>
      <c r="J81" s="35"/>
    </row>
    <row r="83" spans="1:3" ht="11.25">
      <c r="A83" s="37">
        <v>11</v>
      </c>
      <c r="C83" s="36" t="s">
        <v>81</v>
      </c>
    </row>
    <row r="84" ht="11.25">
      <c r="C84" s="36"/>
    </row>
    <row r="85" ht="11.25">
      <c r="C85" s="37" t="s">
        <v>108</v>
      </c>
    </row>
    <row r="88" spans="1:3" ht="11.25">
      <c r="A88" s="37">
        <v>12</v>
      </c>
      <c r="C88" s="36" t="s">
        <v>82</v>
      </c>
    </row>
    <row r="89" ht="11.25">
      <c r="C89" s="36"/>
    </row>
    <row r="90" ht="11.25">
      <c r="C90" s="37" t="s">
        <v>165</v>
      </c>
    </row>
    <row r="91" ht="11.25">
      <c r="C91" s="37" t="s">
        <v>164</v>
      </c>
    </row>
    <row r="94" spans="1:3" ht="11.25">
      <c r="A94" s="37">
        <v>13</v>
      </c>
      <c r="C94" s="36" t="s">
        <v>83</v>
      </c>
    </row>
    <row r="95" ht="11.25">
      <c r="C95" s="36"/>
    </row>
    <row r="96" ht="11.25">
      <c r="C96" s="37" t="s">
        <v>84</v>
      </c>
    </row>
    <row r="99" spans="1:3" ht="11.25">
      <c r="A99" s="37">
        <v>14</v>
      </c>
      <c r="C99" s="36" t="s">
        <v>85</v>
      </c>
    </row>
    <row r="101" spans="7:10" ht="11.25">
      <c r="G101" s="40" t="s">
        <v>86</v>
      </c>
      <c r="H101" s="40" t="s">
        <v>87</v>
      </c>
      <c r="J101" s="40"/>
    </row>
    <row r="102" spans="7:10" ht="11.25">
      <c r="G102" s="40" t="s">
        <v>89</v>
      </c>
      <c r="H102" s="40" t="s">
        <v>90</v>
      </c>
      <c r="I102" s="38" t="s">
        <v>88</v>
      </c>
      <c r="J102" s="40"/>
    </row>
    <row r="103" spans="7:10" ht="13.5">
      <c r="G103" s="52" t="s">
        <v>92</v>
      </c>
      <c r="H103" s="52" t="s">
        <v>14</v>
      </c>
      <c r="I103" s="52" t="s">
        <v>91</v>
      </c>
      <c r="J103" s="40"/>
    </row>
    <row r="104" spans="7:10" ht="11.25">
      <c r="G104" s="40" t="s">
        <v>34</v>
      </c>
      <c r="H104" s="40" t="s">
        <v>34</v>
      </c>
      <c r="I104" s="38" t="s">
        <v>34</v>
      </c>
      <c r="J104" s="40"/>
    </row>
    <row r="105" spans="7:10" ht="11.25">
      <c r="G105" s="40"/>
      <c r="H105" s="40"/>
      <c r="I105" s="38"/>
      <c r="J105" s="40"/>
    </row>
    <row r="106" spans="4:9" ht="11.25">
      <c r="D106" s="37" t="s">
        <v>93</v>
      </c>
      <c r="G106" s="35">
        <v>72560</v>
      </c>
      <c r="H106" s="35">
        <v>-8014</v>
      </c>
      <c r="I106" s="46">
        <v>149390</v>
      </c>
    </row>
    <row r="107" spans="4:9" ht="11.25">
      <c r="D107" s="37" t="s">
        <v>94</v>
      </c>
      <c r="G107" s="35">
        <v>3825</v>
      </c>
      <c r="H107" s="35">
        <v>-357</v>
      </c>
      <c r="I107" s="46">
        <v>20297</v>
      </c>
    </row>
    <row r="108" spans="4:9" ht="11.25">
      <c r="D108" s="37" t="s">
        <v>95</v>
      </c>
      <c r="G108" s="35">
        <v>0</v>
      </c>
      <c r="H108" s="35">
        <v>-15</v>
      </c>
      <c r="I108" s="46">
        <v>152</v>
      </c>
    </row>
    <row r="109" spans="4:10" ht="13.5">
      <c r="D109" s="37" t="s">
        <v>107</v>
      </c>
      <c r="G109" s="54">
        <v>4204</v>
      </c>
      <c r="H109" s="54">
        <v>-1283</v>
      </c>
      <c r="I109" s="58">
        <v>16861</v>
      </c>
      <c r="J109" s="43"/>
    </row>
    <row r="110" spans="7:10" ht="13.5">
      <c r="G110" s="54">
        <f>SUM(G106:G109)</f>
        <v>80589</v>
      </c>
      <c r="H110" s="54">
        <f>SUM(H106:H109)</f>
        <v>-9669</v>
      </c>
      <c r="I110" s="54">
        <f>SUM(I106:I109)</f>
        <v>186700</v>
      </c>
      <c r="J110" s="43"/>
    </row>
    <row r="111" spans="7:11" ht="11.25">
      <c r="G111" s="35"/>
      <c r="I111" s="35"/>
      <c r="K111" s="35"/>
    </row>
    <row r="112" spans="1:10" ht="11.25">
      <c r="A112" s="42"/>
      <c r="G112" s="37"/>
      <c r="H112" s="37"/>
      <c r="I112" s="37"/>
      <c r="J112" s="37"/>
    </row>
    <row r="113" spans="1:3" s="36" customFormat="1" ht="11.25">
      <c r="A113" s="42">
        <v>15</v>
      </c>
      <c r="C113" s="47" t="s">
        <v>112</v>
      </c>
    </row>
    <row r="114" spans="1:3" s="36" customFormat="1" ht="11.25">
      <c r="A114" s="47"/>
      <c r="C114" s="47"/>
    </row>
    <row r="115" spans="1:10" ht="11.25">
      <c r="A115" s="42"/>
      <c r="C115" s="37" t="s">
        <v>216</v>
      </c>
      <c r="D115" s="48"/>
      <c r="E115" s="48"/>
      <c r="F115" s="48"/>
      <c r="G115" s="48"/>
      <c r="H115" s="48"/>
      <c r="I115" s="48"/>
      <c r="J115" s="37"/>
    </row>
    <row r="116" spans="1:10" ht="11.25">
      <c r="A116" s="42"/>
      <c r="C116" s="37" t="s">
        <v>218</v>
      </c>
      <c r="D116" s="48"/>
      <c r="E116" s="48"/>
      <c r="F116" s="48"/>
      <c r="G116" s="48"/>
      <c r="H116" s="48"/>
      <c r="I116" s="48"/>
      <c r="J116" s="37"/>
    </row>
    <row r="117" spans="1:10" ht="11.25">
      <c r="A117" s="42"/>
      <c r="C117" s="37" t="s">
        <v>215</v>
      </c>
      <c r="D117" s="48"/>
      <c r="E117" s="48"/>
      <c r="F117" s="48"/>
      <c r="G117" s="48"/>
      <c r="H117" s="48"/>
      <c r="I117" s="48"/>
      <c r="J117" s="37"/>
    </row>
    <row r="118" spans="3:10" ht="11.25">
      <c r="C118" s="49"/>
      <c r="G118" s="37"/>
      <c r="H118" s="37"/>
      <c r="I118" s="37"/>
      <c r="J118" s="37"/>
    </row>
    <row r="119" spans="2:10" ht="11.25">
      <c r="B119" s="49"/>
      <c r="G119" s="37"/>
      <c r="H119" s="37"/>
      <c r="I119" s="37"/>
      <c r="J119" s="37"/>
    </row>
    <row r="120" spans="1:3" s="36" customFormat="1" ht="11.25">
      <c r="A120" s="22">
        <v>16</v>
      </c>
      <c r="C120" s="50" t="s">
        <v>97</v>
      </c>
    </row>
    <row r="121" spans="1:10" ht="11.25">
      <c r="A121" s="49"/>
      <c r="G121" s="37"/>
      <c r="H121" s="37"/>
      <c r="I121" s="37"/>
      <c r="J121" s="37"/>
    </row>
    <row r="122" spans="3:10" ht="11.25">
      <c r="C122" s="49" t="s">
        <v>208</v>
      </c>
      <c r="D122" s="48"/>
      <c r="E122" s="48"/>
      <c r="F122" s="48"/>
      <c r="G122" s="48"/>
      <c r="H122" s="48"/>
      <c r="I122" s="48"/>
      <c r="J122" s="37"/>
    </row>
    <row r="123" spans="1:10" ht="11.25">
      <c r="A123" s="49"/>
      <c r="C123" s="37" t="s">
        <v>219</v>
      </c>
      <c r="D123" s="48"/>
      <c r="E123" s="48"/>
      <c r="F123" s="48"/>
      <c r="G123" s="48"/>
      <c r="H123" s="48"/>
      <c r="I123" s="48"/>
      <c r="J123" s="37"/>
    </row>
    <row r="124" spans="1:10" ht="11.25">
      <c r="A124" s="49"/>
      <c r="C124" s="37" t="s">
        <v>220</v>
      </c>
      <c r="D124" s="48"/>
      <c r="E124" s="48"/>
      <c r="F124" s="48"/>
      <c r="G124" s="48"/>
      <c r="H124" s="48"/>
      <c r="I124" s="48"/>
      <c r="J124" s="37"/>
    </row>
    <row r="125" spans="1:10" ht="11.25">
      <c r="A125" s="49"/>
      <c r="C125" s="37" t="s">
        <v>221</v>
      </c>
      <c r="D125" s="48"/>
      <c r="E125" s="48"/>
      <c r="F125" s="48"/>
      <c r="G125" s="48"/>
      <c r="H125" s="48"/>
      <c r="I125" s="48"/>
      <c r="J125" s="37"/>
    </row>
    <row r="126" spans="1:10" ht="11.25">
      <c r="A126" s="49"/>
      <c r="C126" s="37" t="s">
        <v>209</v>
      </c>
      <c r="D126" s="48"/>
      <c r="E126" s="48"/>
      <c r="F126" s="48"/>
      <c r="G126" s="48"/>
      <c r="H126" s="48"/>
      <c r="I126" s="48"/>
      <c r="J126" s="37"/>
    </row>
    <row r="127" spans="1:10" ht="11.25">
      <c r="A127" s="49"/>
      <c r="C127" s="37" t="s">
        <v>210</v>
      </c>
      <c r="D127" s="48"/>
      <c r="E127" s="48"/>
      <c r="F127" s="48"/>
      <c r="G127" s="48"/>
      <c r="H127" s="48"/>
      <c r="I127" s="48"/>
      <c r="J127" s="37"/>
    </row>
    <row r="128" spans="1:10" ht="11.25">
      <c r="A128" s="49"/>
      <c r="C128" s="37" t="s">
        <v>211</v>
      </c>
      <c r="D128" s="48"/>
      <c r="E128" s="48"/>
      <c r="F128" s="48"/>
      <c r="G128" s="48"/>
      <c r="H128" s="48"/>
      <c r="I128" s="48"/>
      <c r="J128" s="37"/>
    </row>
    <row r="129" spans="1:10" ht="11.25">
      <c r="A129" s="49"/>
      <c r="C129" s="48"/>
      <c r="D129" s="48"/>
      <c r="E129" s="48"/>
      <c r="F129" s="48"/>
      <c r="G129" s="48"/>
      <c r="H129" s="48"/>
      <c r="I129" s="48"/>
      <c r="J129" s="37"/>
    </row>
    <row r="130" spans="1:10" ht="11.25">
      <c r="A130" s="49"/>
      <c r="C130" s="48"/>
      <c r="D130" s="48"/>
      <c r="E130" s="48"/>
      <c r="F130" s="48"/>
      <c r="G130" s="48"/>
      <c r="H130" s="48"/>
      <c r="I130" s="48"/>
      <c r="J130" s="37"/>
    </row>
    <row r="131" spans="1:10" ht="11.25">
      <c r="A131" s="22">
        <v>17</v>
      </c>
      <c r="C131" s="36" t="s">
        <v>166</v>
      </c>
      <c r="G131" s="37"/>
      <c r="H131" s="37"/>
      <c r="I131" s="37"/>
      <c r="J131" s="37"/>
    </row>
    <row r="132" spans="1:10" ht="11.25">
      <c r="A132" s="49"/>
      <c r="G132" s="37"/>
      <c r="H132" s="37"/>
      <c r="I132" s="37"/>
      <c r="J132" s="37"/>
    </row>
    <row r="133" spans="1:10" ht="11.25">
      <c r="A133" s="49"/>
      <c r="C133" s="37" t="s">
        <v>185</v>
      </c>
      <c r="G133" s="37"/>
      <c r="H133" s="37"/>
      <c r="I133" s="37"/>
      <c r="J133" s="37"/>
    </row>
    <row r="134" spans="1:10" ht="11.25">
      <c r="A134" s="49"/>
      <c r="C134" s="37" t="s">
        <v>186</v>
      </c>
      <c r="G134" s="37"/>
      <c r="H134" s="37"/>
      <c r="I134" s="37"/>
      <c r="J134" s="37"/>
    </row>
    <row r="135" spans="1:10" ht="11.25">
      <c r="A135" s="49"/>
      <c r="G135" s="37"/>
      <c r="H135" s="37"/>
      <c r="I135" s="37"/>
      <c r="J135" s="37"/>
    </row>
    <row r="136" spans="1:10" ht="11.25">
      <c r="A136" s="49"/>
      <c r="G136" s="37"/>
      <c r="H136" s="37"/>
      <c r="I136" s="37"/>
      <c r="J136" s="37"/>
    </row>
    <row r="137" spans="1:10" ht="11.25">
      <c r="A137" s="22">
        <v>18</v>
      </c>
      <c r="C137" s="36" t="s">
        <v>77</v>
      </c>
      <c r="G137" s="37"/>
      <c r="H137" s="37"/>
      <c r="I137" s="37"/>
      <c r="J137" s="37"/>
    </row>
    <row r="138" spans="1:10" ht="11.25">
      <c r="A138" s="49"/>
      <c r="C138" s="36"/>
      <c r="G138" s="37"/>
      <c r="H138" s="37"/>
      <c r="I138" s="37"/>
      <c r="J138" s="37"/>
    </row>
    <row r="139" spans="1:10" ht="11.25">
      <c r="A139" s="49"/>
      <c r="C139" s="37" t="s">
        <v>212</v>
      </c>
      <c r="G139" s="37"/>
      <c r="H139" s="37"/>
      <c r="I139" s="37"/>
      <c r="J139" s="37"/>
    </row>
    <row r="140" spans="1:10" ht="11.25">
      <c r="A140" s="49"/>
      <c r="C140" s="37" t="s">
        <v>213</v>
      </c>
      <c r="G140" s="37"/>
      <c r="H140" s="37"/>
      <c r="I140" s="37"/>
      <c r="J140" s="37"/>
    </row>
    <row r="141" spans="1:10" ht="11.25">
      <c r="A141" s="49"/>
      <c r="G141" s="37"/>
      <c r="H141" s="37"/>
      <c r="I141" s="37"/>
      <c r="J141" s="37"/>
    </row>
    <row r="142" spans="1:10" ht="11.25">
      <c r="A142" s="49"/>
      <c r="G142" s="37"/>
      <c r="H142" s="37"/>
      <c r="I142" s="37"/>
      <c r="J142" s="37"/>
    </row>
    <row r="143" spans="1:3" s="36" customFormat="1" ht="11.25">
      <c r="A143" s="22">
        <v>19</v>
      </c>
      <c r="C143" s="50" t="s">
        <v>182</v>
      </c>
    </row>
    <row r="144" spans="1:10" ht="11.25">
      <c r="A144" s="49"/>
      <c r="G144" s="37"/>
      <c r="H144" s="37"/>
      <c r="I144" s="37"/>
      <c r="J144" s="37"/>
    </row>
    <row r="145" spans="3:10" ht="11.25">
      <c r="C145" s="49" t="s">
        <v>222</v>
      </c>
      <c r="G145" s="37"/>
      <c r="H145" s="37"/>
      <c r="I145" s="37"/>
      <c r="J145" s="37"/>
    </row>
    <row r="146" spans="1:10" ht="11.25">
      <c r="A146" s="49"/>
      <c r="C146" s="37" t="s">
        <v>223</v>
      </c>
      <c r="G146" s="37"/>
      <c r="H146" s="37"/>
      <c r="I146" s="37"/>
      <c r="J146" s="37"/>
    </row>
    <row r="147" spans="1:10" ht="11.25">
      <c r="A147" s="49"/>
      <c r="C147" s="37" t="s">
        <v>214</v>
      </c>
      <c r="G147" s="37"/>
      <c r="H147" s="37"/>
      <c r="I147" s="37"/>
      <c r="J147" s="37"/>
    </row>
    <row r="148" spans="1:10" ht="11.25">
      <c r="A148" s="49"/>
      <c r="C148" s="48"/>
      <c r="G148" s="37"/>
      <c r="H148" s="37"/>
      <c r="I148" s="37"/>
      <c r="J148" s="37"/>
    </row>
    <row r="149" spans="1:10" ht="11.25">
      <c r="A149" s="49"/>
      <c r="G149" s="37"/>
      <c r="H149" s="37"/>
      <c r="I149" s="37"/>
      <c r="J149" s="37"/>
    </row>
    <row r="150" spans="1:3" s="36" customFormat="1" ht="11.25">
      <c r="A150" s="22">
        <v>20</v>
      </c>
      <c r="C150" s="50" t="s">
        <v>98</v>
      </c>
    </row>
    <row r="151" spans="1:10" ht="11.25">
      <c r="A151" s="49"/>
      <c r="G151" s="37"/>
      <c r="H151" s="37"/>
      <c r="I151" s="37"/>
      <c r="J151" s="37"/>
    </row>
    <row r="152" spans="3:9" ht="11.25">
      <c r="C152" s="37" t="s">
        <v>183</v>
      </c>
      <c r="F152" s="49"/>
      <c r="G152" s="37"/>
      <c r="H152" s="37"/>
      <c r="I152" s="37"/>
    </row>
    <row r="153" spans="6:10" ht="11.25">
      <c r="F153" s="49"/>
      <c r="G153" s="37"/>
      <c r="H153" s="37"/>
      <c r="I153" s="37"/>
      <c r="J153" s="37"/>
    </row>
    <row r="154" spans="6:10" ht="11.25">
      <c r="F154" s="49"/>
      <c r="G154" s="37"/>
      <c r="H154" s="37"/>
      <c r="I154" s="37"/>
      <c r="J154" s="37"/>
    </row>
    <row r="155" spans="1:3" ht="11.25">
      <c r="A155" s="22">
        <v>21</v>
      </c>
      <c r="C155" s="50" t="s">
        <v>99</v>
      </c>
    </row>
    <row r="156" ht="11.25">
      <c r="A156" s="49"/>
    </row>
    <row r="157" ht="11.25">
      <c r="C157" s="49" t="s">
        <v>187</v>
      </c>
    </row>
    <row r="158" ht="11.25">
      <c r="C158" s="37" t="s">
        <v>170</v>
      </c>
    </row>
  </sheetData>
  <printOptions/>
  <pageMargins left="0.75" right="0.25" top="1" bottom="1" header="0.5" footer="0.5"/>
  <pageSetup horizontalDpi="600" verticalDpi="600" orientation="portrait" r:id="rId1"/>
  <rowBreaks count="2" manualBreakCount="2">
    <brk id="59" max="10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TOMISHO GROUP</dc:creator>
  <cp:keywords/>
  <dc:description/>
  <cp:lastModifiedBy>SEGB</cp:lastModifiedBy>
  <cp:lastPrinted>2002-06-06T03:33:03Z</cp:lastPrinted>
  <dcterms:created xsi:type="dcterms:W3CDTF">2000-06-09T07:13:54Z</dcterms:created>
  <dcterms:modified xsi:type="dcterms:W3CDTF">2002-06-12T08:08:05Z</dcterms:modified>
  <cp:category/>
  <cp:version/>
  <cp:contentType/>
  <cp:contentStatus/>
</cp:coreProperties>
</file>