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BS" sheetId="1" r:id="rId1"/>
    <sheet name="I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<sst xmlns="http://schemas.openxmlformats.org/spreadsheetml/2006/main" count="160" uniqueCount="122">
  <si>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</si>
  <si>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</si>
  <si>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</si>
  <si>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</si>
  <si>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</si>
  <si>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</si>
  <si>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</si>
  <si>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</si>
  <si>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</si>
  <si>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Depreciation of property, plant and equipment</t>
  </si>
  <si>
    <t>Finance costs</t>
  </si>
  <si>
    <t>CASH FLOWS FROM INVESTING ACTIVITIES</t>
  </si>
  <si>
    <t>Purchase of property, plant and equipment</t>
  </si>
  <si>
    <t>CASH FLOWS FROM FINANCING ACTIVITIES</t>
  </si>
  <si>
    <t>Interest paid</t>
  </si>
  <si>
    <t>Repayment of term loans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</si>
  <si>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</si>
  <si>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</si>
  <si>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</si>
  <si>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</si>
  <si>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</si>
  <si>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</si>
  <si>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</si>
  <si>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</si>
  <si>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</si>
  <si>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</si>
  <si>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</si>
  <si>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</si>
  <si>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</si>
  <si>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</si>
  <si>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</si>
  <si>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</si>
  <si>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</si>
  <si>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Property, plant and equipment</t>
  </si>
  <si>
    <t>CURRENT ASSETS</t>
  </si>
  <si>
    <t xml:space="preserve">Inventories </t>
  </si>
  <si>
    <t>Trade receivables</t>
  </si>
  <si>
    <t>Other receivables</t>
  </si>
  <si>
    <t>Trade payables</t>
  </si>
  <si>
    <t>Other payables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</si>
  <si>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</si>
  <si>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</si>
  <si>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</si>
  <si>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</si>
  <si>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</si>
  <si>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Cash and bank balances</t>
  </si>
  <si>
    <t>Adjustments for:</t>
  </si>
  <si>
    <t xml:space="preserve">   OF CURRENT PERIOD</t>
  </si>
  <si>
    <t>BASIC EARNINGS PER SHARE (SEN)</t>
  </si>
  <si>
    <t>Tax paid</t>
  </si>
  <si>
    <t>AS AT</t>
  </si>
  <si>
    <t>3 months ended</t>
  </si>
  <si>
    <t>(INCORPORATED IN MALAYSIA) - 379057V</t>
  </si>
  <si>
    <t>CONDENSED CONSOLIDATED STATEMENTS OF CHANGES IN EQUITY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</si>
  <si>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</si>
  <si>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</si>
  <si>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</si>
  <si>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</si>
  <si>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</si>
  <si>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CONDENSED CONSOLIDATED CASH FLOW STATEMENTS</t>
  </si>
  <si>
    <t xml:space="preserve">CONDENSED CONSOLIDATED BALANCE SHEETS </t>
  </si>
  <si>
    <t>NON-CURRENT ASSETS</t>
  </si>
  <si>
    <t>Net loss for the period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</si>
  <si>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</si>
  <si>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</si>
  <si>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</si>
  <si>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>CURRENT LIABILITIES</t>
  </si>
  <si>
    <t>Borrowings</t>
  </si>
  <si>
    <t>Shareholders' equity</t>
  </si>
  <si>
    <t>The condensed consolidated balance sheets should be read in conjunction with the audited financial</t>
  </si>
  <si>
    <t>Balance as at 1.1.2004</t>
  </si>
  <si>
    <t>Loan debtor</t>
  </si>
  <si>
    <t>Log purchasing rights</t>
  </si>
  <si>
    <t>Tax payable</t>
  </si>
  <si>
    <t>Deferred tax liabilities</t>
  </si>
  <si>
    <t>Non - current liabilities</t>
  </si>
  <si>
    <t>Issue of shares</t>
  </si>
  <si>
    <t>Amortisation of Log purchasing rights</t>
  </si>
  <si>
    <t>Interest income</t>
  </si>
  <si>
    <t>Amortisation of negative goodwill</t>
  </si>
  <si>
    <t>Interest received</t>
  </si>
  <si>
    <t>Decrease/(increase) in receivables</t>
  </si>
  <si>
    <t>PROFIT / (LOSS) FROM OPERATIONS</t>
  </si>
  <si>
    <t>PROFIT / (LOSS) BEFORE TAXATION</t>
  </si>
  <si>
    <t>NET PROFIT / (LOSS) FOR THE PERIOD</t>
  </si>
  <si>
    <t>GROSS PROFIT / (LOSS)</t>
  </si>
  <si>
    <t>31.12.2004</t>
  </si>
  <si>
    <t>Tax recoverable</t>
  </si>
  <si>
    <t>statements for the year ended 31st December 2004 and the accompanying explanatory notes</t>
  </si>
  <si>
    <t>Negative goodwill on consolidation</t>
  </si>
  <si>
    <t>Profit/(loss) before taxation</t>
  </si>
  <si>
    <t>Operating profit/(loss) before working capital changes</t>
  </si>
  <si>
    <t>Repayment of hire purchase financing</t>
  </si>
  <si>
    <t>Repayment of bankers' acceptances</t>
  </si>
  <si>
    <t>Proceeds from Export Credit Refinancing</t>
  </si>
  <si>
    <t>statements for the year ended 31st December 2004 and the accompanying explanatory notes attached</t>
  </si>
  <si>
    <t xml:space="preserve">audited financial statements for the year ended 31st December 2004 and the accompanying </t>
  </si>
  <si>
    <t xml:space="preserve">the audited financial statements for the year ended 31st December 2004 and the accompanying </t>
  </si>
  <si>
    <t>Net cash used in financing activities</t>
  </si>
  <si>
    <t>Balance as at 1.1.2005</t>
  </si>
  <si>
    <t>Net profit for the period</t>
  </si>
  <si>
    <t>Realisation of revaluation surplus</t>
  </si>
  <si>
    <t>Effect arising from adoption of MASB 21</t>
  </si>
  <si>
    <t>NET CURRENT ASSETS</t>
  </si>
  <si>
    <t>Acquisition of subsidiary company</t>
  </si>
  <si>
    <t>Repayment from loan debtor</t>
  </si>
  <si>
    <t>Increase in inventories</t>
  </si>
  <si>
    <t>Increase/(decrease) in payables</t>
  </si>
  <si>
    <t>Cash generated from operations</t>
  </si>
  <si>
    <t>Net cash generated from operating activities</t>
  </si>
  <si>
    <t>Net cash generated from investing activities</t>
  </si>
  <si>
    <t>NET INCREASE IN CASH AND CASH</t>
  </si>
  <si>
    <t>FOR THE QUARTER ENDED 30TH SEPTEMBER 2005</t>
  </si>
  <si>
    <t>AS AT 30TH SEPTEMBER 2005</t>
  </si>
  <si>
    <t>Other investments</t>
  </si>
  <si>
    <t>30.09.2005</t>
  </si>
  <si>
    <t>30.09.2004</t>
  </si>
  <si>
    <t>9 months ended</t>
  </si>
  <si>
    <t>OTHER INCOME</t>
  </si>
  <si>
    <t>Balance as at 30.09.2004</t>
  </si>
  <si>
    <t>Balance as at 30.09.2005</t>
  </si>
  <si>
    <t>Purchase of unit trust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</si>
</sst>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1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 horizontal="center"/>
    </xf>
    <xf numFmtId="37" fontId="1" fillId="0" borderId="2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37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3"/>
  <sheetViews>
    <sheetView showGridLines="0" zoomScale="90" zoomScaleNormal="90" workbookViewId="0" topLeftCell="A31">
      <selection activeCell="D56" sqref="D56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3" t="s">
        <v>8</v>
      </c>
      <c r="B1" s="33"/>
      <c r="C1" s="33"/>
      <c r="D1" s="33"/>
      <c r="E1" s="33"/>
      <c r="F1" s="33"/>
      <c r="G1" s="33"/>
    </row>
    <row r="2" spans="1:7" ht="15">
      <c r="A2" s="35" t="s">
        <v>52</v>
      </c>
      <c r="B2" s="35"/>
      <c r="C2" s="35"/>
      <c r="D2" s="35"/>
      <c r="E2" s="35"/>
      <c r="F2" s="35"/>
      <c r="G2" s="35"/>
    </row>
    <row r="3" spans="1:7" ht="15.75">
      <c r="A3" s="15"/>
      <c r="B3" s="15"/>
      <c r="C3" s="15"/>
      <c r="D3" s="15"/>
      <c r="E3" s="15"/>
      <c r="F3" s="15"/>
      <c r="G3" s="15"/>
    </row>
    <row r="4" spans="1:7" ht="15.75">
      <c r="A4" s="34" t="s">
        <v>60</v>
      </c>
      <c r="B4" s="34"/>
      <c r="C4" s="34"/>
      <c r="D4" s="34"/>
      <c r="E4" s="34"/>
      <c r="F4" s="34"/>
      <c r="G4" s="34"/>
    </row>
    <row r="5" spans="1:7" ht="15.75">
      <c r="A5" s="36" t="s">
        <v>113</v>
      </c>
      <c r="B5" s="36"/>
      <c r="C5" s="36"/>
      <c r="D5" s="36"/>
      <c r="E5" s="36"/>
      <c r="F5" s="36"/>
      <c r="G5" s="36"/>
    </row>
    <row r="7" spans="4:6" ht="12.75">
      <c r="D7" s="10" t="s">
        <v>50</v>
      </c>
      <c r="E7" s="10"/>
      <c r="F7" s="10" t="s">
        <v>50</v>
      </c>
    </row>
    <row r="8" spans="2:6" ht="12.75">
      <c r="B8" s="10" t="s">
        <v>55</v>
      </c>
      <c r="D8" s="11" t="s">
        <v>115</v>
      </c>
      <c r="E8" s="11"/>
      <c r="F8" s="11" t="s">
        <v>86</v>
      </c>
    </row>
    <row r="9" spans="4:6" ht="12.75">
      <c r="D9" s="10" t="s">
        <v>7</v>
      </c>
      <c r="E9" s="11"/>
      <c r="F9" s="10" t="s">
        <v>7</v>
      </c>
    </row>
    <row r="10" spans="4:6" ht="12.75">
      <c r="D10" s="10"/>
      <c r="E10" s="11"/>
      <c r="F10" s="10"/>
    </row>
    <row r="11" spans="1:3" ht="12.75">
      <c r="A11" s="11" t="s">
        <v>61</v>
      </c>
      <c r="B11" s="11"/>
      <c r="C11" s="11"/>
    </row>
    <row r="12" spans="1:7" ht="12.75">
      <c r="A12" t="s">
        <v>33</v>
      </c>
      <c r="D12" s="1">
        <v>49682</v>
      </c>
      <c r="E12" s="1"/>
      <c r="F12" s="1">
        <v>52364</v>
      </c>
      <c r="G12" s="1"/>
    </row>
    <row r="13" spans="1:7" ht="12.75">
      <c r="A13" t="s">
        <v>71</v>
      </c>
      <c r="D13" s="1">
        <v>0</v>
      </c>
      <c r="E13" s="1"/>
      <c r="F13" s="1">
        <v>45866</v>
      </c>
      <c r="G13" s="1"/>
    </row>
    <row r="14" spans="1:7" ht="12.75">
      <c r="A14" t="s">
        <v>114</v>
      </c>
      <c r="B14" s="4">
        <v>13</v>
      </c>
      <c r="D14" s="1">
        <v>32274</v>
      </c>
      <c r="E14" s="1"/>
      <c r="F14" s="1">
        <v>0</v>
      </c>
      <c r="G14" s="1"/>
    </row>
    <row r="15" spans="1:7" ht="12.75">
      <c r="A15" t="s">
        <v>72</v>
      </c>
      <c r="B15" s="4"/>
      <c r="D15" s="1">
        <v>122874</v>
      </c>
      <c r="E15" s="1"/>
      <c r="F15" s="1">
        <v>147712</v>
      </c>
      <c r="G15" s="1"/>
    </row>
    <row r="16" spans="4:7" ht="12.75">
      <c r="D16" s="1"/>
      <c r="E16" s="1"/>
      <c r="F16" s="1"/>
      <c r="G16" s="1"/>
    </row>
    <row r="17" spans="4:7" ht="12.75">
      <c r="D17" s="17">
        <f>SUM(D12:D16)</f>
        <v>204830</v>
      </c>
      <c r="E17" s="1"/>
      <c r="F17" s="17">
        <f>SUM(F12:F16)</f>
        <v>245942</v>
      </c>
      <c r="G17" s="1"/>
    </row>
    <row r="18" spans="4:7" ht="12.75">
      <c r="D18" s="3"/>
      <c r="E18" s="1"/>
      <c r="F18" s="3"/>
      <c r="G18" s="1"/>
    </row>
    <row r="19" spans="1:7" ht="12.75">
      <c r="A19" s="11" t="s">
        <v>34</v>
      </c>
      <c r="B19" s="11"/>
      <c r="C19" s="11"/>
      <c r="D19" s="1"/>
      <c r="E19" s="1"/>
      <c r="F19" s="1"/>
      <c r="G19" s="1"/>
    </row>
    <row r="20" spans="1:7" ht="12.75">
      <c r="A20" t="s">
        <v>35</v>
      </c>
      <c r="D20" s="1">
        <v>6632</v>
      </c>
      <c r="E20" s="1"/>
      <c r="F20" s="1">
        <v>6632</v>
      </c>
      <c r="G20" s="1"/>
    </row>
    <row r="21" spans="1:7" ht="12.75">
      <c r="A21" t="s">
        <v>36</v>
      </c>
      <c r="D21" s="1">
        <v>13140</v>
      </c>
      <c r="E21" s="1"/>
      <c r="F21" s="1">
        <v>7179</v>
      </c>
      <c r="G21" s="1"/>
    </row>
    <row r="22" spans="1:7" ht="12.75">
      <c r="A22" t="s">
        <v>71</v>
      </c>
      <c r="D22" s="1">
        <v>48447</v>
      </c>
      <c r="E22" s="1"/>
      <c r="F22" s="1">
        <v>24248</v>
      </c>
      <c r="G22" s="1"/>
    </row>
    <row r="23" spans="1:7" ht="12.75">
      <c r="A23" t="s">
        <v>37</v>
      </c>
      <c r="D23" s="1">
        <v>12422</v>
      </c>
      <c r="E23" s="1"/>
      <c r="F23" s="1">
        <v>2940</v>
      </c>
      <c r="G23" s="1"/>
    </row>
    <row r="24" spans="1:7" ht="12.75">
      <c r="A24" t="s">
        <v>87</v>
      </c>
      <c r="D24" s="1">
        <v>817</v>
      </c>
      <c r="E24" s="1"/>
      <c r="F24" s="1">
        <v>816</v>
      </c>
      <c r="G24" s="1"/>
    </row>
    <row r="25" spans="1:7" ht="12.75">
      <c r="A25" t="s">
        <v>45</v>
      </c>
      <c r="D25" s="1">
        <v>8519</v>
      </c>
      <c r="E25" s="1"/>
      <c r="F25" s="1">
        <v>31264</v>
      </c>
      <c r="G25" s="1"/>
    </row>
    <row r="26" spans="4:7" ht="12.75">
      <c r="D26" s="1"/>
      <c r="E26" s="1"/>
      <c r="F26" s="1"/>
      <c r="G26" s="1"/>
    </row>
    <row r="27" spans="4:7" ht="12.75">
      <c r="D27" s="17">
        <f>SUM(D20:D26)</f>
        <v>89977</v>
      </c>
      <c r="E27" s="1"/>
      <c r="F27" s="17">
        <f>SUM(F20:F26)</f>
        <v>73079</v>
      </c>
      <c r="G27" s="1"/>
    </row>
    <row r="28" spans="4:7" ht="12.75">
      <c r="D28" s="1"/>
      <c r="E28" s="1"/>
      <c r="F28" s="1"/>
      <c r="G28" s="1"/>
    </row>
    <row r="29" spans="1:7" ht="12.75">
      <c r="A29" s="11" t="s">
        <v>66</v>
      </c>
      <c r="B29" s="11"/>
      <c r="C29" s="11"/>
      <c r="D29" s="1"/>
      <c r="E29" s="1"/>
      <c r="F29" s="1"/>
      <c r="G29" s="1"/>
    </row>
    <row r="30" spans="1:7" ht="12.75">
      <c r="A30" t="s">
        <v>67</v>
      </c>
      <c r="B30" s="4">
        <v>22</v>
      </c>
      <c r="D30" s="1">
        <v>16134</v>
      </c>
      <c r="E30" s="1"/>
      <c r="F30" s="1">
        <v>24184</v>
      </c>
      <c r="G30" s="1"/>
    </row>
    <row r="31" spans="1:7" ht="12.75">
      <c r="A31" t="s">
        <v>38</v>
      </c>
      <c r="D31" s="1">
        <v>13555</v>
      </c>
      <c r="E31" s="1"/>
      <c r="F31" s="1">
        <v>6406</v>
      </c>
      <c r="G31" s="1"/>
    </row>
    <row r="32" spans="1:7" ht="12.75">
      <c r="A32" t="s">
        <v>39</v>
      </c>
      <c r="D32" s="1">
        <v>1025</v>
      </c>
      <c r="E32" s="1"/>
      <c r="F32" s="1">
        <v>21323</v>
      </c>
      <c r="G32" s="1"/>
    </row>
    <row r="33" spans="1:7" ht="12.75">
      <c r="A33" t="s">
        <v>73</v>
      </c>
      <c r="D33" s="1">
        <v>873</v>
      </c>
      <c r="E33" s="1"/>
      <c r="F33" s="1">
        <v>4843</v>
      </c>
      <c r="G33" s="1"/>
    </row>
    <row r="34" spans="4:7" ht="12.75">
      <c r="D34" s="1"/>
      <c r="E34" s="1"/>
      <c r="F34" s="1"/>
      <c r="G34" s="1"/>
    </row>
    <row r="35" spans="4:7" ht="12.75">
      <c r="D35" s="17">
        <f>SUM(D30:D34)</f>
        <v>31587</v>
      </c>
      <c r="E35" s="1"/>
      <c r="F35" s="17">
        <f>SUM(F30:F34)</f>
        <v>56756</v>
      </c>
      <c r="G35" s="1"/>
    </row>
    <row r="36" spans="4:7" ht="12.75">
      <c r="D36" s="1"/>
      <c r="E36" s="1"/>
      <c r="F36" s="1"/>
      <c r="G36" s="1"/>
    </row>
    <row r="37" spans="1:7" ht="12.75">
      <c r="A37" s="11" t="s">
        <v>103</v>
      </c>
      <c r="B37" s="11"/>
      <c r="C37" s="11"/>
      <c r="D37" s="1">
        <f>D27-D35</f>
        <v>58390</v>
      </c>
      <c r="E37" s="1"/>
      <c r="F37" s="1">
        <f>F27-F35</f>
        <v>16323</v>
      </c>
      <c r="G37" s="1"/>
    </row>
    <row r="38" spans="4:7" ht="12.75">
      <c r="D38" s="1"/>
      <c r="E38" s="1"/>
      <c r="F38" s="1"/>
      <c r="G38" s="1"/>
    </row>
    <row r="39" spans="4:7" ht="13.5" thickBot="1">
      <c r="D39" s="16">
        <f>D17+D37</f>
        <v>263220</v>
      </c>
      <c r="E39" s="1"/>
      <c r="F39" s="16">
        <f>F17+F37</f>
        <v>262265</v>
      </c>
      <c r="G39" s="1"/>
    </row>
    <row r="40" spans="4:7" ht="13.5" thickTop="1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1:7" ht="12.75">
      <c r="A42" s="11" t="s">
        <v>40</v>
      </c>
      <c r="B42" s="11"/>
      <c r="C42" s="11"/>
      <c r="D42" s="1"/>
      <c r="E42" s="1"/>
      <c r="F42" s="1"/>
      <c r="G42" s="1"/>
    </row>
    <row r="43" spans="1:7" ht="12.75">
      <c r="A43" t="s">
        <v>41</v>
      </c>
      <c r="D43" s="1">
        <v>216429</v>
      </c>
      <c r="E43" s="1"/>
      <c r="F43" s="1">
        <v>216429</v>
      </c>
      <c r="G43" s="1"/>
    </row>
    <row r="44" spans="1:7" ht="12.75">
      <c r="A44" t="s">
        <v>42</v>
      </c>
      <c r="D44" s="1">
        <v>-1110</v>
      </c>
      <c r="E44" s="1"/>
      <c r="F44" s="1">
        <v>-11724</v>
      </c>
      <c r="G44" s="1"/>
    </row>
    <row r="45" spans="4:7" ht="12.75">
      <c r="D45" s="3"/>
      <c r="E45" s="3"/>
      <c r="F45" s="3"/>
      <c r="G45" s="1"/>
    </row>
    <row r="46" spans="1:7" ht="12.75">
      <c r="A46" t="s">
        <v>68</v>
      </c>
      <c r="D46" s="17">
        <f>SUM(D43:D45)</f>
        <v>215319</v>
      </c>
      <c r="E46" s="1"/>
      <c r="F46" s="17">
        <f>SUM(F43:F45)</f>
        <v>204705</v>
      </c>
      <c r="G46" s="1"/>
    </row>
    <row r="47" spans="4:7" ht="12.75">
      <c r="D47" s="1"/>
      <c r="E47" s="1"/>
      <c r="F47" s="1"/>
      <c r="G47" s="1"/>
    </row>
    <row r="48" spans="1:7" ht="12.75">
      <c r="A48" t="s">
        <v>89</v>
      </c>
      <c r="B48" s="4"/>
      <c r="D48" s="2">
        <v>12006</v>
      </c>
      <c r="E48" s="1"/>
      <c r="F48" s="2">
        <v>14332</v>
      </c>
      <c r="G48" s="1"/>
    </row>
    <row r="49" spans="4:7" ht="12.75">
      <c r="D49" s="17">
        <f>D46+D48</f>
        <v>227325</v>
      </c>
      <c r="E49" s="1"/>
      <c r="F49" s="17">
        <f>F46+F48</f>
        <v>219037</v>
      </c>
      <c r="G49" s="1"/>
    </row>
    <row r="50" spans="4:7" ht="12.75">
      <c r="D50" s="1"/>
      <c r="E50" s="1"/>
      <c r="F50" s="1"/>
      <c r="G50" s="1"/>
    </row>
    <row r="51" spans="1:7" ht="12.75">
      <c r="A51" t="s">
        <v>67</v>
      </c>
      <c r="B51" s="4">
        <v>22</v>
      </c>
      <c r="D51" s="1">
        <v>292</v>
      </c>
      <c r="E51" s="1"/>
      <c r="F51" s="1">
        <v>676</v>
      </c>
      <c r="G51" s="1"/>
    </row>
    <row r="52" spans="1:7" ht="12.75">
      <c r="A52" t="s">
        <v>74</v>
      </c>
      <c r="B52" s="4" t="s">
        <v>6</v>
      </c>
      <c r="D52" s="1">
        <v>35603</v>
      </c>
      <c r="E52" s="1"/>
      <c r="F52" s="1">
        <v>42552</v>
      </c>
      <c r="G52" s="1"/>
    </row>
    <row r="53" spans="1:7" ht="12.75">
      <c r="A53" t="s">
        <v>75</v>
      </c>
      <c r="D53" s="17">
        <f>SUM(D51:D52)</f>
        <v>35895</v>
      </c>
      <c r="E53" s="1"/>
      <c r="F53" s="17">
        <f>SUM(F51:F52)</f>
        <v>43228</v>
      </c>
      <c r="G53" s="1"/>
    </row>
    <row r="54" spans="4:7" ht="13.5" thickBot="1">
      <c r="D54" s="16">
        <f>D49+D53</f>
        <v>263220</v>
      </c>
      <c r="E54" s="1"/>
      <c r="F54" s="16">
        <f>F49+F53</f>
        <v>262265</v>
      </c>
      <c r="G54" s="1"/>
    </row>
    <row r="55" spans="4:7" ht="13.5" thickTop="1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1:7" ht="12.75">
      <c r="A57" t="s">
        <v>69</v>
      </c>
      <c r="D57" s="1"/>
      <c r="E57" s="1"/>
      <c r="F57" s="1"/>
      <c r="G57" s="1"/>
    </row>
    <row r="58" spans="1:7" ht="12.75">
      <c r="A58" t="s">
        <v>88</v>
      </c>
      <c r="D58" s="1"/>
      <c r="E58" s="1"/>
      <c r="F58" s="1"/>
      <c r="G58" s="1"/>
    </row>
    <row r="59" spans="1:7" ht="12.75">
      <c r="A59" t="s">
        <v>56</v>
      </c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</sheetData>
  <mergeCells count="4">
    <mergeCell ref="A4:G4"/>
    <mergeCell ref="A1:G1"/>
    <mergeCell ref="A2:G2"/>
    <mergeCell ref="A5:G5"/>
  </mergeCells>
  <printOptions horizontalCentered="1"/>
  <pageMargins left="0.75" right="0.25" top="0.25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9"/>
  <sheetViews>
    <sheetView showGridLines="0" workbookViewId="0" topLeftCell="A1">
      <selection activeCell="D10" sqref="D10"/>
    </sheetView>
  </sheetViews>
  <sheetFormatPr defaultColWidth="9.140625" defaultRowHeight="12.75"/>
  <cols>
    <col min="2" max="2" width="33.421875" style="0" customWidth="1"/>
    <col min="3" max="3" width="4.7109375" style="0" customWidth="1"/>
    <col min="4" max="4" width="9.8515625" style="0" customWidth="1"/>
    <col min="5" max="5" width="0.85546875" style="0" customWidth="1"/>
    <col min="6" max="6" width="9.8515625" style="0" bestFit="1" customWidth="1"/>
    <col min="7" max="7" width="0.85546875" style="0" customWidth="1"/>
    <col min="8" max="8" width="9.8515625" style="0" customWidth="1"/>
    <col min="9" max="9" width="0.85546875" style="0" customWidth="1"/>
    <col min="10" max="10" width="9.8515625" style="0" customWidth="1"/>
  </cols>
  <sheetData>
    <row r="1" spans="1:10" ht="15.7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34" t="s">
        <v>57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>
      <c r="A5" s="36" t="s">
        <v>112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4:10" ht="12.75">
      <c r="D8" s="32" t="s">
        <v>51</v>
      </c>
      <c r="E8" s="32"/>
      <c r="F8" s="32"/>
      <c r="H8" s="32" t="s">
        <v>117</v>
      </c>
      <c r="I8" s="32"/>
      <c r="J8" s="32"/>
    </row>
    <row r="9" spans="1:10" ht="12.75">
      <c r="A9" s="5"/>
      <c r="B9" s="5"/>
      <c r="C9" s="12" t="s">
        <v>55</v>
      </c>
      <c r="D9" s="12" t="s">
        <v>115</v>
      </c>
      <c r="E9" s="12"/>
      <c r="F9" s="12" t="s">
        <v>116</v>
      </c>
      <c r="G9" s="12"/>
      <c r="H9" s="12" t="s">
        <v>115</v>
      </c>
      <c r="I9" s="13"/>
      <c r="J9" s="12" t="s">
        <v>116</v>
      </c>
    </row>
    <row r="10" spans="1:10" ht="12.75">
      <c r="A10" s="5"/>
      <c r="B10" s="5"/>
      <c r="C10" s="5"/>
      <c r="D10" s="12" t="s">
        <v>7</v>
      </c>
      <c r="E10" s="5"/>
      <c r="F10" s="12" t="s">
        <v>7</v>
      </c>
      <c r="G10" s="5"/>
      <c r="H10" s="12" t="s">
        <v>7</v>
      </c>
      <c r="I10" s="13"/>
      <c r="J10" s="12" t="s">
        <v>7</v>
      </c>
    </row>
    <row r="11" spans="1:10" ht="12.75">
      <c r="A11" s="5"/>
      <c r="B11" s="5"/>
      <c r="C11" s="5"/>
      <c r="D11" s="5"/>
      <c r="E11" s="5"/>
      <c r="F11" s="5"/>
      <c r="G11" s="5"/>
      <c r="H11" s="12"/>
      <c r="I11" s="13"/>
      <c r="J11" s="12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13" t="s">
        <v>0</v>
      </c>
      <c r="B13" s="13"/>
      <c r="C13" s="13"/>
      <c r="D13" s="6">
        <v>49948</v>
      </c>
      <c r="E13" s="23"/>
      <c r="F13" s="23">
        <v>60985</v>
      </c>
      <c r="G13" s="23"/>
      <c r="H13" s="6">
        <v>158697</v>
      </c>
      <c r="I13" s="6"/>
      <c r="J13" s="6">
        <v>96208</v>
      </c>
    </row>
    <row r="14" spans="1:10" ht="12.75">
      <c r="A14" s="13"/>
      <c r="B14" s="13"/>
      <c r="C14" s="13"/>
      <c r="D14" s="6"/>
      <c r="E14" s="23"/>
      <c r="F14" s="23"/>
      <c r="G14" s="23"/>
      <c r="H14" s="6"/>
      <c r="I14" s="6"/>
      <c r="J14" s="6"/>
    </row>
    <row r="15" spans="1:10" ht="12.75">
      <c r="A15" s="13" t="s">
        <v>1</v>
      </c>
      <c r="B15" s="13"/>
      <c r="C15" s="13"/>
      <c r="D15" s="6">
        <v>-46757</v>
      </c>
      <c r="E15" s="23"/>
      <c r="F15" s="23">
        <v>-58131</v>
      </c>
      <c r="G15" s="23"/>
      <c r="H15" s="6">
        <v>-148755</v>
      </c>
      <c r="I15" s="6"/>
      <c r="J15" s="6">
        <v>-96838</v>
      </c>
    </row>
    <row r="16" spans="1:10" ht="12.75">
      <c r="A16" s="13"/>
      <c r="B16" s="13"/>
      <c r="C16" s="13"/>
      <c r="D16" s="7"/>
      <c r="E16" s="23"/>
      <c r="F16" s="24"/>
      <c r="G16" s="23"/>
      <c r="H16" s="7"/>
      <c r="I16" s="6"/>
      <c r="J16" s="7"/>
    </row>
    <row r="17" spans="1:10" ht="12.75">
      <c r="A17" s="13"/>
      <c r="B17" s="13"/>
      <c r="C17" s="13"/>
      <c r="D17" s="8"/>
      <c r="E17" s="23"/>
      <c r="F17" s="25"/>
      <c r="G17" s="23"/>
      <c r="H17" s="8"/>
      <c r="I17" s="6"/>
      <c r="J17" s="8"/>
    </row>
    <row r="18" spans="1:10" ht="12.75">
      <c r="A18" s="13" t="s">
        <v>85</v>
      </c>
      <c r="B18" s="13"/>
      <c r="C18" s="13"/>
      <c r="D18" s="6">
        <f>D13+D15</f>
        <v>3191</v>
      </c>
      <c r="E18" s="23"/>
      <c r="F18" s="23">
        <f>F13+F15</f>
        <v>2854</v>
      </c>
      <c r="G18" s="23"/>
      <c r="H18" s="6">
        <f>H13+H15</f>
        <v>9942</v>
      </c>
      <c r="I18" s="6"/>
      <c r="J18" s="6">
        <f>J13+J15</f>
        <v>-630</v>
      </c>
    </row>
    <row r="19" spans="1:10" ht="12.75">
      <c r="A19" s="13"/>
      <c r="B19" s="13"/>
      <c r="C19" s="13"/>
      <c r="D19" s="6"/>
      <c r="E19" s="23"/>
      <c r="F19" s="23"/>
      <c r="G19" s="23"/>
      <c r="H19" s="6"/>
      <c r="I19" s="6"/>
      <c r="J19" s="6"/>
    </row>
    <row r="20" spans="1:10" ht="12.75">
      <c r="A20" s="13" t="s">
        <v>118</v>
      </c>
      <c r="B20" s="13"/>
      <c r="C20" s="13"/>
      <c r="D20" s="6">
        <v>948</v>
      </c>
      <c r="E20" s="23"/>
      <c r="F20" s="23">
        <v>1159</v>
      </c>
      <c r="G20" s="23"/>
      <c r="H20" s="6">
        <v>4935</v>
      </c>
      <c r="I20" s="6"/>
      <c r="J20" s="6">
        <v>1361</v>
      </c>
    </row>
    <row r="21" spans="1:10" ht="12.75">
      <c r="A21" s="13"/>
      <c r="B21" s="13"/>
      <c r="C21" s="13"/>
      <c r="D21" s="6"/>
      <c r="E21" s="23"/>
      <c r="F21" s="23"/>
      <c r="G21" s="23"/>
      <c r="H21" s="6"/>
      <c r="I21" s="6"/>
      <c r="J21" s="6"/>
    </row>
    <row r="22" spans="1:10" ht="12.75">
      <c r="A22" s="13" t="s">
        <v>2</v>
      </c>
      <c r="B22" s="13"/>
      <c r="C22" s="13"/>
      <c r="D22" s="6">
        <v>0</v>
      </c>
      <c r="E22" s="23"/>
      <c r="F22" s="23">
        <v>-198</v>
      </c>
      <c r="G22" s="23"/>
      <c r="H22" s="6">
        <v>0</v>
      </c>
      <c r="I22" s="6"/>
      <c r="J22" s="6">
        <v>-717</v>
      </c>
    </row>
    <row r="23" spans="1:10" ht="12.75">
      <c r="A23" s="13"/>
      <c r="B23" s="13"/>
      <c r="C23" s="13"/>
      <c r="D23" s="6"/>
      <c r="E23" s="23"/>
      <c r="F23" s="23"/>
      <c r="G23" s="23"/>
      <c r="H23" s="6"/>
      <c r="I23" s="6"/>
      <c r="J23" s="6"/>
    </row>
    <row r="24" spans="1:10" ht="12.75">
      <c r="A24" s="13" t="s">
        <v>3</v>
      </c>
      <c r="B24" s="13"/>
      <c r="C24" s="13"/>
      <c r="D24" s="6">
        <v>-554</v>
      </c>
      <c r="E24" s="23"/>
      <c r="F24" s="23">
        <v>-465</v>
      </c>
      <c r="G24" s="23"/>
      <c r="H24" s="6">
        <v>-2653</v>
      </c>
      <c r="I24" s="6"/>
      <c r="J24" s="6">
        <v>-2118</v>
      </c>
    </row>
    <row r="25" spans="1:10" ht="12.75">
      <c r="A25" s="13"/>
      <c r="B25" s="13"/>
      <c r="C25" s="13"/>
      <c r="D25" s="7"/>
      <c r="E25" s="23"/>
      <c r="F25" s="24"/>
      <c r="G25" s="23"/>
      <c r="H25" s="7"/>
      <c r="I25" s="6"/>
      <c r="J25" s="7"/>
    </row>
    <row r="26" spans="1:10" ht="12.75">
      <c r="A26" s="13"/>
      <c r="B26" s="13"/>
      <c r="C26" s="13"/>
      <c r="D26" s="6"/>
      <c r="E26" s="23"/>
      <c r="F26" s="23"/>
      <c r="G26" s="23"/>
      <c r="H26" s="6"/>
      <c r="I26" s="6"/>
      <c r="J26" s="6"/>
    </row>
    <row r="27" spans="1:10" ht="12.75">
      <c r="A27" s="13" t="s">
        <v>82</v>
      </c>
      <c r="B27" s="13"/>
      <c r="C27" s="13"/>
      <c r="D27" s="23">
        <f>D18+D20+D22+D24</f>
        <v>3585</v>
      </c>
      <c r="E27" s="23"/>
      <c r="F27" s="23">
        <f>F18+F20+F22+F24</f>
        <v>3350</v>
      </c>
      <c r="G27" s="23"/>
      <c r="H27" s="23">
        <f>H18+H20+H22+H24</f>
        <v>12224</v>
      </c>
      <c r="I27" s="6"/>
      <c r="J27" s="23">
        <f>J18+J20+J22+J24</f>
        <v>-2104</v>
      </c>
    </row>
    <row r="28" spans="1:10" ht="12.75">
      <c r="A28" s="13"/>
      <c r="B28" s="13"/>
      <c r="C28" s="13"/>
      <c r="D28" s="6"/>
      <c r="E28" s="23"/>
      <c r="F28" s="23"/>
      <c r="G28" s="23"/>
      <c r="H28" s="6"/>
      <c r="I28" s="6"/>
      <c r="J28" s="6"/>
    </row>
    <row r="29" spans="1:10" ht="12.75">
      <c r="A29" s="13" t="s">
        <v>4</v>
      </c>
      <c r="B29" s="13"/>
      <c r="C29" s="13"/>
      <c r="D29" s="6">
        <v>-346</v>
      </c>
      <c r="E29" s="23"/>
      <c r="F29" s="23">
        <v>-599</v>
      </c>
      <c r="G29" s="23"/>
      <c r="H29" s="6">
        <v>-1244</v>
      </c>
      <c r="I29" s="6"/>
      <c r="J29" s="6">
        <v>-1529</v>
      </c>
    </row>
    <row r="30" spans="1:10" ht="12.75">
      <c r="A30" s="13"/>
      <c r="B30" s="13"/>
      <c r="C30" s="13"/>
      <c r="D30" s="7"/>
      <c r="E30" s="23"/>
      <c r="F30" s="24"/>
      <c r="G30" s="23"/>
      <c r="H30" s="7"/>
      <c r="I30" s="6"/>
      <c r="J30" s="7"/>
    </row>
    <row r="31" spans="1:10" ht="12.75">
      <c r="A31" s="13"/>
      <c r="B31" s="13"/>
      <c r="C31" s="13"/>
      <c r="D31" s="6"/>
      <c r="E31" s="23"/>
      <c r="F31" s="23"/>
      <c r="G31" s="23"/>
      <c r="H31" s="6"/>
      <c r="I31" s="6"/>
      <c r="J31" s="6"/>
    </row>
    <row r="32" spans="1:10" ht="12.75">
      <c r="A32" s="13" t="s">
        <v>83</v>
      </c>
      <c r="B32" s="13"/>
      <c r="C32" s="13"/>
      <c r="D32" s="6">
        <f>D27+D29</f>
        <v>3239</v>
      </c>
      <c r="E32" s="23"/>
      <c r="F32" s="23">
        <f>F27+F29</f>
        <v>2751</v>
      </c>
      <c r="G32" s="23"/>
      <c r="H32" s="6">
        <f>H27+H29</f>
        <v>10980</v>
      </c>
      <c r="I32" s="6"/>
      <c r="J32" s="6">
        <f>J27+J29</f>
        <v>-3633</v>
      </c>
    </row>
    <row r="33" spans="1:10" ht="12.75">
      <c r="A33" s="13"/>
      <c r="B33" s="13"/>
      <c r="C33" s="13"/>
      <c r="D33" s="6"/>
      <c r="E33" s="23"/>
      <c r="F33" s="23"/>
      <c r="G33" s="23"/>
      <c r="H33" s="6"/>
      <c r="I33" s="6"/>
      <c r="J33" s="6"/>
    </row>
    <row r="34" spans="1:10" ht="12.75">
      <c r="A34" s="13" t="s">
        <v>5</v>
      </c>
      <c r="B34" s="13"/>
      <c r="C34" s="19">
        <v>18</v>
      </c>
      <c r="D34" s="6">
        <v>81</v>
      </c>
      <c r="E34" s="31"/>
      <c r="F34" s="31">
        <v>-1287</v>
      </c>
      <c r="G34" s="26"/>
      <c r="H34" s="6">
        <v>-366</v>
      </c>
      <c r="I34" s="6"/>
      <c r="J34" s="6">
        <v>-1610</v>
      </c>
    </row>
    <row r="35" spans="1:10" ht="12.75">
      <c r="A35" s="13"/>
      <c r="B35" s="13"/>
      <c r="C35" s="13"/>
      <c r="D35" s="7"/>
      <c r="E35" s="23"/>
      <c r="F35" s="24"/>
      <c r="G35" s="23"/>
      <c r="H35" s="7"/>
      <c r="I35" s="6"/>
      <c r="J35" s="7"/>
    </row>
    <row r="36" spans="1:10" ht="12.75">
      <c r="A36" s="13"/>
      <c r="B36" s="13"/>
      <c r="C36" s="13"/>
      <c r="D36" s="6"/>
      <c r="E36" s="23"/>
      <c r="F36" s="23"/>
      <c r="G36" s="23"/>
      <c r="H36" s="6"/>
      <c r="I36" s="6"/>
      <c r="J36" s="6"/>
    </row>
    <row r="37" spans="1:10" ht="12.75">
      <c r="A37" s="13" t="s">
        <v>84</v>
      </c>
      <c r="B37" s="13"/>
      <c r="C37" s="13"/>
      <c r="D37" s="8">
        <f>D32+D34</f>
        <v>3320</v>
      </c>
      <c r="E37" s="23"/>
      <c r="F37" s="25">
        <f>F32+F34</f>
        <v>1464</v>
      </c>
      <c r="G37" s="23"/>
      <c r="H37" s="8">
        <f>H32+H34</f>
        <v>10614</v>
      </c>
      <c r="I37" s="8"/>
      <c r="J37" s="8">
        <f>J32+J34</f>
        <v>-5243</v>
      </c>
    </row>
    <row r="38" spans="1:10" ht="13.5" thickBot="1">
      <c r="A38" s="13"/>
      <c r="B38" s="13"/>
      <c r="C38" s="13"/>
      <c r="D38" s="9"/>
      <c r="E38" s="23"/>
      <c r="F38" s="27"/>
      <c r="G38" s="23"/>
      <c r="H38" s="9"/>
      <c r="I38" s="6"/>
      <c r="J38" s="9"/>
    </row>
    <row r="39" spans="1:10" ht="13.5" thickTop="1">
      <c r="A39" s="13"/>
      <c r="B39" s="13"/>
      <c r="C39" s="13"/>
      <c r="D39" s="6"/>
      <c r="E39" s="23"/>
      <c r="F39" s="23"/>
      <c r="G39" s="23"/>
      <c r="H39" s="6"/>
      <c r="I39" s="6"/>
      <c r="J39" s="6"/>
    </row>
    <row r="40" spans="1:10" ht="12.75">
      <c r="A40" s="13"/>
      <c r="B40" s="13"/>
      <c r="C40" s="13"/>
      <c r="D40" s="6"/>
      <c r="E40" s="23"/>
      <c r="F40" s="23"/>
      <c r="G40" s="23"/>
      <c r="H40" s="6"/>
      <c r="I40" s="6"/>
      <c r="J40" s="6"/>
    </row>
    <row r="41" spans="1:10" ht="13.5" thickBot="1">
      <c r="A41" s="13" t="s">
        <v>48</v>
      </c>
      <c r="B41" s="13"/>
      <c r="C41" s="19">
        <v>26</v>
      </c>
      <c r="D41" s="22">
        <v>1.5</v>
      </c>
      <c r="E41" s="29"/>
      <c r="F41" s="28">
        <v>0.7</v>
      </c>
      <c r="G41" s="26"/>
      <c r="H41" s="22">
        <v>4.9</v>
      </c>
      <c r="I41" s="6"/>
      <c r="J41" s="22">
        <v>-4.7</v>
      </c>
    </row>
    <row r="42" spans="1:10" ht="13.5" thickTop="1">
      <c r="A42" s="13"/>
      <c r="B42" s="13"/>
      <c r="C42" s="13"/>
      <c r="D42" s="6"/>
      <c r="E42" s="30"/>
      <c r="F42" s="30"/>
      <c r="G42" s="23"/>
      <c r="H42" s="6"/>
      <c r="I42" s="6"/>
      <c r="J42" s="6"/>
    </row>
    <row r="43" spans="1:10" ht="12.75">
      <c r="A43" s="13"/>
      <c r="B43" s="13"/>
      <c r="C43" s="13"/>
      <c r="D43" s="6"/>
      <c r="E43" s="30"/>
      <c r="F43" s="30"/>
      <c r="G43" s="23"/>
      <c r="H43" s="6"/>
      <c r="I43" s="6"/>
      <c r="J43" s="6"/>
    </row>
    <row r="44" spans="1:10" ht="13.5" thickBot="1">
      <c r="A44" s="13" t="s">
        <v>43</v>
      </c>
      <c r="B44" s="13"/>
      <c r="C44" s="19">
        <v>26</v>
      </c>
      <c r="D44" s="22">
        <f>D41</f>
        <v>1.5</v>
      </c>
      <c r="E44" s="29"/>
      <c r="F44" s="28">
        <f>F41</f>
        <v>0.7</v>
      </c>
      <c r="G44" s="26"/>
      <c r="H44" s="22">
        <f>H41</f>
        <v>4.9</v>
      </c>
      <c r="I44" s="20"/>
      <c r="J44" s="22">
        <f>J41</f>
        <v>-4.7</v>
      </c>
    </row>
    <row r="45" spans="1:10" ht="13.5" thickTop="1">
      <c r="A45" s="13" t="s">
        <v>6</v>
      </c>
      <c r="B45" s="13"/>
      <c r="C45" s="13"/>
      <c r="D45" s="13"/>
      <c r="E45" s="13"/>
      <c r="F45" s="13"/>
      <c r="G45" s="13"/>
      <c r="H45" s="5"/>
      <c r="I45" s="5"/>
      <c r="J45" s="5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 t="s">
        <v>65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 t="s">
        <v>95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2.7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2.7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2.7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2.7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2.7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2.7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2.7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2.7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2.7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2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2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2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2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2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2.7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2.7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2.7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2.7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2.7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2.7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2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2.7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2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2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2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2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2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2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2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2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2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2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2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2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2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2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2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2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2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2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2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2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2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2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2.7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2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2.7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2.7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2.7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2.7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2.7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2.7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2.7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2.7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2.7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2.7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2.7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2.7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2.7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2.75">
      <c r="A389" s="5"/>
      <c r="B389" s="5"/>
      <c r="C389" s="5"/>
      <c r="D389" s="5"/>
      <c r="E389" s="5"/>
      <c r="F389" s="5"/>
      <c r="G389" s="5"/>
      <c r="H389" s="5"/>
      <c r="I389" s="5"/>
      <c r="J389" s="5"/>
    </row>
  </sheetData>
  <mergeCells count="6">
    <mergeCell ref="H8:J8"/>
    <mergeCell ref="A1:J1"/>
    <mergeCell ref="A4:J4"/>
    <mergeCell ref="A2:J2"/>
    <mergeCell ref="A5:J5"/>
    <mergeCell ref="D8:F8"/>
  </mergeCells>
  <printOptions horizontalCentered="1"/>
  <pageMargins left="0.5" right="0" top="0.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6">
      <selection activeCell="L30" sqref="L30"/>
    </sheetView>
  </sheetViews>
  <sheetFormatPr defaultColWidth="9.140625" defaultRowHeight="12.75"/>
  <cols>
    <col min="1" max="1" width="34.8515625" style="0" customWidth="1"/>
    <col min="2" max="2" width="8.140625" style="0" bestFit="1" customWidth="1"/>
    <col min="3" max="3" width="0.85546875" style="0" customWidth="1"/>
    <col min="5" max="5" width="0.85546875" style="0" customWidth="1"/>
    <col min="6" max="6" width="9.7109375" style="0" customWidth="1"/>
    <col min="7" max="7" width="0.85546875" style="0" customWidth="1"/>
    <col min="8" max="8" width="7.7109375" style="0" bestFit="1" customWidth="1"/>
    <col min="9" max="9" width="0.85546875" style="0" customWidth="1"/>
    <col min="10" max="10" width="11.7109375" style="0" customWidth="1"/>
    <col min="11" max="11" width="0.85546875" style="0" customWidth="1"/>
    <col min="12" max="12" width="8.140625" style="0" bestFit="1" customWidth="1"/>
  </cols>
  <sheetData>
    <row r="1" spans="1:12" ht="15.7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5" ht="15.75">
      <c r="A3" s="15"/>
      <c r="B3" s="15"/>
      <c r="C3" s="15"/>
      <c r="D3" s="15"/>
      <c r="E3" s="15"/>
    </row>
    <row r="4" spans="1:12" ht="15.75">
      <c r="A4" s="34" t="s">
        <v>53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.75">
      <c r="A5" s="36" t="s">
        <v>112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2:12" ht="12.75">
      <c r="B9" s="11"/>
      <c r="C9" s="11"/>
      <c r="D9" s="11"/>
      <c r="E9" s="11"/>
      <c r="F9" s="11"/>
      <c r="G9" s="11"/>
      <c r="H9" s="11"/>
      <c r="I9" s="11"/>
      <c r="J9" s="10" t="s">
        <v>28</v>
      </c>
      <c r="K9" s="11"/>
      <c r="L9" s="11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29</v>
      </c>
      <c r="K10" s="11"/>
      <c r="L10" s="11"/>
    </row>
    <row r="11" spans="2:12" ht="12.75">
      <c r="B11" s="10" t="s">
        <v>20</v>
      </c>
      <c r="C11" s="10"/>
      <c r="D11" s="10" t="s">
        <v>22</v>
      </c>
      <c r="E11" s="10"/>
      <c r="F11" s="10" t="s">
        <v>24</v>
      </c>
      <c r="G11" s="10"/>
      <c r="H11" s="10" t="s">
        <v>26</v>
      </c>
      <c r="I11" s="10"/>
      <c r="J11" s="10" t="s">
        <v>30</v>
      </c>
      <c r="K11" s="10"/>
      <c r="L11" s="10"/>
    </row>
    <row r="12" spans="2:12" ht="12.75">
      <c r="B12" s="10" t="s">
        <v>21</v>
      </c>
      <c r="C12" s="10"/>
      <c r="D12" s="10" t="s">
        <v>23</v>
      </c>
      <c r="E12" s="10"/>
      <c r="F12" s="10" t="s">
        <v>25</v>
      </c>
      <c r="G12" s="10"/>
      <c r="H12" s="10" t="s">
        <v>27</v>
      </c>
      <c r="I12" s="10"/>
      <c r="J12" s="10" t="s">
        <v>31</v>
      </c>
      <c r="K12" s="10"/>
      <c r="L12" s="10" t="s">
        <v>32</v>
      </c>
    </row>
    <row r="13" spans="2:12" ht="12.75">
      <c r="B13" s="10" t="s">
        <v>7</v>
      </c>
      <c r="C13" s="10"/>
      <c r="D13" s="10" t="s">
        <v>7</v>
      </c>
      <c r="E13" s="10" t="s">
        <v>6</v>
      </c>
      <c r="F13" s="10" t="s">
        <v>7</v>
      </c>
      <c r="G13" s="10" t="s">
        <v>6</v>
      </c>
      <c r="H13" s="10" t="s">
        <v>7</v>
      </c>
      <c r="I13" s="10" t="s">
        <v>6</v>
      </c>
      <c r="J13" s="10" t="s">
        <v>7</v>
      </c>
      <c r="K13" s="10" t="s">
        <v>6</v>
      </c>
      <c r="L13" s="10" t="s">
        <v>7</v>
      </c>
    </row>
    <row r="16" spans="1:12" ht="12.75">
      <c r="A16" t="s">
        <v>70</v>
      </c>
      <c r="B16" s="1">
        <v>45000</v>
      </c>
      <c r="C16" s="1"/>
      <c r="D16" s="1">
        <v>8768</v>
      </c>
      <c r="E16" s="1"/>
      <c r="F16" s="1">
        <v>14487</v>
      </c>
      <c r="G16" s="1"/>
      <c r="H16" s="1">
        <v>-19531</v>
      </c>
      <c r="I16" s="1"/>
      <c r="J16" s="1">
        <v>-18146</v>
      </c>
      <c r="K16" s="1"/>
      <c r="L16" s="1">
        <f>SUM(B16:J16)</f>
        <v>30578</v>
      </c>
    </row>
    <row r="17" spans="1:12" ht="12.75">
      <c r="A17" t="s">
        <v>76</v>
      </c>
      <c r="B17" s="1">
        <v>171429</v>
      </c>
      <c r="C17" s="1"/>
      <c r="D17" s="1">
        <v>8571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f>SUM(B17:J17)</f>
        <v>180000</v>
      </c>
    </row>
    <row r="18" spans="1:12" ht="12.75">
      <c r="A18" t="s">
        <v>101</v>
      </c>
      <c r="B18" s="1">
        <v>0</v>
      </c>
      <c r="C18" s="1"/>
      <c r="D18" s="1">
        <v>0</v>
      </c>
      <c r="E18" s="1"/>
      <c r="F18" s="1">
        <v>-3097</v>
      </c>
      <c r="G18" s="1"/>
      <c r="H18" s="1">
        <v>0</v>
      </c>
      <c r="I18" s="1"/>
      <c r="J18" s="1">
        <v>3097</v>
      </c>
      <c r="K18" s="1"/>
      <c r="L18" s="1">
        <f>SUM(B18:J18)</f>
        <v>0</v>
      </c>
    </row>
    <row r="19" spans="1:12" ht="12.75">
      <c r="A19" t="s">
        <v>62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-5243</v>
      </c>
      <c r="K19" s="1"/>
      <c r="L19" s="1">
        <f>SUM(B19:J19)</f>
        <v>-5243</v>
      </c>
    </row>
    <row r="20" spans="1:12" ht="12.75">
      <c r="A20" t="s">
        <v>102</v>
      </c>
      <c r="B20" s="1">
        <v>0</v>
      </c>
      <c r="C20" s="1"/>
      <c r="D20" s="1">
        <v>0</v>
      </c>
      <c r="E20" s="1"/>
      <c r="F20" s="1">
        <v>-11390</v>
      </c>
      <c r="G20" s="1"/>
      <c r="H20" s="1">
        <v>11390</v>
      </c>
      <c r="I20" s="1"/>
      <c r="J20" s="1">
        <v>0</v>
      </c>
      <c r="K20" s="1"/>
      <c r="L20" s="1">
        <f>SUM(B20:J20)</f>
        <v>0</v>
      </c>
    </row>
    <row r="21" spans="2:12" ht="12.75"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t="s">
        <v>119</v>
      </c>
      <c r="B23" s="3">
        <f>SUM(B16:B22)</f>
        <v>216429</v>
      </c>
      <c r="C23" s="3"/>
      <c r="D23" s="3">
        <f>SUM(D16:D22)</f>
        <v>17339</v>
      </c>
      <c r="E23" s="3"/>
      <c r="F23" s="3">
        <f>SUM(F16:F22)</f>
        <v>0</v>
      </c>
      <c r="G23" s="3"/>
      <c r="H23" s="3">
        <f>SUM(H16:H22)</f>
        <v>-8141</v>
      </c>
      <c r="I23" s="3"/>
      <c r="J23" s="3">
        <f>SUM(J16:J22)</f>
        <v>-20292</v>
      </c>
      <c r="K23" s="3"/>
      <c r="L23" s="3">
        <f>SUM(L16:L22)</f>
        <v>205335</v>
      </c>
    </row>
    <row r="24" spans="2:12" ht="13.5" thickBot="1">
      <c r="B24" s="18"/>
      <c r="C24" s="1"/>
      <c r="D24" s="18"/>
      <c r="E24" s="1"/>
      <c r="F24" s="18"/>
      <c r="G24" s="1"/>
      <c r="H24" s="18"/>
      <c r="I24" s="1"/>
      <c r="J24" s="18"/>
      <c r="K24" s="1"/>
      <c r="L24" s="18"/>
    </row>
    <row r="25" spans="2:12" ht="13.5" thickTop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t="s">
        <v>99</v>
      </c>
      <c r="B27" s="1">
        <f>B23</f>
        <v>216429</v>
      </c>
      <c r="C27" s="1"/>
      <c r="D27" s="1">
        <f>D23</f>
        <v>17339</v>
      </c>
      <c r="E27" s="1"/>
      <c r="F27" s="1">
        <f>F23</f>
        <v>0</v>
      </c>
      <c r="G27" s="1"/>
      <c r="H27" s="1">
        <f>H23</f>
        <v>-8141</v>
      </c>
      <c r="I27" s="1"/>
      <c r="J27" s="1">
        <v>-20922</v>
      </c>
      <c r="K27" s="1"/>
      <c r="L27" s="1">
        <f>SUM(B27:J27)</f>
        <v>204705</v>
      </c>
    </row>
    <row r="28" spans="1:12" ht="12.75">
      <c r="A28" t="s">
        <v>100</v>
      </c>
      <c r="B28" s="1">
        <v>0</v>
      </c>
      <c r="C28" s="1"/>
      <c r="D28" s="1">
        <v>0</v>
      </c>
      <c r="E28" s="1"/>
      <c r="F28" s="1">
        <v>0</v>
      </c>
      <c r="G28" s="1"/>
      <c r="H28" s="1">
        <v>0</v>
      </c>
      <c r="I28" s="1"/>
      <c r="J28" s="1">
        <v>10614</v>
      </c>
      <c r="K28" s="1"/>
      <c r="L28" s="1">
        <f>SUM(B28:J28)</f>
        <v>10614</v>
      </c>
    </row>
    <row r="29" spans="2:12" ht="12.75">
      <c r="B29" s="2"/>
      <c r="C29" s="1"/>
      <c r="D29" s="2"/>
      <c r="E29" s="1"/>
      <c r="F29" s="2"/>
      <c r="G29" s="1"/>
      <c r="H29" s="2"/>
      <c r="I29" s="1"/>
      <c r="J29" s="2"/>
      <c r="K29" s="1"/>
      <c r="L29" s="2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t="s">
        <v>120</v>
      </c>
      <c r="B31" s="3">
        <f>+B27+B28</f>
        <v>216429</v>
      </c>
      <c r="C31" s="3"/>
      <c r="D31" s="3">
        <f>+D27+D28</f>
        <v>17339</v>
      </c>
      <c r="E31" s="3"/>
      <c r="F31" s="3">
        <f>+F27+F28</f>
        <v>0</v>
      </c>
      <c r="G31" s="3"/>
      <c r="H31" s="3">
        <f>+H27+H28</f>
        <v>-8141</v>
      </c>
      <c r="I31" s="3"/>
      <c r="J31" s="3">
        <f>+J27+J28</f>
        <v>-10308</v>
      </c>
      <c r="K31" s="3"/>
      <c r="L31" s="3">
        <f>+L27+L28</f>
        <v>215319</v>
      </c>
    </row>
    <row r="32" spans="2:12" ht="13.5" thickBot="1">
      <c r="B32" s="18"/>
      <c r="C32" s="1"/>
      <c r="D32" s="18"/>
      <c r="E32" s="1"/>
      <c r="F32" s="18"/>
      <c r="G32" s="1"/>
      <c r="H32" s="18"/>
      <c r="I32" s="1"/>
      <c r="J32" s="18"/>
      <c r="K32" s="1"/>
      <c r="L32" s="18"/>
    </row>
    <row r="33" ht="13.5" thickTop="1"/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t="s">
        <v>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t="s">
        <v>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t="s">
        <v>54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">
    <mergeCell ref="A1:L1"/>
    <mergeCell ref="A4:L4"/>
    <mergeCell ref="A2:L2"/>
    <mergeCell ref="A5:L5"/>
  </mergeCells>
  <printOptions horizontalCentered="1"/>
  <pageMargins left="0.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workbookViewId="0" topLeftCell="A39">
      <selection activeCell="B39" sqref="B39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spans="1:5" ht="15.75">
      <c r="A1" s="33" t="s">
        <v>8</v>
      </c>
      <c r="B1" s="33"/>
      <c r="C1" s="33"/>
      <c r="D1" s="33"/>
      <c r="E1" s="33"/>
    </row>
    <row r="2" spans="1:5" ht="15">
      <c r="A2" s="35" t="s">
        <v>52</v>
      </c>
      <c r="B2" s="35"/>
      <c r="C2" s="35"/>
      <c r="D2" s="35"/>
      <c r="E2" s="35"/>
    </row>
    <row r="3" spans="1:3" s="21" customFormat="1" ht="12.75">
      <c r="A3" s="11"/>
      <c r="B3" s="11"/>
      <c r="C3" s="11"/>
    </row>
    <row r="4" spans="1:5" ht="15.75">
      <c r="A4" s="34" t="s">
        <v>59</v>
      </c>
      <c r="B4" s="34"/>
      <c r="C4" s="34"/>
      <c r="D4" s="34"/>
      <c r="E4" s="34"/>
    </row>
    <row r="5" spans="1:5" ht="15.75">
      <c r="A5" s="36" t="s">
        <v>112</v>
      </c>
      <c r="B5" s="36"/>
      <c r="C5" s="36"/>
      <c r="D5" s="36"/>
      <c r="E5" s="36"/>
    </row>
    <row r="7" spans="2:4" ht="12.75">
      <c r="B7" s="10" t="s">
        <v>117</v>
      </c>
      <c r="D7" s="10" t="s">
        <v>117</v>
      </c>
    </row>
    <row r="8" spans="2:5" ht="12.75">
      <c r="B8" s="10" t="s">
        <v>115</v>
      </c>
      <c r="C8" s="10"/>
      <c r="D8" s="10" t="s">
        <v>116</v>
      </c>
      <c r="E8" s="10"/>
    </row>
    <row r="9" spans="2:5" ht="12.75">
      <c r="B9" s="10" t="s">
        <v>7</v>
      </c>
      <c r="C9" s="11"/>
      <c r="D9" s="10" t="s">
        <v>7</v>
      </c>
      <c r="E9" s="11"/>
    </row>
    <row r="10" spans="2:4" ht="12.75">
      <c r="B10" s="4"/>
      <c r="D10" s="4"/>
    </row>
    <row r="11" spans="1:5" ht="12.75">
      <c r="A11" s="11" t="s">
        <v>44</v>
      </c>
      <c r="B11" s="1"/>
      <c r="C11" s="1"/>
      <c r="D11" s="1"/>
      <c r="E11" s="1"/>
    </row>
    <row r="12" spans="1:5" ht="12.75">
      <c r="A12" t="s">
        <v>90</v>
      </c>
      <c r="B12" s="1">
        <v>10980</v>
      </c>
      <c r="C12" s="1"/>
      <c r="D12" s="1">
        <v>-3633</v>
      </c>
      <c r="E12" s="1"/>
    </row>
    <row r="13" spans="1:5" ht="12.75">
      <c r="A13" s="11" t="s">
        <v>46</v>
      </c>
      <c r="B13" s="1"/>
      <c r="C13" s="1"/>
      <c r="D13" s="1"/>
      <c r="E13" s="1"/>
    </row>
    <row r="14" spans="1:5" ht="12.75">
      <c r="A14" t="s">
        <v>9</v>
      </c>
      <c r="B14" s="1">
        <v>3117</v>
      </c>
      <c r="C14" s="1"/>
      <c r="D14" s="1">
        <v>3386</v>
      </c>
      <c r="E14" s="1"/>
    </row>
    <row r="15" spans="1:5" ht="12.75">
      <c r="A15" t="s">
        <v>77</v>
      </c>
      <c r="B15" s="1">
        <v>24839</v>
      </c>
      <c r="C15" s="1"/>
      <c r="D15" s="1">
        <v>10944</v>
      </c>
      <c r="E15" s="1"/>
    </row>
    <row r="16" spans="1:5" ht="12.75">
      <c r="A16" t="s">
        <v>79</v>
      </c>
      <c r="B16" s="1">
        <v>-2327</v>
      </c>
      <c r="C16" s="1"/>
      <c r="D16" s="1">
        <v>-1042</v>
      </c>
      <c r="E16" s="1"/>
    </row>
    <row r="17" spans="1:5" ht="12.75">
      <c r="A17" t="s">
        <v>10</v>
      </c>
      <c r="B17" s="1">
        <v>1244</v>
      </c>
      <c r="C17" s="1"/>
      <c r="D17" s="1">
        <v>1529</v>
      </c>
      <c r="E17" s="1"/>
    </row>
    <row r="18" spans="1:5" ht="12.75">
      <c r="A18" t="s">
        <v>78</v>
      </c>
      <c r="B18" s="1">
        <v>-3211</v>
      </c>
      <c r="C18" s="1"/>
      <c r="D18" s="1">
        <v>-1298</v>
      </c>
      <c r="E18" s="1"/>
    </row>
    <row r="19" spans="2:5" ht="12.75">
      <c r="B19" s="2"/>
      <c r="C19" s="1"/>
      <c r="D19" s="2"/>
      <c r="E19" s="1"/>
    </row>
    <row r="20" spans="1:5" ht="12.75">
      <c r="A20" t="s">
        <v>91</v>
      </c>
      <c r="B20" s="1">
        <f>SUM(B12:B18)</f>
        <v>34642</v>
      </c>
      <c r="C20" s="1"/>
      <c r="D20" s="1">
        <f>SUM(D12:D18)</f>
        <v>9886</v>
      </c>
      <c r="E20" s="1"/>
    </row>
    <row r="21" spans="1:5" ht="12.75">
      <c r="A21" t="s">
        <v>106</v>
      </c>
      <c r="B21" s="1">
        <v>0</v>
      </c>
      <c r="C21" s="1"/>
      <c r="D21" s="1">
        <v>14052</v>
      </c>
      <c r="E21" s="1"/>
    </row>
    <row r="22" spans="1:5" ht="12.75">
      <c r="A22" t="s">
        <v>81</v>
      </c>
      <c r="B22" s="1">
        <v>-15444</v>
      </c>
      <c r="C22" s="1"/>
      <c r="D22" s="1">
        <v>-4362</v>
      </c>
      <c r="E22" s="1"/>
    </row>
    <row r="23" spans="1:5" ht="12.75">
      <c r="A23" t="s">
        <v>107</v>
      </c>
      <c r="B23" s="1">
        <v>-13149</v>
      </c>
      <c r="C23" s="1"/>
      <c r="D23" s="1">
        <v>-10805</v>
      </c>
      <c r="E23" s="1"/>
    </row>
    <row r="24" spans="2:5" ht="12.75">
      <c r="B24" s="2"/>
      <c r="C24" s="1"/>
      <c r="D24" s="2"/>
      <c r="E24" s="1"/>
    </row>
    <row r="25" spans="1:5" ht="12.75">
      <c r="A25" t="s">
        <v>108</v>
      </c>
      <c r="B25" s="3">
        <f>SUM(B20:B23)</f>
        <v>6049</v>
      </c>
      <c r="C25" s="1"/>
      <c r="D25" s="3">
        <f>SUM(D20:D23)</f>
        <v>8771</v>
      </c>
      <c r="E25" s="1"/>
    </row>
    <row r="26" spans="1:5" ht="12.75">
      <c r="A26" t="s">
        <v>49</v>
      </c>
      <c r="B26" s="3">
        <v>-11286</v>
      </c>
      <c r="C26" s="1"/>
      <c r="D26" s="3">
        <v>-6635</v>
      </c>
      <c r="E26" s="1"/>
    </row>
    <row r="27" spans="2:5" ht="12.75">
      <c r="B27" s="2"/>
      <c r="C27" s="1"/>
      <c r="D27" s="2"/>
      <c r="E27" s="1"/>
    </row>
    <row r="28" spans="1:5" ht="12.75">
      <c r="A28" t="s">
        <v>109</v>
      </c>
      <c r="B28" s="17">
        <f>SUM(B25:B26)</f>
        <v>-5237</v>
      </c>
      <c r="C28" s="1"/>
      <c r="D28" s="17">
        <f>SUM(D25:D26)</f>
        <v>2136</v>
      </c>
      <c r="E28" s="1"/>
    </row>
    <row r="29" spans="2:5" ht="12.75">
      <c r="B29" s="3"/>
      <c r="C29" s="3"/>
      <c r="D29" s="3"/>
      <c r="E29" s="3"/>
    </row>
    <row r="30" spans="1:5" ht="12.75">
      <c r="A30" s="11" t="s">
        <v>11</v>
      </c>
      <c r="B30" s="1"/>
      <c r="C30" s="1"/>
      <c r="D30" s="1"/>
      <c r="E30" s="1"/>
    </row>
    <row r="31" spans="1:5" ht="12.75">
      <c r="A31" s="21" t="s">
        <v>104</v>
      </c>
      <c r="B31" s="1">
        <v>0</v>
      </c>
      <c r="C31" s="1"/>
      <c r="D31" s="1">
        <v>-2358</v>
      </c>
      <c r="E31" s="1"/>
    </row>
    <row r="32" spans="1:5" ht="12.75">
      <c r="A32" t="s">
        <v>12</v>
      </c>
      <c r="B32" s="1">
        <v>-435</v>
      </c>
      <c r="C32" s="1"/>
      <c r="D32" s="1">
        <v>-648</v>
      </c>
      <c r="E32" s="1"/>
    </row>
    <row r="33" spans="1:5" ht="12.75">
      <c r="A33" t="s">
        <v>121</v>
      </c>
      <c r="B33" s="1">
        <v>-32274</v>
      </c>
      <c r="C33" s="1"/>
      <c r="D33" s="1">
        <v>0</v>
      </c>
      <c r="E33" s="1"/>
    </row>
    <row r="34" spans="1:5" ht="12.75">
      <c r="A34" t="s">
        <v>105</v>
      </c>
      <c r="B34" s="1">
        <v>22155</v>
      </c>
      <c r="C34" s="1"/>
      <c r="D34" s="1">
        <v>39816</v>
      </c>
      <c r="E34" s="1"/>
    </row>
    <row r="35" spans="1:5" ht="12.75">
      <c r="A35" t="s">
        <v>80</v>
      </c>
      <c r="B35" s="1">
        <v>2724</v>
      </c>
      <c r="C35" s="1"/>
      <c r="D35" s="1">
        <v>77</v>
      </c>
      <c r="E35" s="1"/>
    </row>
    <row r="36" spans="2:5" ht="12.75">
      <c r="B36" s="2"/>
      <c r="C36" s="1"/>
      <c r="D36" s="2"/>
      <c r="E36" s="1"/>
    </row>
    <row r="37" spans="1:5" ht="12.75">
      <c r="A37" t="s">
        <v>110</v>
      </c>
      <c r="B37" s="17">
        <f>SUM(B31:B35)</f>
        <v>-7830</v>
      </c>
      <c r="C37" s="1"/>
      <c r="D37" s="17">
        <f>SUM(D31:D35)</f>
        <v>36887</v>
      </c>
      <c r="E37" s="1"/>
    </row>
    <row r="38" spans="2:5" ht="12.75">
      <c r="B38" s="3"/>
      <c r="C38" s="3"/>
      <c r="D38" s="3"/>
      <c r="E38" s="1"/>
    </row>
    <row r="39" spans="1:5" ht="12.75">
      <c r="A39" s="11" t="s">
        <v>13</v>
      </c>
      <c r="B39" s="3"/>
      <c r="C39" s="3"/>
      <c r="D39" s="3"/>
      <c r="E39" s="1"/>
    </row>
    <row r="40" spans="1:5" ht="12.75">
      <c r="A40" t="s">
        <v>14</v>
      </c>
      <c r="B40" s="1">
        <v>-1244</v>
      </c>
      <c r="C40" s="1"/>
      <c r="D40" s="1">
        <v>-1529</v>
      </c>
      <c r="E40" s="1"/>
    </row>
    <row r="41" spans="1:5" ht="12.75">
      <c r="A41" t="s">
        <v>15</v>
      </c>
      <c r="B41" s="1">
        <v>-652</v>
      </c>
      <c r="C41" s="1"/>
      <c r="D41" s="1">
        <v>-615</v>
      </c>
      <c r="E41" s="1"/>
    </row>
    <row r="42" spans="1:5" ht="12.75">
      <c r="A42" t="s">
        <v>92</v>
      </c>
      <c r="B42" s="1">
        <v>-96</v>
      </c>
      <c r="C42" s="1"/>
      <c r="D42" s="1">
        <v>-129</v>
      </c>
      <c r="E42" s="1"/>
    </row>
    <row r="43" spans="1:5" ht="12.75">
      <c r="A43" t="s">
        <v>93</v>
      </c>
      <c r="B43" s="1">
        <v>-891</v>
      </c>
      <c r="C43" s="1"/>
      <c r="D43" s="1">
        <v>-2370</v>
      </c>
      <c r="E43" s="1"/>
    </row>
    <row r="44" spans="1:5" ht="12.75">
      <c r="A44" t="s">
        <v>94</v>
      </c>
      <c r="B44" s="1">
        <v>0</v>
      </c>
      <c r="C44" s="1"/>
      <c r="D44" s="1">
        <v>-3002</v>
      </c>
      <c r="E44" s="1"/>
    </row>
    <row r="45" spans="2:5" ht="12.75">
      <c r="B45" s="2"/>
      <c r="C45" s="1"/>
      <c r="D45" s="2"/>
      <c r="E45" s="1"/>
    </row>
    <row r="46" spans="1:5" ht="12.75">
      <c r="A46" t="s">
        <v>98</v>
      </c>
      <c r="B46" s="17">
        <f>SUM(B40:B44)</f>
        <v>-2883</v>
      </c>
      <c r="C46" s="3"/>
      <c r="D46" s="17">
        <f>SUM(D40:D44)</f>
        <v>-7645</v>
      </c>
      <c r="E46" s="3"/>
    </row>
    <row r="47" spans="2:5" ht="12.75">
      <c r="B47" s="3"/>
      <c r="C47" s="3"/>
      <c r="D47" s="3"/>
      <c r="E47" s="1"/>
    </row>
    <row r="48" spans="1:5" ht="12.75">
      <c r="A48" s="11" t="s">
        <v>111</v>
      </c>
      <c r="B48" s="3">
        <f>B28+B37+B46</f>
        <v>-15950</v>
      </c>
      <c r="C48" s="3"/>
      <c r="D48" s="3">
        <f>D28+D37+D46</f>
        <v>31378</v>
      </c>
      <c r="E48" s="1"/>
    </row>
    <row r="49" spans="1:5" ht="12.75">
      <c r="A49" s="11" t="s">
        <v>16</v>
      </c>
      <c r="B49" s="1"/>
      <c r="C49" s="1"/>
      <c r="D49" s="1"/>
      <c r="E49" s="1"/>
    </row>
    <row r="50" spans="1:5" ht="12.75">
      <c r="A50" s="11"/>
      <c r="B50" s="1"/>
      <c r="C50" s="1"/>
      <c r="D50" s="1"/>
      <c r="E50" s="1"/>
    </row>
    <row r="51" spans="1:5" ht="12.75">
      <c r="A51" s="11" t="s">
        <v>17</v>
      </c>
      <c r="B51" s="1">
        <v>9035</v>
      </c>
      <c r="C51" s="1"/>
      <c r="D51" s="1">
        <v>-14318</v>
      </c>
      <c r="E51" s="1"/>
    </row>
    <row r="52" spans="1:5" ht="12.75">
      <c r="A52" s="11" t="s">
        <v>18</v>
      </c>
      <c r="B52" s="1"/>
      <c r="C52" s="1"/>
      <c r="D52" s="1"/>
      <c r="E52" s="1"/>
    </row>
    <row r="53" spans="1:5" ht="12.75">
      <c r="A53" s="11"/>
      <c r="B53" s="1"/>
      <c r="C53" s="1"/>
      <c r="D53" s="1"/>
      <c r="E53" s="1"/>
    </row>
    <row r="54" spans="1:5" ht="12.75">
      <c r="A54" s="11" t="s">
        <v>19</v>
      </c>
      <c r="B54" s="1"/>
      <c r="C54" s="1"/>
      <c r="D54" s="1"/>
      <c r="E54" s="1"/>
    </row>
    <row r="55" spans="1:5" ht="13.5" thickBot="1">
      <c r="A55" s="11" t="s">
        <v>47</v>
      </c>
      <c r="B55" s="16">
        <f>B48+B51</f>
        <v>-6915</v>
      </c>
      <c r="C55" s="1"/>
      <c r="D55" s="16">
        <f>D48+D51</f>
        <v>17060</v>
      </c>
      <c r="E55" s="1"/>
    </row>
    <row r="56" spans="2:5" ht="13.5" thickTop="1">
      <c r="B56" s="1"/>
      <c r="C56" s="1"/>
      <c r="D56" s="1"/>
      <c r="E56" s="1"/>
    </row>
    <row r="57" spans="1:5" ht="12.75">
      <c r="A57" t="s">
        <v>63</v>
      </c>
      <c r="B57" s="1"/>
      <c r="C57" s="1"/>
      <c r="D57" s="1"/>
      <c r="E57" s="1"/>
    </row>
    <row r="58" ht="12.75">
      <c r="A58" t="s">
        <v>96</v>
      </c>
    </row>
    <row r="59" ht="12.75">
      <c r="A59" t="s">
        <v>54</v>
      </c>
    </row>
  </sheetData>
  <mergeCells count="4">
    <mergeCell ref="A4:E4"/>
    <mergeCell ref="A1:E1"/>
    <mergeCell ref="A2:E2"/>
    <mergeCell ref="A5:E5"/>
  </mergeCells>
  <printOptions horizontalCentered="1"/>
  <pageMargins left="0.5" right="0" top="0.25" bottom="0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2005-11-08T07:57:00Z</cp:lastPrinted>
  <dcterms:created xsi:type="dcterms:W3CDTF">2002-10-16T03:53:43Z</dcterms:created>
  <dcterms:modified xsi:type="dcterms:W3CDTF">2005-11-09T01:45:52Z</dcterms:modified>
  <cp:category/>
  <cp:version/>
  <cp:contentType/>
  <cp:contentStatus/>
</cp:coreProperties>
</file>