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70" windowHeight="6630" activeTab="3"/>
  </bookViews>
  <sheets>
    <sheet name="INCOME S." sheetId="1" r:id="rId1"/>
    <sheet name="CASH F." sheetId="2" r:id="rId2"/>
    <sheet name="B.SHEET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<sst xmlns="http://schemas.openxmlformats.org/spreadsheetml/2006/main" count="154" uniqueCount="112">
  <si>
    <t>REVENUE</t>
  </si>
  <si>
    <t>COST OF SALES</t>
  </si>
  <si>
    <t>DISTRIBUTION COSTS</t>
  </si>
  <si>
    <t>ADMINISTRATIVE EXPENSES</t>
  </si>
  <si>
    <t>FINANCE COST</t>
  </si>
  <si>
    <t>TAXATION</t>
  </si>
  <si>
    <t xml:space="preserve"> </t>
  </si>
  <si>
    <t>RM'000</t>
  </si>
  <si>
    <t>PERMAJU INDUSTRIES BERHAD</t>
  </si>
  <si>
    <t>Loss before taxation</t>
  </si>
  <si>
    <t>Gain on disposal of property, plant and equipment</t>
  </si>
  <si>
    <t>Depreciation of property, plant and equipment</t>
  </si>
  <si>
    <t>Finance costs</t>
  </si>
  <si>
    <t>Decrease/(increase) in receivables</t>
  </si>
  <si>
    <t>CASH FLOWS FROM INVESTING ACTIVITIES</t>
  </si>
  <si>
    <t>Proceeds from disposal of property, plant and equipment</t>
  </si>
  <si>
    <t>Purchase of property, plant and equipment</t>
  </si>
  <si>
    <t>Net cash used in investing activities</t>
  </si>
  <si>
    <t>CASH FLOWS FROM FINANCING ACTIVITIES</t>
  </si>
  <si>
    <t>Interest paid</t>
  </si>
  <si>
    <t>Repayment of term loans</t>
  </si>
  <si>
    <t>Term loan drawdown</t>
  </si>
  <si>
    <t xml:space="preserve">   EQUIVALENTS</t>
  </si>
  <si>
    <t xml:space="preserve">CASH AND CASH EQUIVALENTS AS AT BEGINNING </t>
  </si>
  <si>
    <t xml:space="preserve">   OF THE YEAR</t>
  </si>
  <si>
    <t xml:space="preserve">CASH AND CASH EQUIVALENTS AS AT END </t>
  </si>
  <si>
    <t>Share</t>
  </si>
  <si>
    <t>capital</t>
  </si>
  <si>
    <t xml:space="preserve">Share </t>
  </si>
  <si>
    <t>premium</t>
  </si>
  <si>
    <t>Revaluation</t>
  </si>
  <si>
    <t>reserve</t>
  </si>
  <si>
    <t>Merger</t>
  </si>
  <si>
    <t>deficit</t>
  </si>
  <si>
    <t>Retained</t>
  </si>
  <si>
    <t>profits/</t>
  </si>
  <si>
    <t>(accumulated</t>
  </si>
  <si>
    <t>loss)</t>
  </si>
  <si>
    <t>Total</t>
  </si>
  <si>
    <t>Balance as at 1.1.2002</t>
  </si>
  <si>
    <t>Property, plant and equipment</t>
  </si>
  <si>
    <t>CURRENT ASSETS</t>
  </si>
  <si>
    <t xml:space="preserve">Inventories </t>
  </si>
  <si>
    <t>Trade receivables</t>
  </si>
  <si>
    <t>Deposits for supplies</t>
  </si>
  <si>
    <t>Other receivables</t>
  </si>
  <si>
    <t>Amount due to bankers</t>
  </si>
  <si>
    <t>Trade payables</t>
  </si>
  <si>
    <t>Other payables</t>
  </si>
  <si>
    <t>Amount due to directors</t>
  </si>
  <si>
    <t>Term loans</t>
  </si>
  <si>
    <t>FINANCED BY:</t>
  </si>
  <si>
    <t>Share capital</t>
  </si>
  <si>
    <t>Reserves</t>
  </si>
  <si>
    <t xml:space="preserve">DILUTED EARNINGS PER SHARE (SEN) </t>
  </si>
  <si>
    <t>CASH FLOWS FROM OPERATING ACTIVITIES</t>
  </si>
  <si>
    <t>(Decrease)/increase in payables</t>
  </si>
  <si>
    <t>OTHER INCOME</t>
  </si>
  <si>
    <t>H P Commitments</t>
  </si>
  <si>
    <t>Taxation recoverable</t>
  </si>
  <si>
    <t>Cash and bank balances</t>
  </si>
  <si>
    <t>Adjustments for:</t>
  </si>
  <si>
    <t xml:space="preserve">   OF CURRENT PERIOD</t>
  </si>
  <si>
    <t>BASIC EARNINGS PER SHARE (SEN)</t>
  </si>
  <si>
    <t>31.12.2002</t>
  </si>
  <si>
    <t>Provision for doubtful debts</t>
  </si>
  <si>
    <t>Tax paid</t>
  </si>
  <si>
    <t>AS AT</t>
  </si>
  <si>
    <t>3 months ended</t>
  </si>
  <si>
    <t>Balance as at 1.1.2003</t>
  </si>
  <si>
    <t>Decrease/(increase) in inventories</t>
  </si>
  <si>
    <t>Hire purchase payables</t>
  </si>
  <si>
    <t>Proceeds from Export Credit Refinancing</t>
  </si>
  <si>
    <t>Net cash (used in)/generated from financing activities</t>
  </si>
  <si>
    <t>Payments of hire purchase instalments</t>
  </si>
  <si>
    <t>(INCORPORATED IN MALAYSIA) - 379057V</t>
  </si>
  <si>
    <t>CONDENSED CONSOLIDATED STATEMENTS OF CHANGES IN EQUITY</t>
  </si>
  <si>
    <t xml:space="preserve">audited financial statements for the year ended 31st December 2002 and the accompanying </t>
  </si>
  <si>
    <t xml:space="preserve">the audited financial statements for the year ended 31st December 2002 and the accompanying </t>
  </si>
  <si>
    <t>explanatory notes attached to the interim financial statements.</t>
  </si>
  <si>
    <t>Note</t>
  </si>
  <si>
    <t>statements for the year ended 31st December 2002 and the accompanying explanatory notes</t>
  </si>
  <si>
    <t>attached to the interim financial statements.</t>
  </si>
  <si>
    <t>CONDENSED CONSOLIDATED INCOME STATEMENTS</t>
  </si>
  <si>
    <t>statements for the year ended 31st December 2002 and the accompanying explanatory notes attached</t>
  </si>
  <si>
    <t>to the interim financial statements.</t>
  </si>
  <si>
    <t>CONDENSED CONSOLIDATED CASH FLOW STATEMENTS</t>
  </si>
  <si>
    <t xml:space="preserve">CONDENSED CONSOLIDATED BALANCE SHEETS </t>
  </si>
  <si>
    <t>FOR THE QUARTER ENDED 30TH JUNE 2003</t>
  </si>
  <si>
    <t>30.06.2003</t>
  </si>
  <si>
    <t>6 months ended</t>
  </si>
  <si>
    <t>30.06.2002</t>
  </si>
  <si>
    <t>AS AT 30TH JUNE 2003</t>
  </si>
  <si>
    <t>NON-CURRENT ASSETS</t>
  </si>
  <si>
    <t>LESS: CURRENT LIABILITIES</t>
  </si>
  <si>
    <t>NET CURRENT (LIABILITIES)</t>
  </si>
  <si>
    <t>LONG TERM LIABILITIES</t>
  </si>
  <si>
    <t>Balance as as 30.06.2002</t>
  </si>
  <si>
    <t>Balance as as 30.06.2003</t>
  </si>
  <si>
    <t>Cash generated from/(used in) operations</t>
  </si>
  <si>
    <t>Net cash generated from/(used in) operating activities</t>
  </si>
  <si>
    <t>Net loss for the period</t>
  </si>
  <si>
    <t>GROSS LOSS</t>
  </si>
  <si>
    <t>LOSS FROM OPERATIONS</t>
  </si>
  <si>
    <t>LOSS BEFORE TAXATION</t>
  </si>
  <si>
    <t>NET LOSS FOR THE PERIOD</t>
  </si>
  <si>
    <t>Operating loss before working capital changes</t>
  </si>
  <si>
    <t>NET INCREASE IN CASH AND CASH</t>
  </si>
  <si>
    <t>The condensed consolidated balance sheets should be read in conjunction with th audited financial</t>
  </si>
  <si>
    <t xml:space="preserve">The condensed consolidated cash flow statements should be read in conjunction with the </t>
  </si>
  <si>
    <t xml:space="preserve">The condensed consolidated statements of changes in equity should be read in conjunction with </t>
  </si>
  <si>
    <t>The condensed consolidated income statements should be read in conjunction with the audited financial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</si>
</sst>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6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3" xfId="0" applyNumberFormat="1" applyBorder="1" applyAlignment="1">
      <alignment/>
    </xf>
    <xf numFmtId="164" fontId="1" fillId="0" borderId="2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9"/>
  <sheetViews>
    <sheetView workbookViewId="0" topLeftCell="A43">
      <selection activeCell="A50" sqref="A50"/>
    </sheetView>
  </sheetViews>
  <sheetFormatPr defaultColWidth="9.140625" defaultRowHeight="12.75"/>
  <cols>
    <col min="2" max="2" width="26.421875" style="0" customWidth="1"/>
    <col min="3" max="3" width="6.421875" style="0" customWidth="1"/>
    <col min="4" max="4" width="2.7109375" style="0" customWidth="1"/>
    <col min="5" max="5" width="9.8515625" style="0" customWidth="1"/>
    <col min="6" max="6" width="2.28125" style="0" customWidth="1"/>
    <col min="7" max="7" width="9.8515625" style="0" customWidth="1"/>
    <col min="8" max="8" width="2.7109375" style="0" customWidth="1"/>
    <col min="9" max="9" width="9.8515625" style="0" customWidth="1"/>
    <col min="10" max="10" width="2.28125" style="0" customWidth="1"/>
    <col min="11" max="11" width="9.8515625" style="0" customWidth="1"/>
  </cols>
  <sheetData>
    <row r="1" spans="1:11" ht="15.75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5">
      <c r="A2" s="24" t="s">
        <v>75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5.7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5.75">
      <c r="A4" s="22" t="s">
        <v>83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5.75">
      <c r="A5" s="25" t="s">
        <v>88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5:11" ht="12.75">
      <c r="E8" s="23" t="s">
        <v>68</v>
      </c>
      <c r="F8" s="23"/>
      <c r="G8" s="23"/>
      <c r="I8" s="23" t="s">
        <v>90</v>
      </c>
      <c r="J8" s="23"/>
      <c r="K8" s="23"/>
    </row>
    <row r="9" spans="1:11" ht="12.75">
      <c r="A9" s="5"/>
      <c r="B9" s="5"/>
      <c r="C9" s="12" t="s">
        <v>80</v>
      </c>
      <c r="D9" s="12"/>
      <c r="E9" s="12" t="s">
        <v>89</v>
      </c>
      <c r="F9" s="13"/>
      <c r="G9" s="12" t="s">
        <v>91</v>
      </c>
      <c r="H9" s="5"/>
      <c r="I9" s="12" t="s">
        <v>89</v>
      </c>
      <c r="J9" s="13"/>
      <c r="K9" s="12" t="s">
        <v>91</v>
      </c>
    </row>
    <row r="10" spans="1:11" ht="12.75">
      <c r="A10" s="5"/>
      <c r="B10" s="5"/>
      <c r="C10" s="5"/>
      <c r="D10" s="5"/>
      <c r="E10" s="12" t="s">
        <v>7</v>
      </c>
      <c r="F10" s="13"/>
      <c r="G10" s="12" t="s">
        <v>7</v>
      </c>
      <c r="H10" s="5"/>
      <c r="I10" s="12" t="s">
        <v>7</v>
      </c>
      <c r="J10" s="13"/>
      <c r="K10" s="12" t="s">
        <v>7</v>
      </c>
    </row>
    <row r="11" spans="1:11" ht="12.75">
      <c r="A11" s="5"/>
      <c r="B11" s="5"/>
      <c r="C11" s="5"/>
      <c r="D11" s="5"/>
      <c r="E11" s="12"/>
      <c r="F11" s="13"/>
      <c r="G11" s="12"/>
      <c r="H11" s="5"/>
      <c r="I11" s="12"/>
      <c r="J11" s="13"/>
      <c r="K11" s="12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13" t="s">
        <v>0</v>
      </c>
      <c r="B13" s="13"/>
      <c r="C13" s="13"/>
      <c r="D13" s="13"/>
      <c r="E13" s="6">
        <v>15740</v>
      </c>
      <c r="F13" s="6"/>
      <c r="G13" s="6">
        <v>18649</v>
      </c>
      <c r="H13" s="13"/>
      <c r="I13" s="6">
        <v>34206</v>
      </c>
      <c r="J13" s="6"/>
      <c r="K13" s="6">
        <v>29061</v>
      </c>
    </row>
    <row r="14" spans="1:11" ht="12.75">
      <c r="A14" s="13"/>
      <c r="B14" s="13"/>
      <c r="C14" s="13"/>
      <c r="D14" s="13"/>
      <c r="E14" s="6"/>
      <c r="F14" s="6"/>
      <c r="G14" s="6"/>
      <c r="H14" s="13"/>
      <c r="I14" s="6"/>
      <c r="J14" s="6"/>
      <c r="K14" s="6"/>
    </row>
    <row r="15" spans="1:11" ht="12.75">
      <c r="A15" s="13" t="s">
        <v>1</v>
      </c>
      <c r="B15" s="13"/>
      <c r="C15" s="13"/>
      <c r="D15" s="13"/>
      <c r="E15" s="6">
        <v>-16428</v>
      </c>
      <c r="F15" s="6"/>
      <c r="G15" s="6">
        <v>-20094</v>
      </c>
      <c r="H15" s="13"/>
      <c r="I15" s="6">
        <v>-34514</v>
      </c>
      <c r="J15" s="6"/>
      <c r="K15" s="6">
        <v>-32394</v>
      </c>
    </row>
    <row r="16" spans="1:11" ht="12.75">
      <c r="A16" s="13"/>
      <c r="B16" s="13"/>
      <c r="C16" s="13"/>
      <c r="D16" s="13"/>
      <c r="E16" s="7"/>
      <c r="F16" s="6"/>
      <c r="G16" s="7"/>
      <c r="H16" s="13"/>
      <c r="I16" s="7"/>
      <c r="J16" s="6"/>
      <c r="K16" s="7"/>
    </row>
    <row r="17" spans="1:11" ht="12.75">
      <c r="A17" s="13"/>
      <c r="B17" s="13"/>
      <c r="C17" s="13"/>
      <c r="D17" s="13"/>
      <c r="E17" s="8"/>
      <c r="F17" s="6"/>
      <c r="G17" s="8"/>
      <c r="H17" s="13"/>
      <c r="I17" s="8"/>
      <c r="J17" s="6"/>
      <c r="K17" s="8"/>
    </row>
    <row r="18" spans="1:11" ht="12.75">
      <c r="A18" s="13" t="s">
        <v>102</v>
      </c>
      <c r="B18" s="13"/>
      <c r="C18" s="13"/>
      <c r="D18" s="13"/>
      <c r="E18" s="6">
        <f>+E13+E15</f>
        <v>-688</v>
      </c>
      <c r="F18" s="6"/>
      <c r="G18" s="6">
        <f>+G13+G15</f>
        <v>-1445</v>
      </c>
      <c r="H18" s="13"/>
      <c r="I18" s="6">
        <f>+I13+I15</f>
        <v>-308</v>
      </c>
      <c r="J18" s="6"/>
      <c r="K18" s="6">
        <f>+K13+K15</f>
        <v>-3333</v>
      </c>
    </row>
    <row r="19" spans="1:11" ht="12.75">
      <c r="A19" s="13"/>
      <c r="B19" s="13"/>
      <c r="C19" s="13"/>
      <c r="D19" s="13"/>
      <c r="E19" s="6"/>
      <c r="F19" s="6"/>
      <c r="G19" s="6"/>
      <c r="H19" s="13"/>
      <c r="I19" s="6"/>
      <c r="J19" s="6"/>
      <c r="K19" s="6"/>
    </row>
    <row r="20" spans="1:11" ht="12.75">
      <c r="A20" s="13" t="s">
        <v>57</v>
      </c>
      <c r="B20" s="13"/>
      <c r="C20" s="13"/>
      <c r="D20" s="13"/>
      <c r="E20" s="6">
        <v>0</v>
      </c>
      <c r="F20" s="6"/>
      <c r="G20" s="6">
        <v>0</v>
      </c>
      <c r="H20" s="13"/>
      <c r="I20" s="6">
        <v>159</v>
      </c>
      <c r="J20" s="6"/>
      <c r="K20" s="6">
        <v>0</v>
      </c>
    </row>
    <row r="21" spans="1:11" ht="12.75">
      <c r="A21" s="13"/>
      <c r="B21" s="13"/>
      <c r="C21" s="13"/>
      <c r="D21" s="13"/>
      <c r="E21" s="6"/>
      <c r="F21" s="6"/>
      <c r="G21" s="6"/>
      <c r="H21" s="13"/>
      <c r="I21" s="6"/>
      <c r="J21" s="6"/>
      <c r="K21" s="6"/>
    </row>
    <row r="22" spans="1:11" ht="12.75">
      <c r="A22" s="13" t="s">
        <v>2</v>
      </c>
      <c r="B22" s="13"/>
      <c r="C22" s="13"/>
      <c r="D22" s="13"/>
      <c r="E22" s="6">
        <v>-474</v>
      </c>
      <c r="F22" s="6"/>
      <c r="G22" s="6">
        <v>-794</v>
      </c>
      <c r="H22" s="13"/>
      <c r="I22" s="6">
        <v>-987</v>
      </c>
      <c r="J22" s="6"/>
      <c r="K22" s="6">
        <v>-1267</v>
      </c>
    </row>
    <row r="23" spans="1:11" ht="12.75">
      <c r="A23" s="13"/>
      <c r="B23" s="13"/>
      <c r="C23" s="13"/>
      <c r="D23" s="13"/>
      <c r="E23" s="6"/>
      <c r="F23" s="6"/>
      <c r="G23" s="6"/>
      <c r="H23" s="13"/>
      <c r="I23" s="6"/>
      <c r="J23" s="6"/>
      <c r="K23" s="6"/>
    </row>
    <row r="24" spans="1:11" ht="12.75">
      <c r="A24" s="13" t="s">
        <v>3</v>
      </c>
      <c r="B24" s="13"/>
      <c r="C24" s="13"/>
      <c r="D24" s="13"/>
      <c r="E24" s="6">
        <v>-776</v>
      </c>
      <c r="F24" s="6"/>
      <c r="G24" s="6">
        <v>-667</v>
      </c>
      <c r="H24" s="13"/>
      <c r="I24" s="6">
        <v>-1604</v>
      </c>
      <c r="J24" s="6"/>
      <c r="K24" s="6">
        <v>-1360</v>
      </c>
    </row>
    <row r="25" spans="1:11" ht="12.75">
      <c r="A25" s="13"/>
      <c r="B25" s="13"/>
      <c r="C25" s="13"/>
      <c r="D25" s="13"/>
      <c r="E25" s="7"/>
      <c r="F25" s="6"/>
      <c r="G25" s="7"/>
      <c r="H25" s="13"/>
      <c r="I25" s="7"/>
      <c r="J25" s="6"/>
      <c r="K25" s="7"/>
    </row>
    <row r="26" spans="1:11" ht="12.75">
      <c r="A26" s="13"/>
      <c r="B26" s="13"/>
      <c r="C26" s="13"/>
      <c r="D26" s="13"/>
      <c r="E26" s="6"/>
      <c r="F26" s="6"/>
      <c r="G26" s="6"/>
      <c r="H26" s="13"/>
      <c r="I26" s="6"/>
      <c r="J26" s="6"/>
      <c r="K26" s="6"/>
    </row>
    <row r="27" spans="1:11" ht="12.75">
      <c r="A27" s="13" t="s">
        <v>103</v>
      </c>
      <c r="B27" s="13"/>
      <c r="C27" s="13"/>
      <c r="D27" s="13"/>
      <c r="E27" s="6">
        <f>+E18+E20+E22+E24</f>
        <v>-1938</v>
      </c>
      <c r="F27" s="6"/>
      <c r="G27" s="6">
        <f>+G18+G20+G22+G24</f>
        <v>-2906</v>
      </c>
      <c r="H27" s="13"/>
      <c r="I27" s="6">
        <f>+I18+I20+I22+I24</f>
        <v>-2740</v>
      </c>
      <c r="J27" s="6"/>
      <c r="K27" s="6">
        <f>+K18+K20+K22+K24</f>
        <v>-5960</v>
      </c>
    </row>
    <row r="28" spans="1:11" ht="12.75">
      <c r="A28" s="13"/>
      <c r="B28" s="13"/>
      <c r="C28" s="13"/>
      <c r="D28" s="13"/>
      <c r="E28" s="6"/>
      <c r="F28" s="6"/>
      <c r="G28" s="6"/>
      <c r="H28" s="13"/>
      <c r="I28" s="6"/>
      <c r="J28" s="6"/>
      <c r="K28" s="6"/>
    </row>
    <row r="29" spans="1:11" ht="12.75">
      <c r="A29" s="13" t="s">
        <v>4</v>
      </c>
      <c r="B29" s="13"/>
      <c r="C29" s="13"/>
      <c r="D29" s="13"/>
      <c r="E29" s="6">
        <v>-478</v>
      </c>
      <c r="F29" s="6"/>
      <c r="G29" s="6">
        <v>-467</v>
      </c>
      <c r="H29" s="13"/>
      <c r="I29" s="6">
        <v>-937</v>
      </c>
      <c r="J29" s="6"/>
      <c r="K29" s="6">
        <v>-911</v>
      </c>
    </row>
    <row r="30" spans="1:11" ht="12.75">
      <c r="A30" s="13"/>
      <c r="B30" s="13"/>
      <c r="C30" s="13"/>
      <c r="D30" s="13"/>
      <c r="E30" s="7"/>
      <c r="F30" s="6"/>
      <c r="G30" s="7"/>
      <c r="H30" s="13"/>
      <c r="I30" s="7"/>
      <c r="J30" s="6"/>
      <c r="K30" s="7"/>
    </row>
    <row r="31" spans="1:11" ht="12.75">
      <c r="A31" s="13"/>
      <c r="B31" s="13"/>
      <c r="C31" s="13"/>
      <c r="D31" s="13"/>
      <c r="E31" s="6"/>
      <c r="F31" s="6"/>
      <c r="G31" s="6"/>
      <c r="H31" s="13"/>
      <c r="I31" s="6"/>
      <c r="J31" s="6"/>
      <c r="K31" s="6"/>
    </row>
    <row r="32" spans="1:11" ht="12.75">
      <c r="A32" s="13" t="s">
        <v>104</v>
      </c>
      <c r="B32" s="13"/>
      <c r="C32" s="13"/>
      <c r="D32" s="13"/>
      <c r="E32" s="6">
        <f>+E27+E29</f>
        <v>-2416</v>
      </c>
      <c r="F32" s="6"/>
      <c r="G32" s="6">
        <f>+G27+G29</f>
        <v>-3373</v>
      </c>
      <c r="H32" s="13"/>
      <c r="I32" s="6">
        <f>+I27+I29</f>
        <v>-3677</v>
      </c>
      <c r="J32" s="6"/>
      <c r="K32" s="6">
        <f>+K27+K29</f>
        <v>-6871</v>
      </c>
    </row>
    <row r="33" spans="1:11" ht="12.75">
      <c r="A33" s="13"/>
      <c r="B33" s="13"/>
      <c r="C33" s="13"/>
      <c r="D33" s="13"/>
      <c r="E33" s="6"/>
      <c r="F33" s="6"/>
      <c r="G33" s="6"/>
      <c r="H33" s="13"/>
      <c r="I33" s="6"/>
      <c r="J33" s="6"/>
      <c r="K33" s="6"/>
    </row>
    <row r="34" spans="1:11" ht="12.75">
      <c r="A34" s="13" t="s">
        <v>5</v>
      </c>
      <c r="B34" s="13"/>
      <c r="C34" s="13"/>
      <c r="D34" s="13"/>
      <c r="E34" s="6">
        <v>0</v>
      </c>
      <c r="F34" s="6"/>
      <c r="G34" s="6">
        <v>0</v>
      </c>
      <c r="H34" s="13"/>
      <c r="I34" s="6">
        <v>0</v>
      </c>
      <c r="J34" s="6"/>
      <c r="K34" s="6">
        <v>0</v>
      </c>
    </row>
    <row r="35" spans="1:11" ht="12.75">
      <c r="A35" s="13"/>
      <c r="B35" s="13"/>
      <c r="C35" s="13"/>
      <c r="D35" s="13"/>
      <c r="E35" s="7"/>
      <c r="F35" s="6"/>
      <c r="G35" s="7"/>
      <c r="H35" s="13"/>
      <c r="I35" s="7"/>
      <c r="J35" s="6"/>
      <c r="K35" s="7"/>
    </row>
    <row r="36" spans="1:11" ht="6.75" customHeight="1">
      <c r="A36" s="13"/>
      <c r="B36" s="13"/>
      <c r="C36" s="13"/>
      <c r="D36" s="13"/>
      <c r="E36" s="6"/>
      <c r="F36" s="6"/>
      <c r="G36" s="6"/>
      <c r="H36" s="13"/>
      <c r="I36" s="6"/>
      <c r="J36" s="6"/>
      <c r="K36" s="6"/>
    </row>
    <row r="37" spans="1:11" ht="12.75">
      <c r="A37" s="13" t="s">
        <v>105</v>
      </c>
      <c r="B37" s="13"/>
      <c r="C37" s="13"/>
      <c r="D37" s="13"/>
      <c r="E37" s="8">
        <f>+E32+E34</f>
        <v>-2416</v>
      </c>
      <c r="F37" s="8"/>
      <c r="G37" s="8">
        <f>+G32+G34</f>
        <v>-3373</v>
      </c>
      <c r="H37" s="13"/>
      <c r="I37" s="8">
        <f>+I32+I34</f>
        <v>-3677</v>
      </c>
      <c r="J37" s="8"/>
      <c r="K37" s="8">
        <f>+K32+K34</f>
        <v>-6871</v>
      </c>
    </row>
    <row r="38" spans="1:11" ht="6.75" customHeight="1" thickBot="1">
      <c r="A38" s="13"/>
      <c r="B38" s="13"/>
      <c r="C38" s="13"/>
      <c r="D38" s="13"/>
      <c r="E38" s="9"/>
      <c r="F38" s="6"/>
      <c r="G38" s="9"/>
      <c r="H38" s="13"/>
      <c r="I38" s="9"/>
      <c r="J38" s="6"/>
      <c r="K38" s="9"/>
    </row>
    <row r="39" spans="1:11" ht="13.5" thickTop="1">
      <c r="A39" s="13"/>
      <c r="B39" s="13"/>
      <c r="C39" s="13"/>
      <c r="D39" s="13"/>
      <c r="E39" s="6"/>
      <c r="F39" s="6"/>
      <c r="G39" s="6"/>
      <c r="H39" s="13"/>
      <c r="I39" s="6"/>
      <c r="J39" s="6"/>
      <c r="K39" s="6"/>
    </row>
    <row r="40" spans="1:11" ht="12.75">
      <c r="A40" s="13"/>
      <c r="B40" s="13"/>
      <c r="C40" s="13"/>
      <c r="D40" s="13"/>
      <c r="E40" s="6"/>
      <c r="F40" s="6"/>
      <c r="G40" s="6"/>
      <c r="H40" s="13"/>
      <c r="I40" s="6"/>
      <c r="J40" s="6"/>
      <c r="K40" s="6"/>
    </row>
    <row r="41" spans="1:13" ht="13.5" thickBot="1">
      <c r="A41" s="13" t="s">
        <v>63</v>
      </c>
      <c r="B41" s="13"/>
      <c r="C41" s="20">
        <v>25</v>
      </c>
      <c r="D41" s="20"/>
      <c r="E41" s="17">
        <f>+E37/45000*100</f>
        <v>-5.368888888888889</v>
      </c>
      <c r="F41" s="6"/>
      <c r="G41" s="17">
        <f>+G37/45000*100</f>
        <v>-7.495555555555555</v>
      </c>
      <c r="H41" s="13"/>
      <c r="I41" s="17">
        <f>+I37/45000*100</f>
        <v>-8.171111111111111</v>
      </c>
      <c r="J41" s="6"/>
      <c r="K41" s="17">
        <f>+K37/45000*100</f>
        <v>-15.26888888888889</v>
      </c>
      <c r="M41" t="s">
        <v>6</v>
      </c>
    </row>
    <row r="42" spans="1:13" ht="13.5" thickTop="1">
      <c r="A42" s="13"/>
      <c r="B42" s="13"/>
      <c r="C42" s="13"/>
      <c r="D42" s="13"/>
      <c r="E42" s="6"/>
      <c r="F42" s="6"/>
      <c r="G42" s="6"/>
      <c r="H42" s="13"/>
      <c r="I42" s="6"/>
      <c r="J42" s="6"/>
      <c r="K42" s="6"/>
      <c r="M42" t="s">
        <v>6</v>
      </c>
    </row>
    <row r="43" spans="1:13" ht="12.75">
      <c r="A43" s="13"/>
      <c r="B43" s="13"/>
      <c r="C43" s="13"/>
      <c r="D43" s="13"/>
      <c r="E43" s="6"/>
      <c r="F43" s="6"/>
      <c r="G43" s="6"/>
      <c r="H43" s="13"/>
      <c r="I43" s="6"/>
      <c r="J43" s="6"/>
      <c r="K43" s="6"/>
      <c r="M43" t="s">
        <v>6</v>
      </c>
    </row>
    <row r="44" spans="1:11" ht="13.5" thickBot="1">
      <c r="A44" s="13" t="s">
        <v>54</v>
      </c>
      <c r="B44" s="13"/>
      <c r="C44" s="20">
        <v>25</v>
      </c>
      <c r="D44" s="20"/>
      <c r="E44" s="17">
        <f>+E41</f>
        <v>-5.368888888888889</v>
      </c>
      <c r="F44" s="5"/>
      <c r="G44" s="17">
        <f>+G41</f>
        <v>-7.495555555555555</v>
      </c>
      <c r="H44" s="13"/>
      <c r="I44" s="17">
        <f>+I41</f>
        <v>-8.171111111111111</v>
      </c>
      <c r="J44" s="5"/>
      <c r="K44" s="17">
        <f>+K41</f>
        <v>-15.26888888888889</v>
      </c>
    </row>
    <row r="45" spans="1:11" ht="13.5" thickTop="1">
      <c r="A45" s="13" t="s">
        <v>6</v>
      </c>
      <c r="B45" s="13"/>
      <c r="C45" s="13"/>
      <c r="D45" s="13"/>
      <c r="E45" s="5"/>
      <c r="F45" s="5"/>
      <c r="G45" s="5"/>
      <c r="H45" s="13"/>
      <c r="I45" s="5"/>
      <c r="J45" s="5"/>
      <c r="K45" s="5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5"/>
      <c r="J46" s="5"/>
      <c r="K46" s="5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 t="s">
        <v>111</v>
      </c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 t="s">
        <v>84</v>
      </c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 t="s">
        <v>85</v>
      </c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1:11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1:11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1:11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1:11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1:11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1:11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1:11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</row>
    <row r="90" spans="1:11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</row>
    <row r="92" spans="1:11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</row>
    <row r="93" spans="1:11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</row>
    <row r="94" spans="1:11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</row>
    <row r="95" spans="1:11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</row>
    <row r="96" spans="1:11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</row>
    <row r="97" spans="1:11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</row>
    <row r="98" spans="1:11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</row>
    <row r="109" spans="1:11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</row>
    <row r="110" spans="1:11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</row>
    <row r="111" spans="1:11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</row>
    <row r="112" spans="1:11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</row>
    <row r="113" spans="1:11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</row>
    <row r="114" spans="1:11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</row>
    <row r="125" spans="1:11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</row>
    <row r="126" spans="1:11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</row>
    <row r="136" spans="1:11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</row>
    <row r="137" spans="1:11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</row>
    <row r="138" spans="1:11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</row>
    <row r="139" spans="1:11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</row>
    <row r="140" spans="1:11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</row>
    <row r="141" spans="1:11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</row>
    <row r="142" spans="1:11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  <row r="159" spans="1:11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</row>
    <row r="175" spans="1:11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</row>
    <row r="176" spans="1:11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</row>
    <row r="177" spans="1:11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</row>
    <row r="204" spans="1:11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</row>
    <row r="205" spans="1:11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</row>
    <row r="206" spans="1:11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</row>
    <row r="209" spans="1:11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</row>
    <row r="210" spans="1:11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</row>
    <row r="213" spans="1:11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</row>
    <row r="215" spans="1:11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</row>
    <row r="217" spans="1:11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</row>
    <row r="219" spans="1:11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</row>
    <row r="259" spans="1:11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</row>
    <row r="260" spans="1:11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</row>
    <row r="261" spans="1:11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</row>
    <row r="262" spans="1:11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</row>
    <row r="263" spans="1:11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</row>
    <row r="264" spans="1:11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</row>
    <row r="265" spans="1:11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</row>
    <row r="266" spans="1:11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</row>
    <row r="267" spans="1:11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</row>
    <row r="268" spans="1:11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</row>
    <row r="269" spans="1:11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</row>
    <row r="270" spans="1:11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</row>
    <row r="271" spans="1:11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</row>
    <row r="272" spans="1:11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</row>
    <row r="273" spans="1:11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</row>
    <row r="274" spans="1:11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</row>
    <row r="275" spans="1:11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</row>
    <row r="276" spans="1:11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</row>
    <row r="277" spans="1:11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</row>
    <row r="278" spans="1:11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</row>
    <row r="279" spans="1:11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</row>
    <row r="280" spans="1:11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</row>
    <row r="281" spans="1:11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</row>
    <row r="282" spans="1:11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</row>
    <row r="283" spans="1:11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</row>
    <row r="284" spans="1:11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</row>
    <row r="285" spans="1:11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</row>
    <row r="286" spans="1:11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</row>
    <row r="287" spans="1:11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</row>
    <row r="288" spans="1:11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</row>
    <row r="289" spans="1:11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</row>
    <row r="290" spans="1:11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</row>
    <row r="291" spans="1:11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</row>
    <row r="292" spans="1:11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</row>
    <row r="293" spans="1:11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</row>
    <row r="294" spans="1:11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</row>
    <row r="295" spans="1:11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</row>
    <row r="296" spans="1:11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</row>
    <row r="297" spans="1:11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</row>
    <row r="298" spans="1:11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</row>
    <row r="299" spans="1:11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</row>
    <row r="300" spans="1:11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</row>
    <row r="301" spans="1:11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</row>
    <row r="302" spans="1:11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</row>
    <row r="303" spans="1:11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</row>
    <row r="304" spans="1:11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</row>
    <row r="305" spans="1:11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</row>
    <row r="306" spans="1:11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</row>
    <row r="307" spans="1:11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</row>
    <row r="308" spans="1:11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</row>
    <row r="309" spans="1:11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</row>
    <row r="310" spans="1:11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</row>
    <row r="311" spans="1:11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</row>
    <row r="312" spans="1:11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</row>
    <row r="313" spans="1:11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</row>
    <row r="314" spans="1:11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</row>
    <row r="315" spans="1:11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</row>
    <row r="316" spans="1:11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</row>
    <row r="317" spans="1:11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</row>
    <row r="318" spans="1:11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</row>
    <row r="319" spans="1:11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</row>
    <row r="320" spans="1:11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</row>
    <row r="321" spans="1:11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</row>
    <row r="322" spans="1:11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</row>
    <row r="323" spans="1:11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</row>
    <row r="324" spans="1:11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</row>
    <row r="325" spans="1:11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</row>
    <row r="326" spans="1:11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</row>
    <row r="327" spans="1:11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</row>
    <row r="328" spans="1:11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</row>
    <row r="329" spans="1:11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</row>
    <row r="330" spans="1:11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</row>
    <row r="331" spans="1:11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</row>
    <row r="332" spans="1:11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</row>
    <row r="333" spans="1:11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</row>
    <row r="334" spans="1:11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</row>
    <row r="335" spans="1:11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</row>
    <row r="336" spans="1:11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</row>
    <row r="337" spans="1:11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</row>
    <row r="338" spans="1:11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</row>
    <row r="339" spans="1:11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</row>
    <row r="340" spans="1:11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</row>
    <row r="341" spans="1:11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</row>
    <row r="342" spans="1:11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</row>
    <row r="343" spans="1:11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</row>
    <row r="344" spans="1:11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</row>
    <row r="345" spans="1:11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</row>
    <row r="346" spans="1:11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</row>
    <row r="347" spans="1:11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</row>
    <row r="348" spans="1:11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</row>
    <row r="349" spans="1:11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</row>
    <row r="350" spans="1:11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</row>
    <row r="351" spans="1:11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</row>
    <row r="352" spans="1:11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</row>
    <row r="353" spans="1:11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</row>
    <row r="354" spans="1:11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</row>
    <row r="355" spans="1:11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</row>
    <row r="356" spans="1:11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</row>
    <row r="357" spans="1:11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</row>
    <row r="358" spans="1:11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</row>
    <row r="359" spans="1:11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</row>
    <row r="360" spans="1:11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</row>
    <row r="361" spans="1:11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</row>
    <row r="362" spans="1:11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</row>
    <row r="363" spans="1:11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</row>
    <row r="364" spans="1:11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</row>
    <row r="365" spans="1:11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</row>
    <row r="366" spans="1:11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</row>
    <row r="367" spans="1:11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</row>
    <row r="368" spans="1:11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</row>
    <row r="369" spans="1:11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</row>
    <row r="370" spans="1:11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</row>
    <row r="371" spans="1:11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</row>
    <row r="372" spans="1:11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</row>
    <row r="373" spans="1:11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</row>
    <row r="374" spans="1:11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</row>
    <row r="375" spans="1:11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</row>
    <row r="376" spans="1:11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</row>
    <row r="377" spans="1:11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</row>
    <row r="378" spans="1:11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</row>
    <row r="379" spans="1:11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</row>
    <row r="380" spans="1:11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</row>
    <row r="381" spans="1:11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</row>
    <row r="382" spans="1:11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</row>
    <row r="383" spans="1:11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</row>
    <row r="384" spans="1:11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</row>
    <row r="385" spans="1:11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</row>
    <row r="386" spans="1:11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</row>
    <row r="387" spans="1:11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</row>
    <row r="388" spans="1:11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</row>
    <row r="389" spans="1:11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</row>
    <row r="390" spans="1:11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</row>
    <row r="391" spans="1:11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</row>
    <row r="392" spans="1:11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</row>
    <row r="393" spans="1:11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</row>
    <row r="394" spans="1:11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</row>
    <row r="395" spans="1:11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</row>
    <row r="396" spans="1:11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</row>
    <row r="397" spans="1:11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</row>
    <row r="398" spans="1:11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</row>
    <row r="399" spans="1:11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</row>
  </sheetData>
  <mergeCells count="6">
    <mergeCell ref="A1:K1"/>
    <mergeCell ref="A4:K4"/>
    <mergeCell ref="I8:K8"/>
    <mergeCell ref="A2:K2"/>
    <mergeCell ref="A5:K5"/>
    <mergeCell ref="E8:G8"/>
  </mergeCells>
  <printOptions/>
  <pageMargins left="0.5" right="0" top="1" bottom="0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3"/>
  <sheetViews>
    <sheetView workbookViewId="0" topLeftCell="A76">
      <selection activeCell="A82" sqref="A82"/>
    </sheetView>
  </sheetViews>
  <sheetFormatPr defaultColWidth="9.140625" defaultRowHeight="12.75"/>
  <cols>
    <col min="1" max="1" width="55.00390625" style="0" customWidth="1"/>
    <col min="2" max="2" width="14.7109375" style="0" customWidth="1"/>
    <col min="3" max="3" width="2.28125" style="0" customWidth="1"/>
    <col min="4" max="4" width="14.57421875" style="0" customWidth="1"/>
    <col min="5" max="5" width="2.28125" style="0" customWidth="1"/>
  </cols>
  <sheetData>
    <row r="1" ht="18.75" customHeight="1"/>
    <row r="2" spans="1:5" ht="15.75">
      <c r="A2" s="21" t="s">
        <v>8</v>
      </c>
      <c r="B2" s="21"/>
      <c r="C2" s="21"/>
      <c r="D2" s="21"/>
      <c r="E2" s="21"/>
    </row>
    <row r="3" spans="1:5" ht="15.75" customHeight="1">
      <c r="A3" s="24" t="s">
        <v>75</v>
      </c>
      <c r="B3" s="24"/>
      <c r="C3" s="24"/>
      <c r="D3" s="24"/>
      <c r="E3" s="24"/>
    </row>
    <row r="4" spans="1:3" ht="10.5" customHeight="1">
      <c r="A4" s="15"/>
      <c r="B4" s="15"/>
      <c r="C4" s="15"/>
    </row>
    <row r="5" spans="1:5" ht="15.75">
      <c r="A5" s="22" t="s">
        <v>86</v>
      </c>
      <c r="B5" s="22"/>
      <c r="C5" s="22"/>
      <c r="D5" s="22"/>
      <c r="E5" s="22"/>
    </row>
    <row r="6" spans="1:5" ht="15.75">
      <c r="A6" s="25" t="s">
        <v>88</v>
      </c>
      <c r="B6" s="25"/>
      <c r="C6" s="25"/>
      <c r="D6" s="25"/>
      <c r="E6" s="25"/>
    </row>
    <row r="7" ht="13.5" customHeight="1"/>
    <row r="8" ht="13.5" customHeight="1"/>
    <row r="9" spans="2:4" ht="13.5" customHeight="1">
      <c r="B9" s="10" t="s">
        <v>90</v>
      </c>
      <c r="D9" s="10" t="s">
        <v>90</v>
      </c>
    </row>
    <row r="10" spans="2:5" ht="13.5" customHeight="1">
      <c r="B10" s="10" t="s">
        <v>89</v>
      </c>
      <c r="C10" s="10"/>
      <c r="D10" s="10" t="s">
        <v>91</v>
      </c>
      <c r="E10" s="10"/>
    </row>
    <row r="11" spans="2:5" ht="12.75">
      <c r="B11" s="10" t="s">
        <v>7</v>
      </c>
      <c r="C11" s="11"/>
      <c r="D11" s="10" t="s">
        <v>7</v>
      </c>
      <c r="E11" s="11"/>
    </row>
    <row r="12" spans="2:4" ht="8.25" customHeight="1">
      <c r="B12" s="4"/>
      <c r="D12" s="4"/>
    </row>
    <row r="13" spans="1:5" ht="12.75">
      <c r="A13" s="11" t="s">
        <v>55</v>
      </c>
      <c r="B13" s="1"/>
      <c r="C13" s="1"/>
      <c r="D13" s="1"/>
      <c r="E13" s="1"/>
    </row>
    <row r="14" spans="2:5" ht="12.75">
      <c r="B14" s="1"/>
      <c r="C14" s="1"/>
      <c r="D14" s="1"/>
      <c r="E14" s="1"/>
    </row>
    <row r="15" spans="1:5" ht="12.75">
      <c r="A15" t="s">
        <v>9</v>
      </c>
      <c r="B15" s="1">
        <v>-3677</v>
      </c>
      <c r="C15" s="1"/>
      <c r="D15" s="1">
        <v>-6871</v>
      </c>
      <c r="E15" s="1"/>
    </row>
    <row r="16" spans="2:5" ht="12.75">
      <c r="B16" s="1"/>
      <c r="C16" s="1"/>
      <c r="D16" s="1"/>
      <c r="E16" s="1"/>
    </row>
    <row r="17" spans="1:5" ht="12.75">
      <c r="A17" s="11" t="s">
        <v>61</v>
      </c>
      <c r="B17" s="1"/>
      <c r="C17" s="1"/>
      <c r="D17" s="1"/>
      <c r="E17" s="1"/>
    </row>
    <row r="18" spans="1:5" ht="12.75">
      <c r="A18" t="s">
        <v>10</v>
      </c>
      <c r="B18" s="1">
        <v>0</v>
      </c>
      <c r="C18" s="1"/>
      <c r="D18" s="1">
        <v>0</v>
      </c>
      <c r="E18" s="1"/>
    </row>
    <row r="19" spans="1:5" ht="12.75">
      <c r="A19" t="s">
        <v>11</v>
      </c>
      <c r="B19" s="1">
        <v>2262</v>
      </c>
      <c r="C19" s="1"/>
      <c r="D19" s="1">
        <v>2392</v>
      </c>
      <c r="E19" s="1"/>
    </row>
    <row r="20" spans="1:5" ht="12.75">
      <c r="A20" t="s">
        <v>65</v>
      </c>
      <c r="B20" s="1">
        <v>0</v>
      </c>
      <c r="C20" s="1"/>
      <c r="D20" s="1">
        <v>0</v>
      </c>
      <c r="E20" s="1"/>
    </row>
    <row r="21" spans="1:5" ht="12.75">
      <c r="A21" t="s">
        <v>12</v>
      </c>
      <c r="B21" s="1">
        <v>937</v>
      </c>
      <c r="C21" s="1"/>
      <c r="D21" s="1">
        <v>911</v>
      </c>
      <c r="E21" s="1"/>
    </row>
    <row r="22" spans="2:5" ht="6.75" customHeight="1">
      <c r="B22" s="2"/>
      <c r="C22" s="1"/>
      <c r="D22" s="2"/>
      <c r="E22" s="1"/>
    </row>
    <row r="23" spans="2:5" ht="9.75" customHeight="1">
      <c r="B23" s="1"/>
      <c r="C23" s="1"/>
      <c r="D23" s="1"/>
      <c r="E23" s="1"/>
    </row>
    <row r="24" spans="1:5" ht="12.75">
      <c r="A24" t="s">
        <v>106</v>
      </c>
      <c r="B24" s="1">
        <f>+B15+B18+B19+B21</f>
        <v>-478</v>
      </c>
      <c r="C24" s="1"/>
      <c r="D24" s="1">
        <f>+D15+D18+D19+D20+D21</f>
        <v>-3568</v>
      </c>
      <c r="E24" s="1"/>
    </row>
    <row r="25" spans="1:5" ht="12.75">
      <c r="A25" t="s">
        <v>70</v>
      </c>
      <c r="B25" s="1">
        <v>-5119</v>
      </c>
      <c r="C25" s="1"/>
      <c r="D25" s="1">
        <v>7796</v>
      </c>
      <c r="E25" s="1"/>
    </row>
    <row r="26" spans="1:5" ht="12.75">
      <c r="A26" t="s">
        <v>13</v>
      </c>
      <c r="B26" s="1">
        <v>3047</v>
      </c>
      <c r="C26" s="1"/>
      <c r="D26" s="1">
        <v>-5961</v>
      </c>
      <c r="E26" s="1"/>
    </row>
    <row r="27" spans="1:5" ht="12.75">
      <c r="A27" t="s">
        <v>56</v>
      </c>
      <c r="B27" s="1">
        <v>12466</v>
      </c>
      <c r="C27" s="1"/>
      <c r="D27" s="1">
        <v>797</v>
      </c>
      <c r="E27" s="1"/>
    </row>
    <row r="28" spans="2:5" ht="12.75">
      <c r="B28" s="2"/>
      <c r="C28" s="1"/>
      <c r="D28" s="2"/>
      <c r="E28" s="1"/>
    </row>
    <row r="29" spans="2:5" ht="6.75" customHeight="1">
      <c r="B29" s="1"/>
      <c r="C29" s="1"/>
      <c r="D29" s="1"/>
      <c r="E29" s="1"/>
    </row>
    <row r="30" spans="1:5" ht="12.75">
      <c r="A30" t="s">
        <v>99</v>
      </c>
      <c r="B30" s="3">
        <f>+B24+B25+B26+B27</f>
        <v>9916</v>
      </c>
      <c r="C30" s="1"/>
      <c r="D30" s="3">
        <f>+D24+D25+D26+D27</f>
        <v>-936</v>
      </c>
      <c r="E30" s="1"/>
    </row>
    <row r="31" spans="1:5" ht="12.75" customHeight="1">
      <c r="A31" t="s">
        <v>66</v>
      </c>
      <c r="B31" s="3">
        <v>0</v>
      </c>
      <c r="C31" s="1"/>
      <c r="D31" s="3">
        <v>0</v>
      </c>
      <c r="E31" s="1"/>
    </row>
    <row r="32" spans="2:5" ht="6.75" customHeight="1">
      <c r="B32" s="2"/>
      <c r="C32" s="1"/>
      <c r="D32" s="2"/>
      <c r="E32" s="1"/>
    </row>
    <row r="33" spans="2:5" ht="6.75" customHeight="1">
      <c r="B33" s="3"/>
      <c r="C33" s="1"/>
      <c r="D33" s="3"/>
      <c r="E33" s="1"/>
    </row>
    <row r="34" spans="1:5" ht="12.75" customHeight="1">
      <c r="A34" t="s">
        <v>100</v>
      </c>
      <c r="B34" s="3">
        <f>+B30+B31</f>
        <v>9916</v>
      </c>
      <c r="C34" s="1"/>
      <c r="D34" s="3">
        <f>+D30+D31</f>
        <v>-936</v>
      </c>
      <c r="E34" s="1"/>
    </row>
    <row r="35" spans="2:5" ht="12.75">
      <c r="B35" s="3"/>
      <c r="C35" s="3"/>
      <c r="D35" s="3"/>
      <c r="E35" s="3"/>
    </row>
    <row r="36" spans="1:5" ht="12.75">
      <c r="A36" s="11" t="s">
        <v>14</v>
      </c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1:5" ht="12.75">
      <c r="A38" t="s">
        <v>58</v>
      </c>
      <c r="B38" s="1">
        <v>400</v>
      </c>
      <c r="C38" s="1"/>
      <c r="D38" s="1">
        <v>223</v>
      </c>
      <c r="E38" s="1"/>
    </row>
    <row r="39" spans="1:5" ht="12.75">
      <c r="A39" t="s">
        <v>15</v>
      </c>
      <c r="B39" s="1">
        <v>0</v>
      </c>
      <c r="C39" s="1"/>
      <c r="D39" s="1">
        <v>0</v>
      </c>
      <c r="E39" s="1"/>
    </row>
    <row r="40" spans="1:5" ht="12.75">
      <c r="A40" t="s">
        <v>16</v>
      </c>
      <c r="B40" s="1">
        <v>-635</v>
      </c>
      <c r="C40" s="1"/>
      <c r="D40" s="1">
        <v>-249</v>
      </c>
      <c r="E40" s="1"/>
    </row>
    <row r="41" spans="2:5" ht="6.75" customHeight="1">
      <c r="B41" s="2"/>
      <c r="C41" s="1"/>
      <c r="D41" s="2"/>
      <c r="E41" s="1"/>
    </row>
    <row r="42" spans="2:5" ht="6.75" customHeight="1">
      <c r="B42" s="3"/>
      <c r="C42" s="1"/>
      <c r="D42" s="3"/>
      <c r="E42" s="1"/>
    </row>
    <row r="43" spans="1:5" ht="12.75">
      <c r="A43" t="s">
        <v>17</v>
      </c>
      <c r="B43" s="3">
        <f>+B38+B39+B40</f>
        <v>-235</v>
      </c>
      <c r="C43" s="1"/>
      <c r="D43" s="3">
        <f>+D38+D39+D40</f>
        <v>-26</v>
      </c>
      <c r="E43" s="1"/>
    </row>
    <row r="44" spans="2:5" ht="6.75" customHeight="1">
      <c r="B44" s="2"/>
      <c r="C44" s="1"/>
      <c r="D44" s="2"/>
      <c r="E44" s="1"/>
    </row>
    <row r="45" spans="2:5" ht="12.75">
      <c r="B45" s="1"/>
      <c r="C45" s="1"/>
      <c r="D45" s="1"/>
      <c r="E45" s="1"/>
    </row>
    <row r="46" spans="1:5" ht="12.75">
      <c r="A46" s="11" t="s">
        <v>18</v>
      </c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1:5" ht="12.75">
      <c r="A48" t="s">
        <v>19</v>
      </c>
      <c r="B48" s="1">
        <v>-937</v>
      </c>
      <c r="C48" s="1"/>
      <c r="D48" s="1">
        <v>-911</v>
      </c>
      <c r="E48" s="1"/>
    </row>
    <row r="49" spans="1:5" ht="12.75">
      <c r="A49" t="s">
        <v>20</v>
      </c>
      <c r="B49" s="1">
        <v>-434</v>
      </c>
      <c r="C49" s="1"/>
      <c r="D49" s="1">
        <v>-925</v>
      </c>
      <c r="E49" s="1"/>
    </row>
    <row r="50" spans="1:5" ht="12.75">
      <c r="A50" t="s">
        <v>74</v>
      </c>
      <c r="B50" s="1">
        <v>-68</v>
      </c>
      <c r="C50" s="1"/>
      <c r="D50" s="1">
        <v>-11</v>
      </c>
      <c r="E50" s="1"/>
    </row>
    <row r="51" spans="1:5" ht="12.75">
      <c r="A51" t="s">
        <v>21</v>
      </c>
      <c r="B51" s="1">
        <v>0</v>
      </c>
      <c r="C51" s="1"/>
      <c r="D51" s="1">
        <v>2000</v>
      </c>
      <c r="E51" s="1"/>
    </row>
    <row r="52" spans="1:5" ht="12.75">
      <c r="A52" t="s">
        <v>72</v>
      </c>
      <c r="B52" s="1">
        <v>-453</v>
      </c>
      <c r="C52" s="1"/>
      <c r="D52" s="1">
        <v>1509</v>
      </c>
      <c r="E52" s="1"/>
    </row>
    <row r="53" spans="2:5" ht="12.75">
      <c r="B53" s="2"/>
      <c r="C53" s="1"/>
      <c r="D53" s="2"/>
      <c r="E53" s="1"/>
    </row>
    <row r="54" spans="2:5" ht="6.75" customHeight="1">
      <c r="B54" s="3"/>
      <c r="C54" s="1"/>
      <c r="D54" s="3"/>
      <c r="E54" s="1"/>
    </row>
    <row r="55" spans="1:5" ht="12.75">
      <c r="A55" t="s">
        <v>73</v>
      </c>
      <c r="B55" s="3">
        <f>+B48+B49+B50+B51+B52</f>
        <v>-1892</v>
      </c>
      <c r="C55" s="3"/>
      <c r="D55" s="3">
        <f>+D48+D49+D50+D51+D52</f>
        <v>1662</v>
      </c>
      <c r="E55" s="3"/>
    </row>
    <row r="56" spans="2:5" ht="6.75" customHeight="1">
      <c r="B56" s="2"/>
      <c r="C56" s="1"/>
      <c r="D56" s="2"/>
      <c r="E56" s="1"/>
    </row>
    <row r="57" spans="2:5" ht="12.75">
      <c r="B57" s="1"/>
      <c r="C57" s="1"/>
      <c r="D57" s="1"/>
      <c r="E57" s="1"/>
    </row>
    <row r="58" spans="2:5" ht="12.75" customHeight="1">
      <c r="B58" s="1"/>
      <c r="C58" s="1"/>
      <c r="D58" s="1"/>
      <c r="E58" s="1"/>
    </row>
    <row r="59" spans="2:5" ht="12.75" customHeight="1">
      <c r="B59" s="1"/>
      <c r="C59" s="1"/>
      <c r="D59" s="1"/>
      <c r="E59" s="1"/>
    </row>
    <row r="60" spans="2:5" ht="12.75" customHeight="1">
      <c r="B60" s="1"/>
      <c r="C60" s="1"/>
      <c r="D60" s="1"/>
      <c r="E60" s="1"/>
    </row>
    <row r="61" spans="2:5" ht="12.75" customHeight="1">
      <c r="B61" s="1"/>
      <c r="C61" s="1"/>
      <c r="D61" s="1"/>
      <c r="E61" s="1"/>
    </row>
    <row r="62" spans="2:5" ht="12.75" customHeight="1">
      <c r="B62" s="1"/>
      <c r="C62" s="1"/>
      <c r="D62" s="1"/>
      <c r="E62" s="1"/>
    </row>
    <row r="63" spans="2:5" ht="12.75" customHeight="1">
      <c r="B63" s="1"/>
      <c r="C63" s="1"/>
      <c r="D63" s="1"/>
      <c r="E63" s="1"/>
    </row>
    <row r="64" spans="2:5" ht="12.75" customHeight="1">
      <c r="B64" s="1"/>
      <c r="C64" s="1"/>
      <c r="D64" s="1"/>
      <c r="E64" s="1"/>
    </row>
    <row r="65" spans="2:5" ht="12.75" customHeight="1">
      <c r="B65" s="1"/>
      <c r="C65" s="1"/>
      <c r="D65" s="1"/>
      <c r="E65" s="1"/>
    </row>
    <row r="66" spans="2:5" ht="12.75" customHeight="1">
      <c r="B66" s="1"/>
      <c r="C66" s="1"/>
      <c r="D66" s="1"/>
      <c r="E66" s="1"/>
    </row>
    <row r="67" spans="2:5" ht="12.75" customHeight="1">
      <c r="B67" s="1"/>
      <c r="C67" s="1"/>
      <c r="D67" s="1"/>
      <c r="E67" s="1"/>
    </row>
    <row r="68" spans="2:5" ht="12.75" customHeight="1">
      <c r="B68" s="1"/>
      <c r="C68" s="1"/>
      <c r="D68" s="1"/>
      <c r="E68" s="1"/>
    </row>
    <row r="69" spans="1:5" ht="12.75">
      <c r="A69" s="11" t="s">
        <v>107</v>
      </c>
      <c r="B69" s="1">
        <f>+B30+B43+B55</f>
        <v>7789</v>
      </c>
      <c r="C69" s="1"/>
      <c r="D69" s="1">
        <f>+D34+D43+D55</f>
        <v>700</v>
      </c>
      <c r="E69" s="1"/>
    </row>
    <row r="70" spans="1:5" ht="12.75">
      <c r="A70" s="11" t="s">
        <v>22</v>
      </c>
      <c r="B70" s="1"/>
      <c r="C70" s="1"/>
      <c r="D70" s="1"/>
      <c r="E70" s="1"/>
    </row>
    <row r="71" spans="1:5" ht="12.75">
      <c r="A71" s="11"/>
      <c r="B71" s="1"/>
      <c r="C71" s="1"/>
      <c r="D71" s="1"/>
      <c r="E71" s="1"/>
    </row>
    <row r="72" spans="1:5" ht="12.75">
      <c r="A72" s="11" t="s">
        <v>23</v>
      </c>
      <c r="B72" s="1">
        <v>-14298</v>
      </c>
      <c r="C72" s="1"/>
      <c r="D72" s="1">
        <v>-14589</v>
      </c>
      <c r="E72" s="1"/>
    </row>
    <row r="73" spans="1:5" ht="12.75">
      <c r="A73" s="11" t="s">
        <v>24</v>
      </c>
      <c r="B73" s="1"/>
      <c r="C73" s="1"/>
      <c r="D73" s="1"/>
      <c r="E73" s="1"/>
    </row>
    <row r="74" spans="1:5" ht="12.75">
      <c r="A74" s="11"/>
      <c r="B74" s="1"/>
      <c r="C74" s="1"/>
      <c r="D74" s="1"/>
      <c r="E74" s="1"/>
    </row>
    <row r="75" spans="1:5" ht="12.75">
      <c r="A75" s="11" t="s">
        <v>25</v>
      </c>
      <c r="B75" s="1"/>
      <c r="C75" s="1"/>
      <c r="D75" s="1"/>
      <c r="E75" s="1"/>
    </row>
    <row r="76" spans="1:5" ht="13.5" thickBot="1">
      <c r="A76" s="11" t="s">
        <v>62</v>
      </c>
      <c r="B76" s="16">
        <f>+B69+B72</f>
        <v>-6509</v>
      </c>
      <c r="C76" s="1"/>
      <c r="D76" s="16">
        <f>+D69+D72</f>
        <v>-13889</v>
      </c>
      <c r="E76" s="1"/>
    </row>
    <row r="77" spans="2:5" ht="13.5" thickTop="1">
      <c r="B77" s="1"/>
      <c r="C77" s="1"/>
      <c r="D77" s="1"/>
      <c r="E77" s="1"/>
    </row>
    <row r="78" spans="2:5" ht="12.75">
      <c r="B78" s="1"/>
      <c r="C78" s="1"/>
      <c r="D78" s="1"/>
      <c r="E78" s="1"/>
    </row>
    <row r="79" spans="2:5" ht="12.75">
      <c r="B79" s="1"/>
      <c r="C79" s="1"/>
      <c r="D79" s="1"/>
      <c r="E79" s="1"/>
    </row>
    <row r="80" spans="2:5" ht="12.75">
      <c r="B80" s="1"/>
      <c r="C80" s="1"/>
      <c r="D80" s="1"/>
      <c r="E80" s="1"/>
    </row>
    <row r="81" spans="1:5" ht="12.75">
      <c r="A81" t="s">
        <v>109</v>
      </c>
      <c r="B81" s="1"/>
      <c r="C81" s="1"/>
      <c r="D81" s="1"/>
      <c r="E81" s="1"/>
    </row>
    <row r="82" ht="12.75">
      <c r="A82" t="s">
        <v>77</v>
      </c>
    </row>
    <row r="83" ht="12.75">
      <c r="A83" t="s">
        <v>79</v>
      </c>
    </row>
  </sheetData>
  <mergeCells count="4">
    <mergeCell ref="A5:E5"/>
    <mergeCell ref="A2:E2"/>
    <mergeCell ref="A3:E3"/>
    <mergeCell ref="A6:E6"/>
  </mergeCells>
  <printOptions/>
  <pageMargins left="0.5" right="0" top="0.7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1"/>
  <sheetViews>
    <sheetView workbookViewId="0" topLeftCell="A40">
      <selection activeCell="A56" sqref="A56"/>
    </sheetView>
  </sheetViews>
  <sheetFormatPr defaultColWidth="9.140625" defaultRowHeight="12.75"/>
  <cols>
    <col min="1" max="1" width="47.57421875" style="0" customWidth="1"/>
    <col min="2" max="2" width="7.28125" style="0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21" t="s">
        <v>8</v>
      </c>
      <c r="B1" s="21"/>
      <c r="C1" s="21"/>
      <c r="D1" s="21"/>
      <c r="E1" s="21"/>
      <c r="F1" s="21"/>
      <c r="G1" s="21"/>
    </row>
    <row r="2" spans="1:7" ht="15">
      <c r="A2" s="24" t="s">
        <v>75</v>
      </c>
      <c r="B2" s="24"/>
      <c r="C2" s="24"/>
      <c r="D2" s="24"/>
      <c r="E2" s="24"/>
      <c r="F2" s="24"/>
      <c r="G2" s="24"/>
    </row>
    <row r="3" spans="1:7" ht="12.75" customHeight="1">
      <c r="A3" s="15"/>
      <c r="B3" s="15"/>
      <c r="C3" s="15"/>
      <c r="D3" s="15"/>
      <c r="E3" s="15"/>
      <c r="F3" s="15"/>
      <c r="G3" s="15"/>
    </row>
    <row r="4" spans="1:7" ht="15.75">
      <c r="A4" s="22" t="s">
        <v>87</v>
      </c>
      <c r="B4" s="22"/>
      <c r="C4" s="22"/>
      <c r="D4" s="22"/>
      <c r="E4" s="22"/>
      <c r="F4" s="22"/>
      <c r="G4" s="22"/>
    </row>
    <row r="5" spans="1:7" ht="15.75">
      <c r="A5" s="25" t="s">
        <v>92</v>
      </c>
      <c r="B5" s="25"/>
      <c r="C5" s="25"/>
      <c r="D5" s="25"/>
      <c r="E5" s="25"/>
      <c r="F5" s="25"/>
      <c r="G5" s="25"/>
    </row>
    <row r="8" spans="4:6" ht="12.75">
      <c r="D8" s="10" t="s">
        <v>67</v>
      </c>
      <c r="E8" s="10"/>
      <c r="F8" s="10" t="s">
        <v>67</v>
      </c>
    </row>
    <row r="9" spans="2:6" ht="12.75">
      <c r="B9" s="10" t="s">
        <v>80</v>
      </c>
      <c r="D9" s="11" t="s">
        <v>89</v>
      </c>
      <c r="E9" s="11"/>
      <c r="F9" s="11" t="s">
        <v>64</v>
      </c>
    </row>
    <row r="10" spans="4:6" ht="12.75">
      <c r="D10" s="10" t="s">
        <v>7</v>
      </c>
      <c r="E10" s="11"/>
      <c r="F10" s="10" t="s">
        <v>7</v>
      </c>
    </row>
    <row r="11" spans="1:3" ht="12.75">
      <c r="A11" s="11" t="s">
        <v>93</v>
      </c>
      <c r="B11" s="11"/>
      <c r="C11" s="11"/>
    </row>
    <row r="13" spans="1:7" ht="12.75">
      <c r="A13" t="s">
        <v>40</v>
      </c>
      <c r="D13" s="1">
        <v>48102</v>
      </c>
      <c r="E13" s="1"/>
      <c r="F13" s="1">
        <v>49729</v>
      </c>
      <c r="G13" s="1"/>
    </row>
    <row r="14" spans="4:7" ht="12.75">
      <c r="D14" s="1"/>
      <c r="E14" s="1"/>
      <c r="F14" s="1"/>
      <c r="G14" s="1"/>
    </row>
    <row r="15" spans="1:7" ht="12.75">
      <c r="A15" s="11" t="s">
        <v>41</v>
      </c>
      <c r="B15" s="11"/>
      <c r="C15" s="11"/>
      <c r="D15" s="1"/>
      <c r="E15" s="1"/>
      <c r="F15" s="1"/>
      <c r="G15" s="1"/>
    </row>
    <row r="16" spans="4:7" ht="12.75">
      <c r="D16" s="1"/>
      <c r="E16" s="1"/>
      <c r="F16" s="1"/>
      <c r="G16" s="1"/>
    </row>
    <row r="17" spans="1:7" ht="12.75">
      <c r="A17" t="s">
        <v>42</v>
      </c>
      <c r="D17" s="1">
        <v>26278</v>
      </c>
      <c r="E17" s="1"/>
      <c r="F17" s="1">
        <v>21159</v>
      </c>
      <c r="G17" s="1"/>
    </row>
    <row r="18" spans="1:7" ht="12.75">
      <c r="A18" t="s">
        <v>43</v>
      </c>
      <c r="D18" s="1">
        <v>3258</v>
      </c>
      <c r="E18" s="1"/>
      <c r="F18" s="1">
        <v>7016</v>
      </c>
      <c r="G18" s="1"/>
    </row>
    <row r="19" spans="1:7" ht="12.75">
      <c r="A19" t="s">
        <v>44</v>
      </c>
      <c r="D19" s="1">
        <v>1755</v>
      </c>
      <c r="E19" s="1"/>
      <c r="F19" s="1">
        <v>1544</v>
      </c>
      <c r="G19" s="1"/>
    </row>
    <row r="20" spans="1:7" ht="12.75">
      <c r="A20" t="s">
        <v>45</v>
      </c>
      <c r="D20" s="1">
        <v>2944</v>
      </c>
      <c r="E20" s="1"/>
      <c r="F20" s="1">
        <v>2444</v>
      </c>
      <c r="G20" s="1"/>
    </row>
    <row r="21" spans="1:7" ht="12.75">
      <c r="A21" t="s">
        <v>59</v>
      </c>
      <c r="D21" s="1">
        <v>829</v>
      </c>
      <c r="E21" s="1"/>
      <c r="F21" s="1">
        <v>829</v>
      </c>
      <c r="G21" s="1"/>
    </row>
    <row r="22" spans="1:7" ht="12.75">
      <c r="A22" t="s">
        <v>60</v>
      </c>
      <c r="D22" s="1">
        <v>176</v>
      </c>
      <c r="E22" s="1"/>
      <c r="F22" s="1">
        <v>233</v>
      </c>
      <c r="G22" s="1"/>
    </row>
    <row r="23" spans="4:7" ht="6.75" customHeight="1">
      <c r="D23" s="1"/>
      <c r="E23" s="1"/>
      <c r="F23" s="1"/>
      <c r="G23" s="1"/>
    </row>
    <row r="24" spans="4:7" ht="12.75">
      <c r="D24" s="18">
        <f>SUM(D17:D22)</f>
        <v>35240</v>
      </c>
      <c r="E24" s="1"/>
      <c r="F24" s="18">
        <f>SUM(F17:F22)</f>
        <v>33225</v>
      </c>
      <c r="G24" s="1"/>
    </row>
    <row r="25" spans="4:7" ht="12.75">
      <c r="D25" s="1"/>
      <c r="E25" s="1"/>
      <c r="F25" s="1"/>
      <c r="G25" s="1"/>
    </row>
    <row r="26" spans="1:7" ht="12.75">
      <c r="A26" s="11" t="s">
        <v>94</v>
      </c>
      <c r="B26" s="11"/>
      <c r="C26" s="11"/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1:7" ht="12.75">
      <c r="A28" t="s">
        <v>46</v>
      </c>
      <c r="B28" s="4">
        <v>21</v>
      </c>
      <c r="D28" s="1">
        <v>21232</v>
      </c>
      <c r="E28" s="1"/>
      <c r="F28" s="1">
        <v>29531</v>
      </c>
      <c r="G28" s="1"/>
    </row>
    <row r="29" spans="1:7" ht="12.75">
      <c r="A29" t="s">
        <v>47</v>
      </c>
      <c r="D29" s="1">
        <v>7789</v>
      </c>
      <c r="E29" s="1"/>
      <c r="F29" s="1">
        <v>2647</v>
      </c>
      <c r="G29" s="1"/>
    </row>
    <row r="30" spans="1:7" ht="12.75">
      <c r="A30" t="s">
        <v>48</v>
      </c>
      <c r="D30" s="1">
        <v>14222</v>
      </c>
      <c r="E30" s="1"/>
      <c r="F30" s="1">
        <v>6839</v>
      </c>
      <c r="G30" s="1"/>
    </row>
    <row r="31" spans="1:7" ht="12.75">
      <c r="A31" t="s">
        <v>71</v>
      </c>
      <c r="D31" s="1">
        <v>167</v>
      </c>
      <c r="E31" s="1"/>
      <c r="F31" s="1">
        <v>72</v>
      </c>
      <c r="G31" s="1"/>
    </row>
    <row r="32" spans="1:7" ht="12.75">
      <c r="A32" t="s">
        <v>49</v>
      </c>
      <c r="D32" s="1">
        <v>0</v>
      </c>
      <c r="E32" s="1"/>
      <c r="F32" s="1">
        <v>59</v>
      </c>
      <c r="G32" s="1"/>
    </row>
    <row r="33" spans="1:7" ht="12.75">
      <c r="A33" t="s">
        <v>50</v>
      </c>
      <c r="B33" s="4">
        <v>21</v>
      </c>
      <c r="D33" s="1">
        <v>869</v>
      </c>
      <c r="E33" s="1"/>
      <c r="F33" s="1">
        <v>869</v>
      </c>
      <c r="G33" s="1"/>
    </row>
    <row r="34" spans="4:7" ht="6.75" customHeight="1">
      <c r="D34" s="1"/>
      <c r="E34" s="1"/>
      <c r="F34" s="1"/>
      <c r="G34" s="1"/>
    </row>
    <row r="35" spans="4:7" ht="12.75">
      <c r="D35" s="18">
        <f>SUM(D28:D33)</f>
        <v>44279</v>
      </c>
      <c r="E35" s="1"/>
      <c r="F35" s="18">
        <f>SUM(F28:F33)</f>
        <v>40017</v>
      </c>
      <c r="G35" s="1"/>
    </row>
    <row r="36" spans="4:7" ht="12.75">
      <c r="D36" s="1"/>
      <c r="E36" s="1"/>
      <c r="F36" s="1"/>
      <c r="G36" s="1"/>
    </row>
    <row r="37" spans="1:7" ht="12.75">
      <c r="A37" s="11" t="s">
        <v>95</v>
      </c>
      <c r="B37" s="11"/>
      <c r="C37" s="11"/>
      <c r="D37" s="1">
        <f>+D24-D35</f>
        <v>-9039</v>
      </c>
      <c r="E37" s="1"/>
      <c r="F37" s="1">
        <f>+F24-F35</f>
        <v>-6792</v>
      </c>
      <c r="G37" s="1"/>
    </row>
    <row r="38" spans="4:7" ht="12.75">
      <c r="D38" s="1"/>
      <c r="E38" s="1"/>
      <c r="F38" s="1"/>
      <c r="G38" s="1"/>
    </row>
    <row r="39" spans="1:7" ht="12.75">
      <c r="A39" s="11" t="s">
        <v>96</v>
      </c>
      <c r="B39" s="11"/>
      <c r="C39" s="11"/>
      <c r="D39" s="1"/>
      <c r="E39" s="1"/>
      <c r="F39" s="1"/>
      <c r="G39" s="1"/>
    </row>
    <row r="40" spans="1:7" ht="12.75">
      <c r="A40" s="11"/>
      <c r="B40" s="11"/>
      <c r="C40" s="11"/>
      <c r="D40" s="1"/>
      <c r="E40" s="1"/>
      <c r="F40" s="1"/>
      <c r="G40" s="1"/>
    </row>
    <row r="41" spans="1:7" ht="12.75">
      <c r="A41" t="s">
        <v>71</v>
      </c>
      <c r="D41" s="1">
        <v>-344</v>
      </c>
      <c r="E41" s="1"/>
      <c r="F41" s="1">
        <v>-107</v>
      </c>
      <c r="G41" s="1"/>
    </row>
    <row r="42" spans="1:7" ht="12.75">
      <c r="A42" t="s">
        <v>50</v>
      </c>
      <c r="B42" s="4">
        <v>21</v>
      </c>
      <c r="D42" s="1">
        <v>-1836</v>
      </c>
      <c r="E42" s="1"/>
      <c r="F42" s="1">
        <v>-2270</v>
      </c>
      <c r="G42" s="1"/>
    </row>
    <row r="43" spans="4:7" ht="6.75" customHeight="1">
      <c r="D43" s="1"/>
      <c r="E43" s="1"/>
      <c r="F43" s="1"/>
      <c r="G43" s="1"/>
    </row>
    <row r="44" spans="4:7" ht="13.5" thickBot="1">
      <c r="D44" s="16">
        <f>+D13+D37+D41+D42</f>
        <v>36883</v>
      </c>
      <c r="E44" s="1"/>
      <c r="F44" s="16">
        <f>+F13+F37+F41+F42</f>
        <v>40560</v>
      </c>
      <c r="G44" s="1"/>
    </row>
    <row r="45" spans="4:7" ht="13.5" thickTop="1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1:7" ht="12.75">
      <c r="A47" s="11" t="s">
        <v>51</v>
      </c>
      <c r="B47" s="11"/>
      <c r="C47" s="11"/>
      <c r="D47" s="1"/>
      <c r="E47" s="1"/>
      <c r="F47" s="1"/>
      <c r="G47" s="1"/>
    </row>
    <row r="48" spans="4:7" ht="12.75">
      <c r="D48" s="1"/>
      <c r="E48" s="1"/>
      <c r="F48" s="1"/>
      <c r="G48" s="1"/>
    </row>
    <row r="49" spans="1:7" ht="12.75">
      <c r="A49" t="s">
        <v>52</v>
      </c>
      <c r="D49" s="1">
        <v>45000</v>
      </c>
      <c r="E49" s="1"/>
      <c r="F49" s="1">
        <v>45000</v>
      </c>
      <c r="G49" s="1"/>
    </row>
    <row r="50" spans="1:7" ht="12.75">
      <c r="A50" t="s">
        <v>53</v>
      </c>
      <c r="D50" s="1">
        <v>-8117</v>
      </c>
      <c r="E50" s="1"/>
      <c r="F50" s="1">
        <v>-4440</v>
      </c>
      <c r="G50" s="1"/>
    </row>
    <row r="51" spans="4:7" ht="6.75" customHeight="1">
      <c r="D51" s="1"/>
      <c r="E51" s="1"/>
      <c r="F51" s="1"/>
      <c r="G51" s="1"/>
    </row>
    <row r="52" spans="4:7" ht="13.5" thickBot="1">
      <c r="D52" s="16">
        <f>+D49+D50</f>
        <v>36883</v>
      </c>
      <c r="E52" s="1"/>
      <c r="F52" s="16">
        <f>+F49+F50</f>
        <v>40560</v>
      </c>
      <c r="G52" s="1"/>
    </row>
    <row r="53" spans="4:7" ht="13.5" thickTop="1">
      <c r="D53" s="1"/>
      <c r="E53" s="1"/>
      <c r="F53" s="1"/>
      <c r="G53" s="1"/>
    </row>
    <row r="54" spans="4:7" ht="12.75">
      <c r="D54" s="1"/>
      <c r="E54" s="1"/>
      <c r="F54" s="1"/>
      <c r="G54" s="1"/>
    </row>
    <row r="55" spans="1:7" ht="12.75">
      <c r="A55" t="s">
        <v>108</v>
      </c>
      <c r="D55" s="1"/>
      <c r="E55" s="1"/>
      <c r="F55" s="1"/>
      <c r="G55" s="1"/>
    </row>
    <row r="56" spans="1:7" ht="12.75">
      <c r="A56" t="s">
        <v>81</v>
      </c>
      <c r="D56" s="1"/>
      <c r="E56" s="1"/>
      <c r="F56" s="1"/>
      <c r="G56" s="1"/>
    </row>
    <row r="57" spans="1:7" ht="12.75">
      <c r="A57" t="s">
        <v>82</v>
      </c>
      <c r="D57" s="1"/>
      <c r="E57" s="1"/>
      <c r="F57" s="1"/>
      <c r="G57" s="1"/>
    </row>
    <row r="58" spans="4:7" ht="12.75"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</sheetData>
  <mergeCells count="4">
    <mergeCell ref="A4:G4"/>
    <mergeCell ref="A1:G1"/>
    <mergeCell ref="A2:G2"/>
    <mergeCell ref="A5:G5"/>
  </mergeCells>
  <printOptions/>
  <pageMargins left="0.75" right="0.25" top="0.5" bottom="0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38"/>
  <sheetViews>
    <sheetView tabSelected="1" workbookViewId="0" topLeftCell="A14">
      <selection activeCell="A35" sqref="A35"/>
    </sheetView>
  </sheetViews>
  <sheetFormatPr defaultColWidth="9.140625" defaultRowHeight="12.75"/>
  <cols>
    <col min="1" max="1" width="24.140625" style="0" customWidth="1"/>
    <col min="2" max="2" width="9.7109375" style="0" customWidth="1"/>
    <col min="3" max="3" width="0.85546875" style="0" customWidth="1"/>
    <col min="4" max="4" width="9.7109375" style="0" customWidth="1"/>
    <col min="5" max="5" width="0.85546875" style="0" customWidth="1"/>
    <col min="6" max="6" width="9.71093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9.7109375" style="0" customWidth="1"/>
  </cols>
  <sheetData>
    <row r="2" spans="1:12" ht="15.75">
      <c r="A2" s="21" t="s">
        <v>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15">
      <c r="A3" s="24" t="s">
        <v>75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5" ht="15.75">
      <c r="A4" s="15"/>
      <c r="B4" s="15"/>
      <c r="C4" s="15"/>
      <c r="D4" s="15"/>
      <c r="E4" s="15"/>
    </row>
    <row r="5" spans="1:12" ht="15.75">
      <c r="A5" s="22" t="s">
        <v>76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.75">
      <c r="A6" s="25" t="s">
        <v>88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10" spans="2:12" ht="12.75">
      <c r="B10" s="11"/>
      <c r="C10" s="11"/>
      <c r="D10" s="11"/>
      <c r="E10" s="11"/>
      <c r="F10" s="11"/>
      <c r="G10" s="11"/>
      <c r="H10" s="11"/>
      <c r="I10" s="11"/>
      <c r="J10" s="10" t="s">
        <v>34</v>
      </c>
      <c r="K10" s="11"/>
      <c r="L10" s="11"/>
    </row>
    <row r="11" spans="2:12" ht="12.75">
      <c r="B11" s="11"/>
      <c r="C11" s="11"/>
      <c r="D11" s="11"/>
      <c r="E11" s="11"/>
      <c r="F11" s="11"/>
      <c r="G11" s="11"/>
      <c r="H11" s="11"/>
      <c r="I11" s="11"/>
      <c r="J11" s="10" t="s">
        <v>35</v>
      </c>
      <c r="K11" s="11"/>
      <c r="L11" s="11"/>
    </row>
    <row r="12" spans="2:12" ht="12.75">
      <c r="B12" s="10" t="s">
        <v>26</v>
      </c>
      <c r="C12" s="10"/>
      <c r="D12" s="10" t="s">
        <v>28</v>
      </c>
      <c r="E12" s="10"/>
      <c r="F12" s="10" t="s">
        <v>30</v>
      </c>
      <c r="G12" s="10"/>
      <c r="H12" s="10" t="s">
        <v>32</v>
      </c>
      <c r="I12" s="10"/>
      <c r="J12" s="10" t="s">
        <v>36</v>
      </c>
      <c r="K12" s="10"/>
      <c r="L12" s="10"/>
    </row>
    <row r="13" spans="2:12" ht="12.75">
      <c r="B13" s="10" t="s">
        <v>27</v>
      </c>
      <c r="C13" s="10"/>
      <c r="D13" s="10" t="s">
        <v>29</v>
      </c>
      <c r="E13" s="10"/>
      <c r="F13" s="10" t="s">
        <v>31</v>
      </c>
      <c r="G13" s="10"/>
      <c r="H13" s="10" t="s">
        <v>33</v>
      </c>
      <c r="I13" s="10"/>
      <c r="J13" s="10" t="s">
        <v>37</v>
      </c>
      <c r="K13" s="10"/>
      <c r="L13" s="10" t="s">
        <v>38</v>
      </c>
    </row>
    <row r="14" spans="2:12" ht="12.75">
      <c r="B14" s="10" t="s">
        <v>7</v>
      </c>
      <c r="C14" s="10"/>
      <c r="D14" s="10" t="s">
        <v>7</v>
      </c>
      <c r="E14" s="10" t="s">
        <v>6</v>
      </c>
      <c r="F14" s="10" t="s">
        <v>7</v>
      </c>
      <c r="G14" s="10" t="s">
        <v>6</v>
      </c>
      <c r="H14" s="10" t="s">
        <v>7</v>
      </c>
      <c r="I14" s="10" t="s">
        <v>6</v>
      </c>
      <c r="J14" s="10" t="s">
        <v>7</v>
      </c>
      <c r="K14" s="10" t="s">
        <v>6</v>
      </c>
      <c r="L14" s="10" t="s">
        <v>7</v>
      </c>
    </row>
    <row r="16" ht="12.75">
      <c r="A16" s="11" t="s">
        <v>6</v>
      </c>
    </row>
    <row r="17" spans="1:12" ht="12.75">
      <c r="A17" t="s">
        <v>39</v>
      </c>
      <c r="B17" s="1">
        <v>45000</v>
      </c>
      <c r="C17" s="1"/>
      <c r="D17" s="1">
        <v>8768</v>
      </c>
      <c r="E17" s="1"/>
      <c r="F17" s="1">
        <v>14487</v>
      </c>
      <c r="G17" s="1"/>
      <c r="H17" s="1">
        <v>-19531</v>
      </c>
      <c r="I17" s="1"/>
      <c r="J17" s="1">
        <v>-948</v>
      </c>
      <c r="K17" s="1"/>
      <c r="L17" s="1">
        <f>SUM(B17:J17)</f>
        <v>47776</v>
      </c>
    </row>
    <row r="18" spans="1:12" ht="12.75">
      <c r="A18" t="s">
        <v>101</v>
      </c>
      <c r="B18" s="1">
        <v>0</v>
      </c>
      <c r="C18" s="1"/>
      <c r="D18" s="1">
        <v>0</v>
      </c>
      <c r="E18" s="1"/>
      <c r="F18" s="1">
        <v>0</v>
      </c>
      <c r="G18" s="1"/>
      <c r="H18" s="1">
        <v>0</v>
      </c>
      <c r="I18" s="1"/>
      <c r="J18" s="1">
        <v>-6871</v>
      </c>
      <c r="K18" s="1"/>
      <c r="L18" s="1">
        <f>SUM(B18:J18)</f>
        <v>-6871</v>
      </c>
    </row>
    <row r="19" spans="2:12" ht="6" customHeight="1">
      <c r="B19" s="2"/>
      <c r="C19" s="1"/>
      <c r="D19" s="2"/>
      <c r="E19" s="1"/>
      <c r="F19" s="2"/>
      <c r="G19" s="1"/>
      <c r="H19" s="2"/>
      <c r="I19" s="1"/>
      <c r="J19" s="2"/>
      <c r="K19" s="1"/>
      <c r="L19" s="2"/>
    </row>
    <row r="20" spans="2:12" ht="6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t="s">
        <v>97</v>
      </c>
      <c r="B21" s="3">
        <f>+B17+B18</f>
        <v>45000</v>
      </c>
      <c r="C21" s="3"/>
      <c r="D21" s="3">
        <f>+D17+D18</f>
        <v>8768</v>
      </c>
      <c r="E21" s="3"/>
      <c r="F21" s="3">
        <f>+F17+F18</f>
        <v>14487</v>
      </c>
      <c r="G21" s="3"/>
      <c r="H21" s="3">
        <f>+H17+H18</f>
        <v>-19531</v>
      </c>
      <c r="I21" s="3"/>
      <c r="J21" s="3">
        <f>+J17+J18</f>
        <v>-7819</v>
      </c>
      <c r="K21" s="3"/>
      <c r="L21" s="3">
        <f>+L17+L18</f>
        <v>40905</v>
      </c>
    </row>
    <row r="22" spans="2:12" ht="6.75" customHeight="1" thickBot="1">
      <c r="B22" s="19"/>
      <c r="C22" s="1"/>
      <c r="D22" s="19"/>
      <c r="E22" s="1"/>
      <c r="F22" s="19"/>
      <c r="G22" s="1"/>
      <c r="H22" s="19"/>
      <c r="I22" s="1"/>
      <c r="J22" s="19"/>
      <c r="K22" s="1"/>
      <c r="L22" s="19"/>
    </row>
    <row r="23" ht="13.5" thickTop="1"/>
    <row r="25" spans="1:12" ht="12.75">
      <c r="A25" t="s">
        <v>69</v>
      </c>
      <c r="B25" s="1">
        <v>45000</v>
      </c>
      <c r="C25" s="1"/>
      <c r="D25" s="1">
        <v>8768</v>
      </c>
      <c r="E25" s="1"/>
      <c r="F25" s="1">
        <v>14487</v>
      </c>
      <c r="G25" s="1"/>
      <c r="H25" s="1">
        <v>-19531</v>
      </c>
      <c r="I25" s="1"/>
      <c r="J25" s="1">
        <v>-8164</v>
      </c>
      <c r="K25" s="1"/>
      <c r="L25" s="1">
        <f>SUM(B25:J25)</f>
        <v>40560</v>
      </c>
    </row>
    <row r="26" spans="1:12" ht="12.75">
      <c r="A26" t="s">
        <v>101</v>
      </c>
      <c r="B26" s="1">
        <v>0</v>
      </c>
      <c r="C26" s="1"/>
      <c r="D26" s="1">
        <v>0</v>
      </c>
      <c r="E26" s="1"/>
      <c r="F26" s="1">
        <v>0</v>
      </c>
      <c r="G26" s="1"/>
      <c r="H26" s="1">
        <v>0</v>
      </c>
      <c r="I26" s="1"/>
      <c r="J26" s="1">
        <v>-3677</v>
      </c>
      <c r="K26" s="1"/>
      <c r="L26" s="1">
        <f>SUM(B26:J26)</f>
        <v>-3677</v>
      </c>
    </row>
    <row r="27" spans="2:12" ht="7.5" customHeight="1">
      <c r="B27" s="2"/>
      <c r="C27" s="1"/>
      <c r="D27" s="2"/>
      <c r="E27" s="1"/>
      <c r="F27" s="2"/>
      <c r="G27" s="1"/>
      <c r="H27" s="2"/>
      <c r="I27" s="1"/>
      <c r="J27" s="2"/>
      <c r="K27" s="1"/>
      <c r="L27" s="2"/>
    </row>
    <row r="28" spans="2:12" ht="6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t="s">
        <v>98</v>
      </c>
      <c r="B29" s="3">
        <f>+B25+B26</f>
        <v>45000</v>
      </c>
      <c r="C29" s="3"/>
      <c r="D29" s="3">
        <f>+D25+D26</f>
        <v>8768</v>
      </c>
      <c r="E29" s="3"/>
      <c r="F29" s="3">
        <f>+F25+F26</f>
        <v>14487</v>
      </c>
      <c r="G29" s="3"/>
      <c r="H29" s="3">
        <f>+H25+H26</f>
        <v>-19531</v>
      </c>
      <c r="I29" s="3"/>
      <c r="J29" s="3">
        <f>+J25+J26</f>
        <v>-11841</v>
      </c>
      <c r="K29" s="3"/>
      <c r="L29" s="3">
        <f>+L25+L26</f>
        <v>36883</v>
      </c>
    </row>
    <row r="30" spans="2:12" ht="6.75" customHeight="1" thickBot="1">
      <c r="B30" s="19"/>
      <c r="C30" s="1"/>
      <c r="D30" s="19"/>
      <c r="E30" s="1"/>
      <c r="F30" s="19"/>
      <c r="G30" s="1"/>
      <c r="H30" s="19"/>
      <c r="I30" s="1"/>
      <c r="J30" s="19"/>
      <c r="K30" s="1"/>
      <c r="L30" s="19"/>
    </row>
    <row r="31" spans="2:12" ht="13.5" thickTop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1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1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>
      <c r="A34" t="s">
        <v>110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>
      <c r="A35" t="s">
        <v>78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>
      <c r="A36" t="s">
        <v>79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2:1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2:1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mergeCells count="4">
    <mergeCell ref="A2:L2"/>
    <mergeCell ref="A5:L5"/>
    <mergeCell ref="A3:L3"/>
    <mergeCell ref="A6:L6"/>
  </mergeCells>
  <printOptions/>
  <pageMargins left="0.5" right="0" top="1" bottom="1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2003-07-31T00:49:10Z</cp:lastPrinted>
  <dcterms:created xsi:type="dcterms:W3CDTF">2002-10-16T03:53:43Z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