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'A'!$B$2:$H$86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<sst xmlns="http://schemas.openxmlformats.org/spreadsheetml/2006/main" count="67" uniqueCount="64">
  <si>
    <t>AHMAD ZAKI RESOURCES BERHAD</t>
  </si>
  <si>
    <t>CONSOLIDATED BALANCE SHEET AS AT  30 JUNE 2000</t>
  </si>
  <si>
    <t>FIXED ASSETS</t>
  </si>
  <si>
    <t>INVESTMENT IN ASSOCIATED COMPANIES</t>
  </si>
  <si>
    <t>Investment cost</t>
  </si>
  <si>
    <t>Share of profit/(loss)</t>
  </si>
  <si>
    <t>TOTAL</t>
  </si>
  <si>
    <t>LONG TERM INVESTMENT</t>
  </si>
  <si>
    <t xml:space="preserve">    Investment in properties</t>
  </si>
  <si>
    <t xml:space="preserve">    Investment in shares</t>
  </si>
  <si>
    <t xml:space="preserve">    Land &amp; development expenditures</t>
  </si>
  <si>
    <t>INTANGIBLE ASSETS</t>
  </si>
  <si>
    <t xml:space="preserve">  Goodwill</t>
  </si>
  <si>
    <t xml:space="preserve">  Pre-operating &amp; preliminary expenses</t>
  </si>
  <si>
    <t>TOTAL NON CURRENT  ASSETS</t>
  </si>
  <si>
    <t>CURRENT ASSETS</t>
  </si>
  <si>
    <t>Stocks</t>
  </si>
  <si>
    <t>Contract work in progress</t>
  </si>
  <si>
    <t>Property development expenditure</t>
  </si>
  <si>
    <t>Trade debtors</t>
  </si>
  <si>
    <t>Other debtors , deposit &amp; prepayment</t>
  </si>
  <si>
    <t>Amount due fr ultimate holding</t>
  </si>
  <si>
    <t>Amount due fr related company</t>
  </si>
  <si>
    <t>Amount due from  associated companies</t>
  </si>
  <si>
    <t>Fixed deposits with licensed banks</t>
  </si>
  <si>
    <t>Cash in hand and at banks</t>
  </si>
  <si>
    <t>Total current assets</t>
  </si>
  <si>
    <t>CURRENT LIABILITIES</t>
  </si>
  <si>
    <t>Excess of progress billings over contract work in progress</t>
  </si>
  <si>
    <t>Trade creditors</t>
  </si>
  <si>
    <t>Other creditors &amp; accruals</t>
  </si>
  <si>
    <t>Advance payment received</t>
  </si>
  <si>
    <t>Amount due to  associated companies</t>
  </si>
  <si>
    <t>Amount due to directors</t>
  </si>
  <si>
    <t>Short term borrowings</t>
  </si>
  <si>
    <t>Finance lease and hire purchase creditors</t>
  </si>
  <si>
    <t>Taxation</t>
  </si>
  <si>
    <t>Proposed dividend</t>
  </si>
  <si>
    <t>Total current liabilities</t>
  </si>
  <si>
    <t>NET CURRENT ASSETS/(LIABILITIES)</t>
  </si>
  <si>
    <t>REPRESENTED BY</t>
  </si>
  <si>
    <t>SHAREHOLDERS' FUND</t>
  </si>
  <si>
    <t xml:space="preserve">   Share capital</t>
  </si>
  <si>
    <t xml:space="preserve">   Share premium</t>
  </si>
  <si>
    <t xml:space="preserve">   Revaluation reserve</t>
  </si>
  <si>
    <t xml:space="preserve">   Reserve arising from consolidation</t>
  </si>
  <si>
    <t xml:space="preserve">   Retained earning</t>
  </si>
  <si>
    <t>TOTAL SHAREHOLDERS' FUND</t>
  </si>
  <si>
    <t>MINORITY INTEREST</t>
  </si>
  <si>
    <t>LONG TERM BORROWINGS</t>
  </si>
  <si>
    <t>OTHER LONG TERM LIABILITIES</t>
  </si>
  <si>
    <t xml:space="preserve">  Finance lease and hire purchase creditors</t>
  </si>
  <si>
    <t xml:space="preserve">  Deferred taxation</t>
  </si>
  <si>
    <t>Net tangible assets per share (sen)</t>
  </si>
  <si>
    <t>As at end of</t>
  </si>
  <si>
    <t>current</t>
  </si>
  <si>
    <t>quarter</t>
  </si>
  <si>
    <t>30.06.00</t>
  </si>
  <si>
    <t>RM'000</t>
  </si>
  <si>
    <t xml:space="preserve">As at </t>
  </si>
  <si>
    <t xml:space="preserve">preceding </t>
  </si>
  <si>
    <t>financial year</t>
  </si>
  <si>
    <t>ended</t>
  </si>
  <si>
    <t>31.12.99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</si>
</sst>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1" xfId="0" applyNumberFormat="1" applyFont="1" applyAlignment="1">
      <alignment/>
    </xf>
    <xf numFmtId="165" fontId="4" fillId="0" borderId="2" xfId="0" applyNumberFormat="1" applyFont="1" applyAlignment="1">
      <alignment/>
    </xf>
    <xf numFmtId="165" fontId="4" fillId="0" borderId="3" xfId="0" applyNumberFormat="1" applyFont="1" applyAlignment="1">
      <alignment/>
    </xf>
    <xf numFmtId="164" fontId="0" fillId="0" borderId="3" xfId="0" applyNumberFormat="1" applyAlignment="1">
      <alignment/>
    </xf>
    <xf numFmtId="164" fontId="4" fillId="0" borderId="0" xfId="0" applyNumberFormat="1" applyFont="1" applyAlignment="1">
      <alignment/>
    </xf>
    <xf numFmtId="165" fontId="4" fillId="0" borderId="3" xfId="0" applyNumberFormat="1" applyFont="1" applyAlignment="1">
      <alignment/>
    </xf>
    <xf numFmtId="165" fontId="4" fillId="0" borderId="1" xfId="0" applyNumberFormat="1" applyFont="1" applyAlignment="1">
      <alignment/>
    </xf>
    <xf numFmtId="165" fontId="4" fillId="0" borderId="2" xfId="0" applyNumberFormat="1" applyFont="1" applyAlignment="1">
      <alignment/>
    </xf>
    <xf numFmtId="165" fontId="4" fillId="0" borderId="1" xfId="0" applyNumberFormat="1" applyFont="1" applyAlignment="1">
      <alignment/>
    </xf>
    <xf numFmtId="165" fontId="4" fillId="0" borderId="4" xfId="0" applyNumberFormat="1" applyFont="1" applyAlignment="1">
      <alignment/>
    </xf>
    <xf numFmtId="164" fontId="4" fillId="0" borderId="4" xfId="0" applyNumberFormat="1" applyFont="1" applyAlignment="1">
      <alignment/>
    </xf>
    <xf numFmtId="164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86"/>
  <sheetViews>
    <sheetView tabSelected="1" showOutlineSymbols="0" defaultGridColor="0" zoomScale="87" zoomScaleNormal="87" colorId="22" workbookViewId="0" topLeftCell="C71">
      <pane topLeftCell="C71" activePane="topLeft" state="split"/>
      <selection pane="topLeft" activeCell="C79" sqref="C79"/>
    </sheetView>
  </sheetViews>
  <sheetFormatPr defaultColWidth="8.88671875" defaultRowHeight="15"/>
  <cols>
    <col min="1" max="1" width="6.6640625" style="1" customWidth="1"/>
    <col min="2" max="2" width="4.6640625" style="1" customWidth="1"/>
    <col min="3" max="3" width="35.6640625" style="1" customWidth="1"/>
    <col min="4" max="4" width="11.6640625" style="1" customWidth="1"/>
    <col min="5" max="5" width="13.6640625" style="1" customWidth="1"/>
    <col min="6" max="6" width="3.6640625" style="1" customWidth="1"/>
    <col min="7" max="7" width="7.6640625" style="1" customWidth="1"/>
    <col min="8" max="8" width="14.6640625" style="1" customWidth="1"/>
    <col min="9" max="256" width="9.6640625" style="1" customWidth="1"/>
  </cols>
  <sheetData>
    <row r="2" spans="2:9" ht="13.5">
      <c r="B2" s="2"/>
      <c r="C2" s="3"/>
      <c r="D2" s="3"/>
      <c r="E2" s="3"/>
      <c r="F2" s="3"/>
      <c r="G2" s="3"/>
      <c r="H2" s="3"/>
      <c r="I2" s="4"/>
    </row>
    <row r="3" spans="2:9" ht="13.5">
      <c r="B3" s="4"/>
      <c r="I3" s="4"/>
    </row>
    <row r="4" spans="2:9" ht="13.5">
      <c r="B4" s="5"/>
      <c r="C4" s="6" t="s">
        <v>0</v>
      </c>
      <c r="D4" s="7"/>
      <c r="E4" s="7"/>
      <c r="F4" s="7"/>
      <c r="G4" s="7"/>
      <c r="H4" s="7"/>
      <c r="I4" s="4"/>
    </row>
    <row r="5" spans="2:9" ht="13.5">
      <c r="B5" s="5"/>
      <c r="C5" s="8" t="s">
        <v>1</v>
      </c>
      <c r="D5" s="7"/>
      <c r="E5" s="7"/>
      <c r="F5" s="7"/>
      <c r="G5" s="7"/>
      <c r="H5" s="7"/>
      <c r="I5" s="4"/>
    </row>
    <row r="6" spans="2:9" ht="13.5">
      <c r="B6" s="5"/>
      <c r="C6" s="7"/>
      <c r="D6" s="7"/>
      <c r="E6" s="7"/>
      <c r="F6" s="7"/>
      <c r="G6" s="7"/>
      <c r="H6" s="7"/>
      <c r="I6" s="4"/>
    </row>
    <row r="7" spans="2:9" ht="13.5">
      <c r="B7" s="5"/>
      <c r="C7" s="7"/>
      <c r="D7" s="7"/>
      <c r="E7" s="9" t="s">
        <v>54</v>
      </c>
      <c r="F7" s="6"/>
      <c r="G7" s="6"/>
      <c r="H7" s="9" t="s">
        <v>59</v>
      </c>
      <c r="I7" s="4"/>
    </row>
    <row r="8" spans="2:9" ht="13.5">
      <c r="B8" s="5"/>
      <c r="C8" s="7"/>
      <c r="D8" s="6"/>
      <c r="E8" s="9" t="s">
        <v>55</v>
      </c>
      <c r="F8" s="9"/>
      <c r="G8" s="9"/>
      <c r="H8" s="9" t="s">
        <v>60</v>
      </c>
      <c r="I8" s="4"/>
    </row>
    <row r="9" spans="2:9" ht="13.5">
      <c r="B9" s="5"/>
      <c r="C9" s="7"/>
      <c r="D9" s="6"/>
      <c r="E9" s="9" t="s">
        <v>56</v>
      </c>
      <c r="F9" s="9"/>
      <c r="G9" s="9"/>
      <c r="H9" s="9" t="s">
        <v>61</v>
      </c>
      <c r="I9" s="4"/>
    </row>
    <row r="10" spans="2:9" ht="13.5">
      <c r="B10" s="5"/>
      <c r="C10" s="7"/>
      <c r="D10" s="6"/>
      <c r="E10" s="9"/>
      <c r="F10" s="9"/>
      <c r="G10" s="9"/>
      <c r="H10" s="9" t="s">
        <v>62</v>
      </c>
      <c r="I10" s="4"/>
    </row>
    <row r="11" spans="2:9" ht="13.5">
      <c r="B11" s="5"/>
      <c r="C11" s="7"/>
      <c r="D11" s="9"/>
      <c r="E11" s="9" t="s">
        <v>57</v>
      </c>
      <c r="F11" s="6"/>
      <c r="G11" s="6"/>
      <c r="H11" s="9" t="s">
        <v>63</v>
      </c>
      <c r="I11" s="4"/>
    </row>
    <row r="12" spans="2:9" ht="13.5">
      <c r="B12" s="5"/>
      <c r="C12" s="7"/>
      <c r="D12" s="7"/>
      <c r="E12" s="9" t="s">
        <v>58</v>
      </c>
      <c r="F12" s="7"/>
      <c r="G12" s="7"/>
      <c r="H12" s="9" t="s">
        <v>58</v>
      </c>
      <c r="I12" s="4"/>
    </row>
    <row r="13" spans="2:9" ht="13.5">
      <c r="B13" s="5">
        <v>1</v>
      </c>
      <c r="C13" s="6" t="s">
        <v>2</v>
      </c>
      <c r="D13" s="7"/>
      <c r="E13" s="10">
        <v>12332.371715000001</v>
      </c>
      <c r="F13" s="10"/>
      <c r="G13" s="10"/>
      <c r="H13" s="10">
        <v>12268</v>
      </c>
      <c r="I13" s="4"/>
    </row>
    <row r="14" spans="2:9" ht="13.5">
      <c r="B14" s="5"/>
      <c r="C14" s="6"/>
      <c r="D14" s="7"/>
      <c r="E14" s="10"/>
      <c r="F14" s="10"/>
      <c r="G14" s="10"/>
      <c r="H14" s="10"/>
      <c r="I14" s="4"/>
    </row>
    <row r="15" spans="2:9" ht="13.5">
      <c r="B15" s="5">
        <v>2</v>
      </c>
      <c r="C15" s="6" t="s">
        <v>3</v>
      </c>
      <c r="D15" s="7"/>
      <c r="E15" s="10"/>
      <c r="F15" s="10"/>
      <c r="G15" s="10"/>
      <c r="H15" s="10"/>
      <c r="I15" s="4"/>
    </row>
    <row r="16" spans="2:9" ht="13.5">
      <c r="B16" s="5"/>
      <c r="C16" s="11" t="s">
        <v>4</v>
      </c>
      <c r="D16" s="7"/>
      <c r="E16" s="12">
        <v>110</v>
      </c>
      <c r="F16" s="13"/>
      <c r="G16" s="14"/>
      <c r="H16" s="12">
        <v>110</v>
      </c>
      <c r="I16" s="15"/>
    </row>
    <row r="17" spans="2:9" ht="13.5">
      <c r="B17" s="5"/>
      <c r="C17" s="16" t="s">
        <v>5</v>
      </c>
      <c r="D17" s="7"/>
      <c r="E17" s="17">
        <v>195.936</v>
      </c>
      <c r="F17" s="10"/>
      <c r="G17" s="14"/>
      <c r="H17" s="17">
        <v>169</v>
      </c>
      <c r="I17" s="15"/>
    </row>
    <row r="18" spans="2:9" ht="13.5">
      <c r="B18" s="5"/>
      <c r="C18" s="6" t="s">
        <v>6</v>
      </c>
      <c r="D18" s="7"/>
      <c r="E18" s="12">
        <f>SUM(E16:E17)</f>
        <v>305.93600000000004</v>
      </c>
      <c r="F18" s="13"/>
      <c r="G18" s="14"/>
      <c r="H18" s="18">
        <f>SUM(H16:H17)</f>
        <v>279</v>
      </c>
      <c r="I18" s="4"/>
    </row>
    <row r="19" spans="2:9" ht="13.5">
      <c r="B19" s="5"/>
      <c r="C19" s="6"/>
      <c r="D19" s="7"/>
      <c r="E19" s="19"/>
      <c r="F19" s="19"/>
      <c r="G19" s="10"/>
      <c r="H19" s="19"/>
      <c r="I19" s="4"/>
    </row>
    <row r="20" spans="2:9" ht="13.5">
      <c r="B20" s="5">
        <v>3</v>
      </c>
      <c r="C20" s="6" t="s">
        <v>7</v>
      </c>
      <c r="D20" s="7"/>
      <c r="E20" s="10"/>
      <c r="F20" s="10"/>
      <c r="G20" s="10"/>
      <c r="H20" s="10"/>
      <c r="I20" s="4"/>
    </row>
    <row r="21" spans="2:9" ht="13.5">
      <c r="B21" s="5"/>
      <c r="C21" s="11" t="s">
        <v>8</v>
      </c>
      <c r="D21" s="7"/>
      <c r="E21" s="12">
        <v>16828.539780000003</v>
      </c>
      <c r="F21" s="13"/>
      <c r="G21" s="14"/>
      <c r="H21" s="12">
        <v>16829</v>
      </c>
      <c r="I21" s="15"/>
    </row>
    <row r="22" spans="2:9" ht="13.5">
      <c r="B22" s="5"/>
      <c r="C22" s="16" t="s">
        <v>9</v>
      </c>
      <c r="D22" s="7"/>
      <c r="E22" s="17">
        <v>82.5</v>
      </c>
      <c r="F22" s="10"/>
      <c r="G22" s="14"/>
      <c r="H22" s="17">
        <v>82.5</v>
      </c>
      <c r="I22" s="15"/>
    </row>
    <row r="23" spans="2:9" ht="13.5">
      <c r="B23" s="5"/>
      <c r="C23" s="16" t="s">
        <v>10</v>
      </c>
      <c r="D23" s="7"/>
      <c r="E23" s="17">
        <v>0</v>
      </c>
      <c r="F23" s="10"/>
      <c r="G23" s="14"/>
      <c r="H23" s="17">
        <v>0</v>
      </c>
      <c r="I23" s="15"/>
    </row>
    <row r="24" spans="2:9" ht="13.5">
      <c r="B24" s="5"/>
      <c r="C24" s="6"/>
      <c r="D24" s="7"/>
      <c r="E24" s="20">
        <f>SUM(E21:E23)+1</f>
        <v>16912.039780000003</v>
      </c>
      <c r="F24" s="13"/>
      <c r="G24" s="14"/>
      <c r="H24" s="20">
        <f>SUM(H21:H23)</f>
        <v>16911.5</v>
      </c>
      <c r="I24" s="15"/>
    </row>
    <row r="25" spans="2:9" ht="13.5">
      <c r="B25" s="5"/>
      <c r="C25" s="6"/>
      <c r="D25" s="7"/>
      <c r="E25" s="19"/>
      <c r="F25" s="19"/>
      <c r="G25" s="10"/>
      <c r="H25" s="19"/>
      <c r="I25" s="4"/>
    </row>
    <row r="26" spans="2:9" ht="13.5">
      <c r="B26" s="5">
        <v>4</v>
      </c>
      <c r="C26" s="6" t="s">
        <v>11</v>
      </c>
      <c r="D26" s="7"/>
      <c r="E26" s="7"/>
      <c r="F26" s="7"/>
      <c r="G26" s="7"/>
      <c r="H26" s="7"/>
      <c r="I26" s="4"/>
    </row>
    <row r="27" spans="2:9" ht="13.5">
      <c r="B27" s="5"/>
      <c r="C27" s="16" t="s">
        <v>12</v>
      </c>
      <c r="D27" s="7"/>
      <c r="E27" s="12">
        <v>743</v>
      </c>
      <c r="F27" s="13"/>
      <c r="G27" s="14"/>
      <c r="H27" s="12">
        <v>787</v>
      </c>
      <c r="I27" s="15"/>
    </row>
    <row r="28" spans="2:9" ht="13.5">
      <c r="B28" s="5"/>
      <c r="C28" s="16" t="s">
        <v>13</v>
      </c>
      <c r="D28" s="7"/>
      <c r="E28" s="17">
        <v>70.74849</v>
      </c>
      <c r="F28" s="10"/>
      <c r="G28" s="14"/>
      <c r="H28" s="17">
        <v>71</v>
      </c>
      <c r="I28" s="15"/>
    </row>
    <row r="29" spans="2:9" ht="13.5">
      <c r="B29" s="5"/>
      <c r="C29" s="6"/>
      <c r="D29" s="7"/>
      <c r="E29" s="12">
        <f>SUM(E27:E28)</f>
        <v>813.74849</v>
      </c>
      <c r="F29" s="13"/>
      <c r="G29" s="14"/>
      <c r="H29" s="12">
        <f>SUM(H27:H28)</f>
        <v>858</v>
      </c>
      <c r="I29" s="15"/>
    </row>
    <row r="30" spans="2:9" ht="13.5">
      <c r="B30" s="5"/>
      <c r="C30" s="6"/>
      <c r="D30" s="7"/>
      <c r="E30" s="19"/>
      <c r="F30" s="19"/>
      <c r="G30" s="10"/>
      <c r="H30" s="19"/>
      <c r="I30" s="4"/>
    </row>
    <row r="31" spans="2:9" ht="13.5">
      <c r="B31" s="5"/>
      <c r="C31" s="8" t="s">
        <v>14</v>
      </c>
      <c r="D31" s="7"/>
      <c r="E31" s="13">
        <f>E13+E18+E24+E29</f>
        <v>30364.095985</v>
      </c>
      <c r="F31" s="13"/>
      <c r="G31" s="10"/>
      <c r="H31" s="13">
        <f>H13+H18+H24+H29</f>
        <v>30316.5</v>
      </c>
      <c r="I31" s="4"/>
    </row>
    <row r="32" spans="2:9" ht="13.5">
      <c r="B32" s="5"/>
      <c r="C32" s="6"/>
      <c r="D32" s="7"/>
      <c r="E32" s="10"/>
      <c r="F32" s="10"/>
      <c r="G32" s="10"/>
      <c r="H32" s="10"/>
      <c r="I32" s="4"/>
    </row>
    <row r="33" spans="2:9" ht="13.5">
      <c r="B33" s="5">
        <v>5</v>
      </c>
      <c r="C33" s="6" t="s">
        <v>15</v>
      </c>
      <c r="D33" s="7"/>
      <c r="E33" s="10"/>
      <c r="F33" s="10"/>
      <c r="G33" s="10"/>
      <c r="H33" s="10"/>
      <c r="I33" s="4"/>
    </row>
    <row r="34" spans="2:9" ht="13.5">
      <c r="B34" s="5"/>
      <c r="C34" s="16" t="s">
        <v>16</v>
      </c>
      <c r="D34" s="7"/>
      <c r="E34" s="12">
        <v>2764.50991</v>
      </c>
      <c r="F34" s="13"/>
      <c r="G34" s="14"/>
      <c r="H34" s="12">
        <v>3154</v>
      </c>
      <c r="I34" s="15"/>
    </row>
    <row r="35" spans="2:9" ht="13.5">
      <c r="B35" s="5"/>
      <c r="C35" s="16" t="s">
        <v>17</v>
      </c>
      <c r="D35" s="7"/>
      <c r="E35" s="17">
        <v>17971.17886</v>
      </c>
      <c r="F35" s="10"/>
      <c r="G35" s="14"/>
      <c r="H35" s="17">
        <v>16604</v>
      </c>
      <c r="I35" s="15"/>
    </row>
    <row r="36" spans="2:9" ht="13.5">
      <c r="B36" s="5"/>
      <c r="C36" s="16" t="s">
        <v>18</v>
      </c>
      <c r="D36" s="7"/>
      <c r="E36" s="17">
        <v>1558.44339</v>
      </c>
      <c r="F36" s="10"/>
      <c r="G36" s="14"/>
      <c r="H36" s="17">
        <v>1324</v>
      </c>
      <c r="I36" s="15"/>
    </row>
    <row r="37" spans="2:9" ht="13.5">
      <c r="B37" s="5"/>
      <c r="C37" s="16" t="s">
        <v>19</v>
      </c>
      <c r="D37" s="7"/>
      <c r="E37" s="17">
        <v>43632.966455</v>
      </c>
      <c r="F37" s="10"/>
      <c r="G37" s="14"/>
      <c r="H37" s="17">
        <v>52456</v>
      </c>
      <c r="I37" s="15"/>
    </row>
    <row r="38" spans="2:9" ht="13.5">
      <c r="B38" s="5"/>
      <c r="C38" s="11" t="s">
        <v>20</v>
      </c>
      <c r="D38" s="7"/>
      <c r="E38" s="17">
        <v>5376.497975</v>
      </c>
      <c r="F38" s="10"/>
      <c r="G38" s="14"/>
      <c r="H38" s="17">
        <v>5290</v>
      </c>
      <c r="I38" s="15"/>
    </row>
    <row r="39" spans="2:9" ht="13.5">
      <c r="B39" s="5"/>
      <c r="C39" s="11" t="s">
        <v>21</v>
      </c>
      <c r="D39" s="7"/>
      <c r="E39" s="17">
        <v>661.99076</v>
      </c>
      <c r="F39" s="10"/>
      <c r="G39" s="14"/>
      <c r="H39" s="17">
        <v>592</v>
      </c>
      <c r="I39" s="15"/>
    </row>
    <row r="40" spans="2:9" ht="13.5">
      <c r="B40" s="5"/>
      <c r="C40" s="11" t="s">
        <v>22</v>
      </c>
      <c r="D40" s="7"/>
      <c r="E40" s="17">
        <v>0</v>
      </c>
      <c r="F40" s="10"/>
      <c r="G40" s="14"/>
      <c r="H40" s="17">
        <v>65</v>
      </c>
      <c r="I40" s="15"/>
    </row>
    <row r="41" spans="2:9" ht="13.5">
      <c r="B41" s="5"/>
      <c r="C41" s="11" t="s">
        <v>23</v>
      </c>
      <c r="D41" s="7"/>
      <c r="E41" s="17">
        <v>391.6566049999999</v>
      </c>
      <c r="F41" s="10"/>
      <c r="G41" s="14"/>
      <c r="H41" s="17">
        <v>0</v>
      </c>
      <c r="I41" s="15"/>
    </row>
    <row r="42" spans="2:9" ht="13.5">
      <c r="B42" s="5"/>
      <c r="C42" s="16" t="s">
        <v>24</v>
      </c>
      <c r="D42" s="7"/>
      <c r="E42" s="17">
        <v>47707.23698</v>
      </c>
      <c r="F42" s="10"/>
      <c r="G42" s="14"/>
      <c r="H42" s="17">
        <v>47153</v>
      </c>
      <c r="I42" s="15"/>
    </row>
    <row r="43" spans="2:9" ht="13.5">
      <c r="B43" s="5"/>
      <c r="C43" s="16" t="s">
        <v>25</v>
      </c>
      <c r="D43" s="7"/>
      <c r="E43" s="17">
        <v>4941.115265</v>
      </c>
      <c r="F43" s="10"/>
      <c r="G43" s="14"/>
      <c r="H43" s="17">
        <v>17004</v>
      </c>
      <c r="I43" s="15"/>
    </row>
    <row r="44" spans="2:9" ht="13.5">
      <c r="B44" s="5"/>
      <c r="C44" s="16"/>
      <c r="D44" s="7"/>
      <c r="E44" s="17"/>
      <c r="F44" s="10"/>
      <c r="G44" s="14"/>
      <c r="H44" s="17"/>
      <c r="I44" s="15"/>
    </row>
    <row r="45" spans="2:9" ht="13.5">
      <c r="B45" s="5"/>
      <c r="C45" s="16" t="s">
        <v>26</v>
      </c>
      <c r="D45" s="7"/>
      <c r="E45" s="12">
        <f>SUM(E34:E43)</f>
        <v>125005.5962</v>
      </c>
      <c r="F45" s="13"/>
      <c r="G45" s="14"/>
      <c r="H45" s="12">
        <f>SUM(H34:H43)</f>
        <v>143642</v>
      </c>
      <c r="I45" s="15"/>
    </row>
    <row r="46" spans="2:9" ht="13.5">
      <c r="B46" s="5"/>
      <c r="C46" s="16"/>
      <c r="D46" s="7"/>
      <c r="E46" s="20"/>
      <c r="F46" s="19"/>
      <c r="G46" s="14"/>
      <c r="H46" s="20"/>
      <c r="I46" s="15"/>
    </row>
    <row r="47" spans="2:9" ht="13.5">
      <c r="B47" s="5">
        <v>6</v>
      </c>
      <c r="C47" s="6" t="s">
        <v>27</v>
      </c>
      <c r="D47" s="7"/>
      <c r="E47" s="17"/>
      <c r="F47" s="10"/>
      <c r="G47" s="14"/>
      <c r="H47" s="17"/>
      <c r="I47" s="15"/>
    </row>
    <row r="48" spans="2:9" ht="13.5">
      <c r="B48" s="5"/>
      <c r="C48" s="16" t="s">
        <v>28</v>
      </c>
      <c r="D48" s="7"/>
      <c r="E48" s="17">
        <v>3968.3197</v>
      </c>
      <c r="F48" s="10"/>
      <c r="G48" s="14"/>
      <c r="H48" s="17">
        <v>18287</v>
      </c>
      <c r="I48" s="15"/>
    </row>
    <row r="49" spans="2:9" ht="13.5">
      <c r="B49" s="5"/>
      <c r="C49" s="16" t="s">
        <v>29</v>
      </c>
      <c r="D49" s="7"/>
      <c r="E49" s="17">
        <v>60083.800655</v>
      </c>
      <c r="F49" s="10"/>
      <c r="G49" s="14"/>
      <c r="H49" s="17">
        <v>70393</v>
      </c>
      <c r="I49" s="15"/>
    </row>
    <row r="50" spans="2:9" ht="13.5">
      <c r="B50" s="5"/>
      <c r="C50" s="11" t="s">
        <v>30</v>
      </c>
      <c r="D50" s="7"/>
      <c r="E50" s="17">
        <v>4966.910239999998</v>
      </c>
      <c r="F50" s="10"/>
      <c r="G50" s="14"/>
      <c r="H50" s="17">
        <v>2551</v>
      </c>
      <c r="I50" s="15"/>
    </row>
    <row r="51" spans="2:9" ht="13.5">
      <c r="B51" s="5"/>
      <c r="C51" s="16" t="s">
        <v>31</v>
      </c>
      <c r="D51" s="7"/>
      <c r="E51" s="17">
        <v>7692.070960000001</v>
      </c>
      <c r="F51" s="10"/>
      <c r="G51" s="14"/>
      <c r="H51" s="17">
        <v>12633</v>
      </c>
      <c r="I51" s="15"/>
    </row>
    <row r="52" spans="2:9" ht="13.5">
      <c r="B52" s="5"/>
      <c r="C52" s="11" t="s">
        <v>32</v>
      </c>
      <c r="D52" s="7"/>
      <c r="E52" s="17">
        <v>0</v>
      </c>
      <c r="F52" s="10"/>
      <c r="G52" s="14"/>
      <c r="H52" s="17">
        <v>1101</v>
      </c>
      <c r="I52" s="15"/>
    </row>
    <row r="53" spans="2:9" ht="13.5">
      <c r="B53" s="5"/>
      <c r="C53" s="11" t="s">
        <v>33</v>
      </c>
      <c r="D53" s="7"/>
      <c r="E53" s="17">
        <v>2.4766</v>
      </c>
      <c r="F53" s="10"/>
      <c r="G53" s="14"/>
      <c r="H53" s="17">
        <v>173</v>
      </c>
      <c r="I53" s="15"/>
    </row>
    <row r="54" spans="2:9" ht="13.5">
      <c r="B54" s="5"/>
      <c r="C54" s="16" t="s">
        <v>34</v>
      </c>
      <c r="D54" s="7"/>
      <c r="E54" s="17">
        <v>6451.333519999999</v>
      </c>
      <c r="F54" s="10"/>
      <c r="G54" s="14"/>
      <c r="H54" s="17">
        <v>4340</v>
      </c>
      <c r="I54" s="15"/>
    </row>
    <row r="55" spans="2:9" ht="13.5">
      <c r="B55" s="5"/>
      <c r="C55" s="11" t="s">
        <v>35</v>
      </c>
      <c r="D55" s="7"/>
      <c r="E55" s="17">
        <v>1312.6641300000001</v>
      </c>
      <c r="F55" s="10"/>
      <c r="G55" s="14"/>
      <c r="H55" s="17">
        <v>1397</v>
      </c>
      <c r="I55" s="15"/>
    </row>
    <row r="56" spans="2:9" ht="13.5">
      <c r="B56" s="5"/>
      <c r="C56" s="16" t="s">
        <v>36</v>
      </c>
      <c r="D56" s="7"/>
      <c r="E56" s="17">
        <v>822.7823865999997</v>
      </c>
      <c r="F56" s="10"/>
      <c r="G56" s="14"/>
      <c r="H56" s="17">
        <v>76</v>
      </c>
      <c r="I56" s="15"/>
    </row>
    <row r="57" spans="2:9" ht="13.5">
      <c r="B57" s="5"/>
      <c r="C57" s="16" t="s">
        <v>37</v>
      </c>
      <c r="D57" s="7"/>
      <c r="E57" s="17">
        <v>2160</v>
      </c>
      <c r="F57" s="10"/>
      <c r="G57" s="14"/>
      <c r="H57" s="17">
        <v>2160</v>
      </c>
      <c r="I57" s="15"/>
    </row>
    <row r="58" spans="2:9" ht="6" customHeight="1">
      <c r="B58" s="5"/>
      <c r="C58" s="16"/>
      <c r="D58" s="7"/>
      <c r="E58" s="12"/>
      <c r="F58" s="13"/>
      <c r="G58" s="14"/>
      <c r="H58" s="12"/>
      <c r="I58" s="15"/>
    </row>
    <row r="59" spans="2:9" ht="13.5">
      <c r="B59" s="5"/>
      <c r="C59" s="16" t="s">
        <v>38</v>
      </c>
      <c r="D59" s="7"/>
      <c r="E59" s="17">
        <f>SUM(E48:E57)</f>
        <v>87460.3581916</v>
      </c>
      <c r="F59" s="10"/>
      <c r="G59" s="14"/>
      <c r="H59" s="17">
        <f>SUM(H48:H57)</f>
        <v>113111</v>
      </c>
      <c r="I59" s="15"/>
    </row>
    <row r="60" spans="2:9" ht="13.5">
      <c r="B60" s="5"/>
      <c r="C60" s="16"/>
      <c r="D60" s="7"/>
      <c r="E60" s="17"/>
      <c r="F60" s="10"/>
      <c r="G60" s="14"/>
      <c r="H60" s="17"/>
      <c r="I60" s="15"/>
    </row>
    <row r="61" spans="2:9" ht="13.5">
      <c r="B61" s="5">
        <v>7</v>
      </c>
      <c r="C61" s="6" t="s">
        <v>39</v>
      </c>
      <c r="D61" s="7"/>
      <c r="E61" s="12">
        <f>E45-E59</f>
        <v>37545.2380084</v>
      </c>
      <c r="F61" s="13"/>
      <c r="G61" s="14"/>
      <c r="H61" s="12">
        <f>H45-H59</f>
        <v>30531</v>
      </c>
      <c r="I61" s="15"/>
    </row>
    <row r="62" spans="2:9" ht="13.5">
      <c r="B62" s="5"/>
      <c r="C62" s="6"/>
      <c r="D62" s="7"/>
      <c r="E62" s="19"/>
      <c r="F62" s="19"/>
      <c r="G62" s="10"/>
      <c r="H62" s="19"/>
      <c r="I62" s="4"/>
    </row>
    <row r="63" spans="2:9" ht="13.5">
      <c r="B63" s="5"/>
      <c r="C63" s="6"/>
      <c r="D63" s="7"/>
      <c r="E63" s="7"/>
      <c r="F63" s="7"/>
      <c r="G63" s="7"/>
      <c r="H63" s="7"/>
      <c r="I63" s="4"/>
    </row>
    <row r="64" spans="2:9" ht="13.5">
      <c r="B64" s="5"/>
      <c r="C64" s="6"/>
      <c r="D64" s="7"/>
      <c r="E64" s="10"/>
      <c r="F64" s="10"/>
      <c r="G64" s="10"/>
      <c r="H64" s="10"/>
      <c r="I64" s="4"/>
    </row>
    <row r="65" spans="2:9" ht="13.5">
      <c r="B65" s="5"/>
      <c r="C65" s="6" t="s">
        <v>6</v>
      </c>
      <c r="D65" s="7"/>
      <c r="E65" s="13">
        <v>67909.08399340001</v>
      </c>
      <c r="F65" s="13"/>
      <c r="G65" s="10"/>
      <c r="H65" s="13">
        <v>60847.5</v>
      </c>
      <c r="I65" s="4"/>
    </row>
    <row r="66" spans="2:9" ht="13.5">
      <c r="B66" s="5"/>
      <c r="C66" s="6"/>
      <c r="D66" s="7"/>
      <c r="E66" s="21"/>
      <c r="F66" s="21"/>
      <c r="G66" s="10"/>
      <c r="H66" s="21"/>
      <c r="I66" s="4"/>
    </row>
    <row r="67" spans="2:9" ht="13.5">
      <c r="B67" s="5"/>
      <c r="C67" s="8" t="s">
        <v>40</v>
      </c>
      <c r="D67" s="7"/>
      <c r="E67" s="10"/>
      <c r="F67" s="10"/>
      <c r="G67" s="10"/>
      <c r="H67" s="10"/>
      <c r="I67" s="4"/>
    </row>
    <row r="68" spans="2:9" ht="13.5">
      <c r="B68" s="5">
        <v>8</v>
      </c>
      <c r="C68" s="6" t="s">
        <v>41</v>
      </c>
      <c r="D68" s="7"/>
      <c r="E68" s="10"/>
      <c r="F68" s="10"/>
      <c r="G68" s="10"/>
      <c r="H68" s="10"/>
      <c r="I68" s="4"/>
    </row>
    <row r="69" spans="2:9" ht="13.5">
      <c r="B69" s="5"/>
      <c r="C69" s="16" t="s">
        <v>42</v>
      </c>
      <c r="D69" s="7"/>
      <c r="E69" s="12">
        <v>30000</v>
      </c>
      <c r="F69" s="13"/>
      <c r="G69" s="14"/>
      <c r="H69" s="12">
        <v>30000</v>
      </c>
      <c r="I69" s="15"/>
    </row>
    <row r="70" spans="2:9" ht="13.5">
      <c r="B70" s="5"/>
      <c r="C70" s="16" t="s">
        <v>43</v>
      </c>
      <c r="D70" s="7"/>
      <c r="E70" s="17">
        <v>4688.749</v>
      </c>
      <c r="F70" s="10"/>
      <c r="G70" s="14"/>
      <c r="H70" s="17">
        <v>4688</v>
      </c>
      <c r="I70" s="15"/>
    </row>
    <row r="71" spans="2:9" ht="13.5">
      <c r="B71" s="5"/>
      <c r="C71" s="16" t="s">
        <v>44</v>
      </c>
      <c r="D71" s="7"/>
      <c r="E71" s="17">
        <v>-0.00047999999998137353</v>
      </c>
      <c r="F71" s="10"/>
      <c r="G71" s="14"/>
      <c r="H71" s="17">
        <v>0</v>
      </c>
      <c r="I71" s="15"/>
    </row>
    <row r="72" spans="2:9" ht="13.5">
      <c r="B72" s="5"/>
      <c r="C72" s="11" t="s">
        <v>45</v>
      </c>
      <c r="D72" s="7"/>
      <c r="E72" s="17">
        <v>1260.648</v>
      </c>
      <c r="F72" s="10"/>
      <c r="G72" s="14"/>
      <c r="H72" s="17">
        <v>1681</v>
      </c>
      <c r="I72" s="15"/>
    </row>
    <row r="73" spans="2:9" ht="13.5">
      <c r="B73" s="5"/>
      <c r="C73" s="16" t="s">
        <v>46</v>
      </c>
      <c r="D73" s="7"/>
      <c r="E73" s="17">
        <v>28750.514533400004</v>
      </c>
      <c r="F73" s="10"/>
      <c r="G73" s="14"/>
      <c r="H73" s="17">
        <v>21605</v>
      </c>
      <c r="I73" s="15"/>
    </row>
    <row r="74" spans="2:9" ht="13.5">
      <c r="B74" s="5"/>
      <c r="C74" s="8" t="s">
        <v>47</v>
      </c>
      <c r="D74" s="7"/>
      <c r="E74" s="12">
        <f>SUM(E69:E73)</f>
        <v>64699.91105340001</v>
      </c>
      <c r="F74" s="13"/>
      <c r="G74" s="14"/>
      <c r="H74" s="12">
        <f>SUM(H69:H73)</f>
        <v>57974</v>
      </c>
      <c r="I74" s="15"/>
    </row>
    <row r="75" spans="2:9" ht="13.5">
      <c r="B75" s="5"/>
      <c r="C75" s="6"/>
      <c r="D75" s="7"/>
      <c r="E75" s="19"/>
      <c r="F75" s="19"/>
      <c r="G75" s="10"/>
      <c r="H75" s="19"/>
      <c r="I75" s="4"/>
    </row>
    <row r="76" spans="2:9" ht="13.5">
      <c r="B76" s="5">
        <v>9</v>
      </c>
      <c r="C76" s="8" t="s">
        <v>48</v>
      </c>
      <c r="D76" s="7"/>
      <c r="E76" s="10">
        <v>554.03</v>
      </c>
      <c r="F76" s="10"/>
      <c r="G76" s="10"/>
      <c r="H76" s="10">
        <v>566</v>
      </c>
      <c r="I76" s="4"/>
    </row>
    <row r="77" spans="2:9" ht="13.5">
      <c r="B77" s="5">
        <v>10</v>
      </c>
      <c r="C77" s="8" t="s">
        <v>49</v>
      </c>
      <c r="D77" s="7"/>
      <c r="E77" s="10">
        <v>0</v>
      </c>
      <c r="F77" s="10"/>
      <c r="G77" s="10"/>
      <c r="H77" s="10"/>
      <c r="I77" s="4"/>
    </row>
    <row r="78" spans="2:9" ht="13.5">
      <c r="B78" s="5">
        <v>11</v>
      </c>
      <c r="C78" s="8" t="s">
        <v>50</v>
      </c>
      <c r="D78" s="7"/>
      <c r="E78" s="10"/>
      <c r="F78" s="10"/>
      <c r="G78" s="10"/>
      <c r="H78" s="10"/>
      <c r="I78" s="4"/>
    </row>
    <row r="79" spans="2:9" ht="13.5">
      <c r="B79" s="5"/>
      <c r="C79" s="11" t="s">
        <v>51</v>
      </c>
      <c r="D79" s="7"/>
      <c r="E79" s="10">
        <v>2451.18744</v>
      </c>
      <c r="F79" s="10"/>
      <c r="G79" s="10"/>
      <c r="H79" s="10">
        <v>2104</v>
      </c>
      <c r="I79" s="4"/>
    </row>
    <row r="80" spans="2:9" ht="13.5">
      <c r="B80" s="5"/>
      <c r="C80" s="16" t="s">
        <v>52</v>
      </c>
      <c r="D80" s="7"/>
      <c r="E80" s="10">
        <v>203.955</v>
      </c>
      <c r="F80" s="10"/>
      <c r="G80" s="10"/>
      <c r="H80" s="10">
        <v>204</v>
      </c>
      <c r="I80" s="4"/>
    </row>
    <row r="81" spans="2:9" ht="13.5">
      <c r="B81" s="5"/>
      <c r="C81" s="6"/>
      <c r="D81" s="7"/>
      <c r="E81" s="10"/>
      <c r="F81" s="10"/>
      <c r="G81" s="10"/>
      <c r="H81" s="10"/>
      <c r="I81" s="4"/>
    </row>
    <row r="82" spans="2:9" ht="13.5">
      <c r="B82" s="5"/>
      <c r="C82" s="6" t="s">
        <v>6</v>
      </c>
      <c r="D82" s="7"/>
      <c r="E82" s="13">
        <f>SUM(E74:E80)</f>
        <v>67909.0834934</v>
      </c>
      <c r="F82" s="13"/>
      <c r="G82" s="10"/>
      <c r="H82" s="13">
        <f>SUM(H74:H80)</f>
        <v>60848</v>
      </c>
      <c r="I82" s="4"/>
    </row>
    <row r="83" spans="2:9" ht="13.5">
      <c r="B83" s="5"/>
      <c r="C83" s="7"/>
      <c r="D83" s="7"/>
      <c r="E83" s="22"/>
      <c r="F83" s="22"/>
      <c r="G83" s="7"/>
      <c r="H83" s="22"/>
      <c r="I83" s="4"/>
    </row>
    <row r="84" spans="2:9" ht="13.5">
      <c r="B84" s="5"/>
      <c r="C84" s="7"/>
      <c r="D84" s="7"/>
      <c r="E84" s="7"/>
      <c r="F84" s="7"/>
      <c r="G84" s="7"/>
      <c r="H84" s="7"/>
      <c r="I84" s="4"/>
    </row>
    <row r="85" spans="2:9" ht="13.5">
      <c r="B85" s="5">
        <v>12</v>
      </c>
      <c r="C85" s="23" t="s">
        <v>53</v>
      </c>
      <c r="D85" s="7"/>
      <c r="E85" s="10">
        <f>(E74-E29)/30000*100</f>
        <v>212.95387521133335</v>
      </c>
      <c r="F85" s="7"/>
      <c r="G85" s="7"/>
      <c r="H85" s="10">
        <v>190.38666666666666</v>
      </c>
      <c r="I85" s="4"/>
    </row>
    <row r="86" spans="2:9" ht="13.5">
      <c r="B86" s="5"/>
      <c r="C86" s="23"/>
      <c r="D86" s="7"/>
      <c r="E86" s="10"/>
      <c r="F86" s="7"/>
      <c r="G86" s="7"/>
      <c r="H86" s="10"/>
      <c r="I86" s="4"/>
    </row>
  </sheetData>
  <sheetProtection/>
  <printOptions/>
  <pageMargins left="0.5" right="0.5" top="0.5" bottom="0.5" header="0" footer="0"/>
  <pageSetup orientation="portrait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