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firstSheet="11" activeTab="11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XXXXXX" sheetId="5" state="veryHidden" r:id="rId5"/>
    <sheet name="XXXXX0" sheetId="6" state="veryHidden" r:id="rId6"/>
    <sheet name="XXXXX1" sheetId="7" state="veryHidden" r:id="rId7"/>
    <sheet name="XXXXX2" sheetId="8" state="veryHidden" r:id="rId8"/>
    <sheet name="XXXXX3" sheetId="9" state="veryHidden" r:id="rId9"/>
    <sheet name="XXXXX4" sheetId="10" state="veryHidden" r:id="rId10"/>
    <sheet name="400000" sheetId="11" state="veryHidden" r:id="rId11"/>
    <sheet name="PL" sheetId="12" r:id="rId12"/>
    <sheet name="BS" sheetId="13" r:id="rId13"/>
  </sheets>
  <definedNames>
    <definedName name="_xlnm.Print_Area" localSheetId="12">'BS'!$A$1:$G$63</definedName>
  </definedNames>
  <calcPr fullCalcOnLoad="1"/>
</workbook>
</file>

<file path=xl/comments13.xml><?xml version="1.0" encoding="utf-8"?>
<comments xmlns="http://schemas.openxmlformats.org/spreadsheetml/2006/main">
  <authors>
    <author>SM Summit</author>
    <author>SM</author>
  </authors>
  <commentList>
    <comment ref="E59" authorId="0">
      <text>
        <r>
          <rPr>
            <b/>
            <sz val="8"/>
            <rFont val="Tahoma"/>
            <family val="0"/>
          </rPr>
          <t xml:space="preserve">
(Shareholder's Fund - Goodwill) / Total Share
</t>
        </r>
      </text>
    </comment>
    <comment ref="B33" authorId="1">
      <text>
        <r>
          <rPr>
            <b/>
            <sz val="8"/>
            <rFont val="Tahoma"/>
            <family val="0"/>
          </rPr>
          <t>SM:</t>
        </r>
        <r>
          <rPr>
            <sz val="8"/>
            <rFont val="Tahoma"/>
            <family val="0"/>
          </rPr>
          <t xml:space="preserve">
Current Year-to-Date Taxation</t>
        </r>
      </text>
    </comment>
  </commentList>
</comments>
</file>

<file path=xl/sharedStrings.xml><?xml version="1.0" encoding="utf-8"?>
<sst xmlns="http://schemas.openxmlformats.org/spreadsheetml/2006/main" count="87" uniqueCount="72">
  <si>
    <t>Taxation</t>
  </si>
  <si>
    <t>RM'000</t>
  </si>
  <si>
    <t>Long Term Investments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</si>
  <si>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</si>
  <si>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</si>
  <si>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</si>
  <si>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</si>
  <si>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</si>
  <si>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</si>
  <si>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</si>
  <si>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</si>
  <si>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</si>
  <si>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</si>
  <si>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</si>
  <si>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</si>
  <si>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</si>
  <si>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</si>
  <si>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</si>
  <si>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Net Tangible Assets Per Share (Sen)</t>
  </si>
  <si>
    <t>As At End of</t>
  </si>
  <si>
    <t>Current Quarter</t>
  </si>
  <si>
    <t>As At Preceding</t>
  </si>
  <si>
    <t>Financial Year End</t>
  </si>
  <si>
    <t>Hire Purchase Creditors</t>
  </si>
  <si>
    <t>N/A</t>
  </si>
  <si>
    <t>(Audited)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</si>
  <si>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</si>
  <si>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</si>
  <si>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</si>
  <si>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</si>
  <si>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</si>
  <si>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Goodwill on consolidation</t>
  </si>
  <si>
    <t>Deferred taxation</t>
  </si>
  <si>
    <t xml:space="preserve">ended </t>
  </si>
  <si>
    <t xml:space="preserve">Current </t>
  </si>
  <si>
    <t>quarter</t>
  </si>
  <si>
    <t>ended</t>
  </si>
  <si>
    <t>Current</t>
  </si>
  <si>
    <t>RM '000</t>
  </si>
  <si>
    <t>Revenue</t>
  </si>
  <si>
    <t>Operating expenses</t>
  </si>
  <si>
    <t>Finance costs</t>
  </si>
  <si>
    <t>Minority interest</t>
  </si>
  <si>
    <t>Earnings / (Loss) per share (sen)</t>
  </si>
  <si>
    <t>Long Term Liabilities</t>
  </si>
  <si>
    <t>Borrowings</t>
  </si>
  <si>
    <t>Property, Plant &amp; Equipment</t>
  </si>
  <si>
    <t xml:space="preserve">   Fully diluted</t>
  </si>
  <si>
    <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</si>
  <si>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</si>
  <si>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(The Condensed Consolidated Income Statements should be read in conjunction with the</t>
  </si>
  <si>
    <t xml:space="preserve">(The Condensed Consolidated Balance Sheets should be read in conjunction with the </t>
  </si>
  <si>
    <t>Profit / (loss) from operations</t>
  </si>
  <si>
    <t>Profit / (loss) before tax</t>
  </si>
  <si>
    <t>Page 1 of 11</t>
  </si>
  <si>
    <t>Page 2 of 11</t>
  </si>
  <si>
    <t>Individual Quarter</t>
  </si>
  <si>
    <t>Cumulative Quarter</t>
  </si>
  <si>
    <t>Profit / (loss) after tax</t>
  </si>
  <si>
    <t>Net profit / (loss) for the period</t>
  </si>
  <si>
    <t>As at 30th June 2004</t>
  </si>
  <si>
    <t xml:space="preserve">   Basic </t>
  </si>
  <si>
    <t>Annual Financial Report for the year ended 31st March 2004)</t>
  </si>
  <si>
    <t>Tax Recoverable</t>
  </si>
  <si>
    <t>Preceding Year</t>
  </si>
  <si>
    <t xml:space="preserve"> Corresponding </t>
  </si>
  <si>
    <t xml:space="preserve">quarter ended </t>
  </si>
  <si>
    <t>Other operating income / (expenses)</t>
  </si>
  <si>
    <t>quarter ended</t>
  </si>
  <si>
    <t xml:space="preserve">For the Period Ended 30th June 2004 </t>
  </si>
  <si>
    <t>Condensed Consolidated Income Statement (Unaudited)</t>
  </si>
  <si>
    <t>Condensed Consolidated Balance Sheets (Unaudited)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</si>
</sst>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_-;\-* #,##0_-;_-* &quot;-&quot;??_-;_-@_-"/>
    <numFmt numFmtId="186" formatCode="0.00_)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0.0"/>
    <numFmt numFmtId="191" formatCode="#,##0.0_);\(#,##0.0\)"/>
    <numFmt numFmtId="192" formatCode="_(* #,##0.0_);_(* \(#,##0.0\);_(* &quot;-&quot;?_);_(@_)"/>
    <numFmt numFmtId="193" formatCode="_(* #,##0.000_);_(* \(#,##0.000\);_(* &quot;-&quot;??_);_(@_)"/>
    <numFmt numFmtId="194" formatCode="_(* #,##0.000_);_(* \(#,##0.000\);_(* &quot;-&quot;???_);_(@_)"/>
    <numFmt numFmtId="195" formatCode="#,##0.000"/>
    <numFmt numFmtId="196" formatCode="mm/dd/yy"/>
    <numFmt numFmtId="197" formatCode="_([$SGD]\ * #,##0.00_);_([$SGD]\ * \(#,##0.00\);_([$SGD]\ * &quot;-&quot;??_);_(@_)"/>
    <numFmt numFmtId="198" formatCode="#,##0.0000"/>
    <numFmt numFmtId="199" formatCode="_([$JPY]\ * #,##0.00_);_([$JPY]\ * \(#,##0.00\);_([$JPY]\ * &quot;-&quot;??_);_(@_)"/>
  </numFmts>
  <fonts count="14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4" fontId="6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1" fillId="0" borderId="0" xfId="0" applyNumberFormat="1" applyFont="1" applyAlignment="1">
      <alignment horizontal="right"/>
    </xf>
    <xf numFmtId="180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79" fontId="1" fillId="0" borderId="0" xfId="15" applyNumberFormat="1" applyFont="1" applyAlignment="1">
      <alignment/>
    </xf>
    <xf numFmtId="179" fontId="1" fillId="0" borderId="4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179" fontId="1" fillId="0" borderId="0" xfId="15" applyNumberFormat="1" applyFont="1" applyFill="1" applyAlignment="1">
      <alignment/>
    </xf>
    <xf numFmtId="179" fontId="1" fillId="0" borderId="2" xfId="15" applyNumberFormat="1" applyFont="1" applyFill="1" applyBorder="1" applyAlignment="1">
      <alignment/>
    </xf>
    <xf numFmtId="43" fontId="1" fillId="0" borderId="0" xfId="15" applyNumberFormat="1" applyFont="1" applyAlignment="1">
      <alignment horizontal="right"/>
    </xf>
    <xf numFmtId="43" fontId="1" fillId="0" borderId="0" xfId="15" applyNumberFormat="1" applyFont="1" applyAlignment="1">
      <alignment/>
    </xf>
    <xf numFmtId="179" fontId="1" fillId="0" borderId="0" xfId="15" applyNumberFormat="1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43" fontId="1" fillId="0" borderId="0" xfId="0" applyNumberFormat="1" applyFont="1" applyFill="1" applyAlignment="1">
      <alignment horizontal="right"/>
    </xf>
    <xf numFmtId="43" fontId="1" fillId="0" borderId="0" xfId="15" applyFont="1" applyAlignment="1">
      <alignment horizontal="right"/>
    </xf>
    <xf numFmtId="179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45</xdr:row>
      <xdr:rowOff>0</xdr:rowOff>
    </xdr:from>
    <xdr:to>
      <xdr:col>0</xdr:col>
      <xdr:colOff>609600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61</xdr:row>
      <xdr:rowOff>0</xdr:rowOff>
    </xdr:from>
    <xdr:to>
      <xdr:col>0</xdr:col>
      <xdr:colOff>152400</xdr:colOff>
      <xdr:row>61</xdr:row>
      <xdr:rowOff>0</xdr:rowOff>
    </xdr:to>
    <xdr:sp>
      <xdr:nvSpPr>
        <xdr:cNvPr id="1" name="Line 257"/>
        <xdr:cNvSpPr>
          <a:spLocks/>
        </xdr:cNvSpPr>
      </xdr:nvSpPr>
      <xdr:spPr>
        <a:xfrm>
          <a:off x="1524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120" zoomScaleNormal="120" workbookViewId="0" topLeftCell="C48">
      <selection activeCell="D53" sqref="D53"/>
    </sheetView>
  </sheetViews>
  <sheetFormatPr defaultColWidth="9.140625" defaultRowHeight="12.75"/>
  <cols>
    <col min="1" max="2" width="9.140625" style="1" customWidth="1"/>
    <col min="3" max="3" width="11.00390625" style="1" customWidth="1"/>
    <col min="4" max="4" width="9.421875" style="16" bestFit="1" customWidth="1"/>
    <col min="5" max="5" width="5.7109375" style="5" customWidth="1"/>
    <col min="6" max="6" width="11.8515625" style="16" bestFit="1" customWidth="1"/>
    <col min="7" max="7" width="5.7109375" style="5" customWidth="1"/>
    <col min="8" max="8" width="10.140625" style="16" bestFit="1" customWidth="1"/>
    <col min="9" max="9" width="5.7109375" style="16" customWidth="1"/>
    <col min="10" max="10" width="10.421875" style="16" bestFit="1" customWidth="1"/>
    <col min="11" max="16384" width="9.140625" style="1" customWidth="1"/>
  </cols>
  <sheetData>
    <row r="1" spans="1:10" ht="16.5">
      <c r="A1" s="13" t="s">
        <v>48</v>
      </c>
      <c r="D1" s="15"/>
      <c r="F1" s="15"/>
      <c r="H1" s="15"/>
      <c r="I1" s="15"/>
      <c r="J1" s="15"/>
    </row>
    <row r="2" spans="1:10" ht="12.75">
      <c r="A2" s="4" t="s">
        <v>49</v>
      </c>
      <c r="D2" s="15"/>
      <c r="F2" s="15"/>
      <c r="H2" s="15"/>
      <c r="I2" s="15"/>
      <c r="J2" s="15"/>
    </row>
    <row r="3" spans="1:10" ht="12.75">
      <c r="A3" s="4"/>
      <c r="D3" s="15"/>
      <c r="F3" s="15"/>
      <c r="H3" s="15"/>
      <c r="I3" s="15"/>
      <c r="J3" s="15"/>
    </row>
    <row r="4" spans="1:10" ht="12.75">
      <c r="A4" s="4"/>
      <c r="D4" s="15"/>
      <c r="F4" s="15"/>
      <c r="H4" s="15"/>
      <c r="I4" s="15"/>
      <c r="J4" s="15"/>
    </row>
    <row r="5" ht="12.75">
      <c r="A5" s="2" t="s">
        <v>70</v>
      </c>
    </row>
    <row r="6" ht="12.75">
      <c r="A6" s="2" t="s">
        <v>69</v>
      </c>
    </row>
    <row r="8" spans="4:10" ht="12.75">
      <c r="D8" s="46" t="s">
        <v>56</v>
      </c>
      <c r="E8" s="46"/>
      <c r="F8" s="46"/>
      <c r="H8" s="46" t="s">
        <v>57</v>
      </c>
      <c r="I8" s="46"/>
      <c r="J8" s="46"/>
    </row>
    <row r="9" spans="4:10" ht="12.75">
      <c r="D9" s="17" t="s">
        <v>34</v>
      </c>
      <c r="F9" s="17" t="s">
        <v>64</v>
      </c>
      <c r="H9" s="17" t="s">
        <v>37</v>
      </c>
      <c r="J9" s="17" t="s">
        <v>64</v>
      </c>
    </row>
    <row r="10" spans="4:10" ht="12.75">
      <c r="D10" s="17" t="s">
        <v>35</v>
      </c>
      <c r="F10" s="17" t="s">
        <v>65</v>
      </c>
      <c r="H10" s="17" t="s">
        <v>35</v>
      </c>
      <c r="I10" s="5"/>
      <c r="J10" s="17" t="s">
        <v>65</v>
      </c>
    </row>
    <row r="11" spans="4:10" ht="12.75">
      <c r="D11" s="17" t="s">
        <v>33</v>
      </c>
      <c r="F11" s="17" t="s">
        <v>66</v>
      </c>
      <c r="H11" s="17" t="s">
        <v>36</v>
      </c>
      <c r="J11" s="17" t="s">
        <v>68</v>
      </c>
    </row>
    <row r="12" spans="4:10" ht="12.75">
      <c r="D12" s="24">
        <v>38168</v>
      </c>
      <c r="E12" s="16"/>
      <c r="F12" s="24">
        <v>37802</v>
      </c>
      <c r="H12" s="24">
        <f>D12</f>
        <v>38168</v>
      </c>
      <c r="J12" s="24">
        <f>F12</f>
        <v>37802</v>
      </c>
    </row>
    <row r="13" spans="4:10" ht="12.75">
      <c r="D13" s="18"/>
      <c r="F13" s="18"/>
      <c r="H13" s="18"/>
      <c r="J13" s="26"/>
    </row>
    <row r="14" spans="4:10" ht="12.75">
      <c r="D14" s="17" t="s">
        <v>38</v>
      </c>
      <c r="F14" s="17" t="s">
        <v>38</v>
      </c>
      <c r="H14" s="17" t="s">
        <v>38</v>
      </c>
      <c r="J14" s="17" t="s">
        <v>38</v>
      </c>
    </row>
    <row r="16" spans="1:10" ht="12.75">
      <c r="A16" s="7" t="s">
        <v>39</v>
      </c>
      <c r="B16" s="7"/>
      <c r="D16" s="19">
        <v>10072.34282</v>
      </c>
      <c r="E16" s="8"/>
      <c r="F16" s="19">
        <v>9514.571</v>
      </c>
      <c r="G16" s="8"/>
      <c r="H16" s="19">
        <f>D16</f>
        <v>10072.34282</v>
      </c>
      <c r="I16" s="19"/>
      <c r="J16" s="19">
        <v>9514.571</v>
      </c>
    </row>
    <row r="17" spans="1:10" ht="12.75">
      <c r="A17" s="7"/>
      <c r="B17" s="7"/>
      <c r="D17" s="19"/>
      <c r="E17" s="8"/>
      <c r="F17" s="19"/>
      <c r="G17" s="8"/>
      <c r="H17" s="19"/>
      <c r="I17" s="19"/>
      <c r="J17" s="19"/>
    </row>
    <row r="18" spans="1:10" ht="12.75">
      <c r="A18" s="7" t="s">
        <v>40</v>
      </c>
      <c r="B18" s="7"/>
      <c r="D18" s="19">
        <f>-8862.42358-(641.429+848.453)</f>
        <v>-10352.30558</v>
      </c>
      <c r="E18" s="8"/>
      <c r="F18" s="19">
        <v>-9433</v>
      </c>
      <c r="G18" s="8"/>
      <c r="H18" s="19">
        <f>D18</f>
        <v>-10352.30558</v>
      </c>
      <c r="I18" s="19"/>
      <c r="J18" s="19">
        <v>-9433</v>
      </c>
    </row>
    <row r="19" spans="1:10" ht="12.75">
      <c r="A19" s="7"/>
      <c r="B19" s="7"/>
      <c r="D19" s="19"/>
      <c r="E19" s="8"/>
      <c r="F19" s="19"/>
      <c r="G19" s="8"/>
      <c r="H19" s="19"/>
      <c r="I19" s="19"/>
      <c r="J19" s="19"/>
    </row>
    <row r="20" spans="1:10" ht="12.75">
      <c r="A20" s="7" t="s">
        <v>67</v>
      </c>
      <c r="B20" s="7"/>
      <c r="D20" s="19">
        <f>-66.6</f>
        <v>-66.6</v>
      </c>
      <c r="E20" s="8"/>
      <c r="F20" s="19">
        <v>102.526</v>
      </c>
      <c r="G20" s="8"/>
      <c r="H20" s="19">
        <f>D20</f>
        <v>-66.6</v>
      </c>
      <c r="I20" s="19"/>
      <c r="J20" s="19">
        <v>102.526</v>
      </c>
    </row>
    <row r="21" spans="1:10" ht="12.75">
      <c r="A21" s="7"/>
      <c r="B21" s="7"/>
      <c r="D21" s="20"/>
      <c r="E21" s="9"/>
      <c r="F21" s="20"/>
      <c r="G21" s="9"/>
      <c r="H21" s="20"/>
      <c r="I21" s="20"/>
      <c r="J21" s="20"/>
    </row>
    <row r="22" spans="1:10" ht="12.75">
      <c r="A22" s="7" t="s">
        <v>52</v>
      </c>
      <c r="B22" s="7"/>
      <c r="D22" s="19">
        <f>SUM(D16:D21)</f>
        <v>-346.56276000000037</v>
      </c>
      <c r="E22" s="19"/>
      <c r="F22" s="19">
        <f>SUM(F16:F21)</f>
        <v>184.09699999999992</v>
      </c>
      <c r="G22" s="8"/>
      <c r="H22" s="19">
        <f>SUM(H16:H21)</f>
        <v>-346.56276000000037</v>
      </c>
      <c r="I22" s="19"/>
      <c r="J22" s="19">
        <f>SUM(J16:J21)</f>
        <v>184.09699999999992</v>
      </c>
    </row>
    <row r="23" spans="1:10" ht="12.75">
      <c r="A23" s="7"/>
      <c r="B23" s="7"/>
      <c r="D23" s="19"/>
      <c r="E23" s="8"/>
      <c r="F23" s="19"/>
      <c r="G23" s="8"/>
      <c r="H23" s="19"/>
      <c r="I23" s="19"/>
      <c r="J23" s="19"/>
    </row>
    <row r="24" spans="1:10" ht="12.75">
      <c r="A24" s="7" t="s">
        <v>41</v>
      </c>
      <c r="B24" s="7"/>
      <c r="D24" s="19">
        <v>-116.44153</v>
      </c>
      <c r="E24" s="8"/>
      <c r="F24" s="19">
        <v>-141.059</v>
      </c>
      <c r="G24" s="8"/>
      <c r="H24" s="19">
        <f>D24</f>
        <v>-116.44153</v>
      </c>
      <c r="I24" s="19"/>
      <c r="J24" s="19">
        <v>-141.059</v>
      </c>
    </row>
    <row r="25" spans="1:10" ht="12.75">
      <c r="A25" s="7"/>
      <c r="B25" s="7"/>
      <c r="D25" s="20"/>
      <c r="E25" s="9"/>
      <c r="F25" s="20"/>
      <c r="G25" s="9"/>
      <c r="H25" s="20"/>
      <c r="I25" s="20"/>
      <c r="J25" s="20"/>
    </row>
    <row r="26" spans="1:10" ht="12.75">
      <c r="A26" s="7" t="s">
        <v>53</v>
      </c>
      <c r="B26" s="7"/>
      <c r="D26" s="19">
        <f>SUM(D22:D25)</f>
        <v>-463.00429000000037</v>
      </c>
      <c r="E26" s="19"/>
      <c r="F26" s="19">
        <f>SUM(F22:F25)</f>
        <v>43.037999999999926</v>
      </c>
      <c r="G26" s="8"/>
      <c r="H26" s="19">
        <f>SUM(H22:H25)</f>
        <v>-463.00429000000037</v>
      </c>
      <c r="I26" s="19"/>
      <c r="J26" s="19">
        <f>SUM(J22:J25)</f>
        <v>43.037999999999926</v>
      </c>
    </row>
    <row r="27" spans="1:10" ht="12.75">
      <c r="A27" s="7"/>
      <c r="B27" s="7"/>
      <c r="D27" s="19"/>
      <c r="E27" s="8"/>
      <c r="F27" s="19"/>
      <c r="G27" s="8"/>
      <c r="H27" s="19"/>
      <c r="I27" s="19"/>
      <c r="J27" s="19"/>
    </row>
    <row r="28" spans="1:10" ht="12.75">
      <c r="A28" s="7" t="s">
        <v>0</v>
      </c>
      <c r="B28" s="7"/>
      <c r="D28" s="19">
        <v>-158.1</v>
      </c>
      <c r="E28" s="8"/>
      <c r="F28" s="19">
        <v>-228.472</v>
      </c>
      <c r="G28" s="8"/>
      <c r="H28" s="19">
        <f>D28</f>
        <v>-158.1</v>
      </c>
      <c r="I28" s="19"/>
      <c r="J28" s="19">
        <v>-228.472</v>
      </c>
    </row>
    <row r="29" spans="1:10" ht="12.75">
      <c r="A29" s="7"/>
      <c r="B29" s="7"/>
      <c r="D29" s="20"/>
      <c r="E29" s="9"/>
      <c r="F29" s="20"/>
      <c r="G29" s="9"/>
      <c r="H29" s="20"/>
      <c r="I29" s="20"/>
      <c r="J29" s="20"/>
    </row>
    <row r="30" spans="1:10" ht="12.75">
      <c r="A30" s="7" t="s">
        <v>58</v>
      </c>
      <c r="B30" s="7"/>
      <c r="D30" s="19">
        <f>SUM(D26:D29)</f>
        <v>-621.1042900000003</v>
      </c>
      <c r="E30" s="19"/>
      <c r="F30" s="19">
        <f>SUM(F26:F29)</f>
        <v>-185.43400000000008</v>
      </c>
      <c r="G30" s="8"/>
      <c r="H30" s="19">
        <f>SUM(H26:H29)</f>
        <v>-621.1042900000003</v>
      </c>
      <c r="I30" s="19"/>
      <c r="J30" s="19">
        <f>SUM(J26:J29)</f>
        <v>-185.43400000000008</v>
      </c>
    </row>
    <row r="31" spans="1:10" ht="12.75">
      <c r="A31" s="7"/>
      <c r="B31" s="7"/>
      <c r="D31" s="19"/>
      <c r="E31" s="8"/>
      <c r="F31" s="19"/>
      <c r="G31" s="8"/>
      <c r="H31" s="19"/>
      <c r="I31" s="19"/>
      <c r="J31" s="19"/>
    </row>
    <row r="32" spans="1:10" ht="12.75">
      <c r="A32" s="7" t="s">
        <v>42</v>
      </c>
      <c r="B32" s="7"/>
      <c r="D32" s="21"/>
      <c r="E32" s="10"/>
      <c r="F32" s="21">
        <v>0</v>
      </c>
      <c r="G32" s="10"/>
      <c r="H32" s="21">
        <v>0</v>
      </c>
      <c r="I32" s="21"/>
      <c r="J32" s="21">
        <v>0</v>
      </c>
    </row>
    <row r="33" spans="1:10" ht="12.75">
      <c r="A33" s="7"/>
      <c r="B33" s="7"/>
      <c r="D33" s="21"/>
      <c r="E33" s="10"/>
      <c r="F33" s="21"/>
      <c r="G33" s="10"/>
      <c r="H33" s="21"/>
      <c r="I33" s="21"/>
      <c r="J33" s="21"/>
    </row>
    <row r="34" spans="1:10" ht="13.5" thickBot="1">
      <c r="A34" s="7" t="s">
        <v>59</v>
      </c>
      <c r="B34" s="7"/>
      <c r="D34" s="22">
        <f>SUM(D30:D33)</f>
        <v>-621.1042900000003</v>
      </c>
      <c r="E34" s="11"/>
      <c r="F34" s="22">
        <f>SUM(F30:F33)</f>
        <v>-185.43400000000008</v>
      </c>
      <c r="G34" s="11"/>
      <c r="H34" s="22">
        <f>SUM(H30:H33)</f>
        <v>-621.1042900000003</v>
      </c>
      <c r="I34" s="22"/>
      <c r="J34" s="22">
        <f>SUM(J30:J33)</f>
        <v>-185.43400000000008</v>
      </c>
    </row>
    <row r="35" spans="1:2" ht="13.5" thickTop="1">
      <c r="A35" s="7"/>
      <c r="B35" s="7"/>
    </row>
    <row r="36" spans="1:2" ht="12.75">
      <c r="A36" s="7"/>
      <c r="B36" s="7"/>
    </row>
    <row r="37" spans="1:2" ht="12.75">
      <c r="A37" s="7" t="s">
        <v>43</v>
      </c>
      <c r="B37" s="7"/>
    </row>
    <row r="38" spans="1:10" ht="12.75" hidden="1">
      <c r="A38" s="7" t="s">
        <v>12</v>
      </c>
      <c r="B38" s="7"/>
      <c r="D38" s="41">
        <v>40000</v>
      </c>
      <c r="E38" s="42"/>
      <c r="F38" s="41">
        <v>40000</v>
      </c>
      <c r="G38" s="42"/>
      <c r="H38" s="41">
        <v>40000</v>
      </c>
      <c r="I38" s="42"/>
      <c r="J38" s="41">
        <v>40000</v>
      </c>
    </row>
    <row r="39" spans="1:10" ht="12.75">
      <c r="A39" s="1" t="s">
        <v>61</v>
      </c>
      <c r="D39" s="43">
        <f>(D34/D38)*100</f>
        <v>-1.5527607250000008</v>
      </c>
      <c r="E39" s="6"/>
      <c r="F39" s="43">
        <f>(F34/F38)*100</f>
        <v>-0.4635850000000002</v>
      </c>
      <c r="G39" s="6"/>
      <c r="H39" s="43">
        <f>(H34/H38)*100</f>
        <v>-1.5527607250000008</v>
      </c>
      <c r="I39" s="17"/>
      <c r="J39" s="43">
        <f>(J34/J38)*100</f>
        <v>-0.4635850000000002</v>
      </c>
    </row>
    <row r="40" spans="1:10" ht="12.75">
      <c r="A40" s="3"/>
      <c r="D40" s="17"/>
      <c r="E40" s="6"/>
      <c r="F40" s="17"/>
      <c r="G40" s="6"/>
      <c r="H40" s="17"/>
      <c r="I40" s="17"/>
      <c r="J40" s="17"/>
    </row>
    <row r="41" spans="1:10" ht="13.5" thickBot="1">
      <c r="A41" s="1" t="s">
        <v>47</v>
      </c>
      <c r="D41" s="23" t="s">
        <v>24</v>
      </c>
      <c r="E41" s="12"/>
      <c r="F41" s="23" t="s">
        <v>24</v>
      </c>
      <c r="G41" s="12"/>
      <c r="H41" s="23" t="s">
        <v>24</v>
      </c>
      <c r="I41" s="23"/>
      <c r="J41" s="23" t="s">
        <v>24</v>
      </c>
    </row>
    <row r="42" ht="13.5" thickTop="1"/>
    <row r="44" ht="12.75">
      <c r="A44" s="2"/>
    </row>
    <row r="45" ht="12.75">
      <c r="A45" s="14"/>
    </row>
    <row r="46" ht="12.75">
      <c r="A46" s="2"/>
    </row>
    <row r="47" ht="12.75">
      <c r="A47" s="2"/>
    </row>
    <row r="53" ht="12.75">
      <c r="A53" s="2" t="s">
        <v>50</v>
      </c>
    </row>
    <row r="54" ht="12.75">
      <c r="A54" s="2" t="s">
        <v>62</v>
      </c>
    </row>
    <row r="55" ht="12.75">
      <c r="J55" s="27" t="s">
        <v>54</v>
      </c>
    </row>
    <row r="61" ht="12.75">
      <c r="J61" s="25"/>
    </row>
  </sheetData>
  <mergeCells count="2">
    <mergeCell ref="D8:F8"/>
    <mergeCell ref="H8:J8"/>
  </mergeCells>
  <printOptions/>
  <pageMargins left="0.75" right="0.31" top="0.64" bottom="0.49" header="0.5" footer="0.2"/>
  <pageSetup horizontalDpi="180" verticalDpi="18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54">
      <selection activeCell="E62" sqref="E62"/>
    </sheetView>
  </sheetViews>
  <sheetFormatPr defaultColWidth="9.140625" defaultRowHeight="12.75"/>
  <cols>
    <col min="1" max="1" width="2.28125" style="1" customWidth="1"/>
    <col min="2" max="2" width="9.140625" style="1" customWidth="1"/>
    <col min="3" max="3" width="21.7109375" style="1" customWidth="1"/>
    <col min="4" max="4" width="8.8515625" style="1" customWidth="1"/>
    <col min="5" max="5" width="15.7109375" style="1" customWidth="1"/>
    <col min="6" max="6" width="6.7109375" style="1" customWidth="1"/>
    <col min="7" max="7" width="15.7109375" style="25" customWidth="1"/>
    <col min="8" max="16384" width="9.140625" style="1" customWidth="1"/>
  </cols>
  <sheetData>
    <row r="1" ht="12.75">
      <c r="A1" s="2" t="s">
        <v>48</v>
      </c>
    </row>
    <row r="2" ht="12.75">
      <c r="A2" s="4" t="s">
        <v>49</v>
      </c>
    </row>
    <row r="3" ht="12.75">
      <c r="A3" s="4"/>
    </row>
    <row r="4" ht="12.75">
      <c r="A4" s="4"/>
    </row>
    <row r="5" ht="12.75">
      <c r="A5" s="2" t="s">
        <v>71</v>
      </c>
    </row>
    <row r="6" ht="12.75">
      <c r="A6" s="2" t="s">
        <v>60</v>
      </c>
    </row>
    <row r="7" ht="12.75"/>
    <row r="8" ht="12.75"/>
    <row r="9" spans="5:7" ht="12.75">
      <c r="E9" s="28" t="s">
        <v>19</v>
      </c>
      <c r="F9" s="6"/>
      <c r="G9" s="26" t="s">
        <v>21</v>
      </c>
    </row>
    <row r="10" spans="5:7" ht="12.75">
      <c r="E10" s="28" t="s">
        <v>20</v>
      </c>
      <c r="F10" s="6"/>
      <c r="G10" s="26" t="s">
        <v>22</v>
      </c>
    </row>
    <row r="11" spans="5:7" ht="12.75">
      <c r="E11" s="29">
        <v>38168</v>
      </c>
      <c r="F11" s="30"/>
      <c r="G11" s="31">
        <v>38077</v>
      </c>
    </row>
    <row r="12" spans="5:7" ht="12.75">
      <c r="E12" s="28" t="s">
        <v>1</v>
      </c>
      <c r="F12" s="6"/>
      <c r="G12" s="26" t="s">
        <v>1</v>
      </c>
    </row>
    <row r="13" spans="5:7" ht="12.75">
      <c r="E13" s="6"/>
      <c r="F13" s="6"/>
      <c r="G13" s="32" t="s">
        <v>25</v>
      </c>
    </row>
    <row r="14" spans="1:10" ht="12.75">
      <c r="A14" s="1" t="s">
        <v>46</v>
      </c>
      <c r="E14" s="33">
        <v>34166.50659</v>
      </c>
      <c r="F14" s="33"/>
      <c r="G14" s="33">
        <v>35258.173</v>
      </c>
      <c r="J14" s="45"/>
    </row>
    <row r="15" spans="5:10" ht="5.25" customHeight="1">
      <c r="E15" s="33"/>
      <c r="F15" s="33"/>
      <c r="G15" s="33"/>
      <c r="J15" s="45"/>
    </row>
    <row r="16" spans="1:10" ht="12.75">
      <c r="A16" s="1" t="s">
        <v>31</v>
      </c>
      <c r="E16" s="33">
        <v>859.77399</v>
      </c>
      <c r="F16" s="33"/>
      <c r="G16" s="33">
        <v>878.88</v>
      </c>
      <c r="J16" s="45"/>
    </row>
    <row r="17" spans="5:10" ht="6.75" customHeight="1">
      <c r="E17" s="33"/>
      <c r="F17" s="33"/>
      <c r="G17" s="33"/>
      <c r="J17" s="45"/>
    </row>
    <row r="18" spans="1:10" ht="12.75">
      <c r="A18" s="1" t="s">
        <v>2</v>
      </c>
      <c r="E18" s="33">
        <v>16</v>
      </c>
      <c r="F18" s="33"/>
      <c r="G18" s="33">
        <v>16</v>
      </c>
      <c r="J18" s="45"/>
    </row>
    <row r="19" spans="5:10" ht="6.75" customHeight="1">
      <c r="E19" s="33"/>
      <c r="F19" s="33"/>
      <c r="G19" s="33"/>
      <c r="J19" s="45"/>
    </row>
    <row r="20" spans="1:10" ht="12.75">
      <c r="A20" s="1" t="s">
        <v>3</v>
      </c>
      <c r="E20" s="33"/>
      <c r="F20" s="33"/>
      <c r="G20" s="33"/>
      <c r="J20" s="45"/>
    </row>
    <row r="21" spans="2:10" ht="12.75">
      <c r="B21" s="4" t="s">
        <v>4</v>
      </c>
      <c r="E21" s="33">
        <v>4266.317</v>
      </c>
      <c r="F21" s="33"/>
      <c r="G21" s="33">
        <v>2511.364</v>
      </c>
      <c r="J21" s="45"/>
    </row>
    <row r="22" spans="2:10" ht="12.75">
      <c r="B22" s="4" t="s">
        <v>5</v>
      </c>
      <c r="E22" s="33">
        <f>13690.449-2662.667+1156.55</f>
        <v>12184.332</v>
      </c>
      <c r="F22" s="33"/>
      <c r="G22" s="33">
        <v>12983.45</v>
      </c>
      <c r="J22" s="45"/>
    </row>
    <row r="23" spans="2:10" ht="12.75">
      <c r="B23" s="4" t="s">
        <v>27</v>
      </c>
      <c r="E23" s="33">
        <v>1365.876</v>
      </c>
      <c r="F23" s="33"/>
      <c r="G23" s="33">
        <v>1501.757</v>
      </c>
      <c r="J23" s="45"/>
    </row>
    <row r="24" spans="2:10" ht="12.75">
      <c r="B24" s="4" t="s">
        <v>28</v>
      </c>
      <c r="E24" s="33">
        <v>9995.52493</v>
      </c>
      <c r="F24" s="33"/>
      <c r="G24" s="33">
        <v>8628.028</v>
      </c>
      <c r="J24" s="45"/>
    </row>
    <row r="25" spans="2:10" ht="12.75">
      <c r="B25" s="4" t="s">
        <v>63</v>
      </c>
      <c r="E25" s="33">
        <f>3358.87443-2924.587+158.1</f>
        <v>592.3874299999999</v>
      </c>
      <c r="F25" s="33"/>
      <c r="G25" s="33">
        <v>676.513</v>
      </c>
      <c r="J25" s="45"/>
    </row>
    <row r="26" spans="2:10" ht="12.75">
      <c r="B26" s="4" t="s">
        <v>26</v>
      </c>
      <c r="E26" s="33">
        <v>2218.95262</v>
      </c>
      <c r="F26" s="33"/>
      <c r="G26" s="33">
        <v>1581.931</v>
      </c>
      <c r="J26" s="45"/>
    </row>
    <row r="27" spans="2:10" ht="12.75">
      <c r="B27" s="4"/>
      <c r="E27" s="34">
        <f>SUM(E21:E26)</f>
        <v>30623.38998</v>
      </c>
      <c r="F27" s="33"/>
      <c r="G27" s="34">
        <f>SUM(G21:G26)</f>
        <v>27883.043</v>
      </c>
      <c r="J27" s="45"/>
    </row>
    <row r="28" spans="5:10" ht="6.75" customHeight="1">
      <c r="E28" s="33"/>
      <c r="F28" s="33"/>
      <c r="G28" s="33"/>
      <c r="J28" s="45"/>
    </row>
    <row r="29" spans="1:10" ht="12.75">
      <c r="A29" s="1" t="s">
        <v>6</v>
      </c>
      <c r="E29" s="33"/>
      <c r="F29" s="33"/>
      <c r="G29" s="33"/>
      <c r="J29" s="45"/>
    </row>
    <row r="30" spans="2:10" ht="12.75">
      <c r="B30" s="4" t="s">
        <v>8</v>
      </c>
      <c r="E30" s="33">
        <f>6898.169+1426.603</f>
        <v>8324.772</v>
      </c>
      <c r="F30" s="33"/>
      <c r="G30" s="33">
        <v>5982.208</v>
      </c>
      <c r="J30" s="45"/>
    </row>
    <row r="31" spans="2:10" ht="12.75">
      <c r="B31" s="4" t="s">
        <v>9</v>
      </c>
      <c r="E31" s="33">
        <v>1863.1947</v>
      </c>
      <c r="F31" s="33"/>
      <c r="G31" s="33">
        <v>2533.922</v>
      </c>
      <c r="J31" s="45"/>
    </row>
    <row r="32" spans="2:10" ht="12.75">
      <c r="B32" s="4" t="s">
        <v>7</v>
      </c>
      <c r="E32" s="33">
        <f>1899+444.77509</f>
        <v>2343.77509</v>
      </c>
      <c r="F32" s="33"/>
      <c r="G32" s="33">
        <f>32.69+1384</f>
        <v>1416.69</v>
      </c>
      <c r="J32" s="45"/>
    </row>
    <row r="33" spans="2:10" ht="12.75">
      <c r="B33" s="4" t="s">
        <v>10</v>
      </c>
      <c r="E33" s="33">
        <v>158.1</v>
      </c>
      <c r="F33" s="33"/>
      <c r="G33" s="33">
        <v>33.1</v>
      </c>
      <c r="J33" s="45"/>
    </row>
    <row r="34" spans="2:10" ht="12.75">
      <c r="B34" s="4" t="s">
        <v>29</v>
      </c>
      <c r="E34" s="33">
        <v>0</v>
      </c>
      <c r="F34" s="33"/>
      <c r="G34" s="33">
        <v>0</v>
      </c>
      <c r="J34" s="45"/>
    </row>
    <row r="35" spans="2:10" ht="12.75">
      <c r="B35" s="4" t="s">
        <v>23</v>
      </c>
      <c r="E35" s="33">
        <v>537.3996</v>
      </c>
      <c r="F35" s="33"/>
      <c r="G35" s="33">
        <v>1205.497</v>
      </c>
      <c r="J35" s="45"/>
    </row>
    <row r="36" spans="2:10" ht="12.75">
      <c r="B36" s="4"/>
      <c r="E36" s="34">
        <f>SUM(E30:E35)</f>
        <v>13227.241390000001</v>
      </c>
      <c r="F36" s="33"/>
      <c r="G36" s="34">
        <f>SUM(G30:G35)</f>
        <v>11171.417</v>
      </c>
      <c r="J36" s="45"/>
    </row>
    <row r="37" spans="5:10" ht="6.75" customHeight="1">
      <c r="E37" s="33"/>
      <c r="F37" s="33"/>
      <c r="G37" s="33"/>
      <c r="J37" s="45"/>
    </row>
    <row r="38" spans="1:10" ht="12.75">
      <c r="A38" s="1" t="s">
        <v>30</v>
      </c>
      <c r="E38" s="33">
        <f>+E27-E36</f>
        <v>17396.148589999997</v>
      </c>
      <c r="F38" s="33"/>
      <c r="G38" s="33">
        <f>+G27-G36</f>
        <v>16711.626000000004</v>
      </c>
      <c r="J38" s="45"/>
    </row>
    <row r="39" spans="5:10" ht="7.5" customHeight="1">
      <c r="E39" s="33"/>
      <c r="F39" s="33"/>
      <c r="G39" s="33"/>
      <c r="J39" s="45"/>
    </row>
    <row r="40" spans="5:10" ht="13.5" thickBot="1">
      <c r="E40" s="35">
        <f>+E38+E16+E18+E14</f>
        <v>52438.429169999996</v>
      </c>
      <c r="F40" s="33"/>
      <c r="G40" s="35">
        <f>+G38+G16+G18+G14</f>
        <v>52864.679000000004</v>
      </c>
      <c r="J40" s="45"/>
    </row>
    <row r="41" spans="5:10" ht="6.75" customHeight="1" thickTop="1">
      <c r="E41" s="33"/>
      <c r="F41" s="33"/>
      <c r="G41" s="33"/>
      <c r="J41" s="45"/>
    </row>
    <row r="42" spans="1:10" ht="12.75">
      <c r="A42" s="1" t="s">
        <v>12</v>
      </c>
      <c r="E42" s="33">
        <v>40000</v>
      </c>
      <c r="F42" s="33"/>
      <c r="G42" s="33">
        <v>40000</v>
      </c>
      <c r="J42" s="45"/>
    </row>
    <row r="43" spans="1:10" ht="12.75">
      <c r="A43" s="1" t="s">
        <v>13</v>
      </c>
      <c r="E43" s="33"/>
      <c r="F43" s="33"/>
      <c r="G43" s="33"/>
      <c r="J43" s="45"/>
    </row>
    <row r="44" spans="2:10" ht="12.75">
      <c r="B44" s="4" t="s">
        <v>14</v>
      </c>
      <c r="E44" s="33">
        <v>939.802</v>
      </c>
      <c r="F44" s="33"/>
      <c r="G44" s="33">
        <v>939.802</v>
      </c>
      <c r="J44" s="45"/>
    </row>
    <row r="45" spans="2:10" ht="12.75">
      <c r="B45" s="4" t="s">
        <v>15</v>
      </c>
      <c r="E45" s="33">
        <v>718.321</v>
      </c>
      <c r="F45" s="33"/>
      <c r="G45" s="33">
        <v>718.321</v>
      </c>
      <c r="J45" s="45"/>
    </row>
    <row r="46" spans="2:10" ht="12.75">
      <c r="B46" s="4" t="s">
        <v>16</v>
      </c>
      <c r="E46" s="33">
        <v>6513</v>
      </c>
      <c r="F46" s="33"/>
      <c r="G46" s="33">
        <v>7164.188</v>
      </c>
      <c r="J46" s="45"/>
    </row>
    <row r="47" spans="2:10" ht="2.25" customHeight="1">
      <c r="B47" s="4"/>
      <c r="E47" s="36"/>
      <c r="F47" s="33"/>
      <c r="G47" s="36"/>
      <c r="J47" s="45"/>
    </row>
    <row r="48" spans="1:10" ht="12.75">
      <c r="A48" s="1" t="s">
        <v>11</v>
      </c>
      <c r="B48" s="4"/>
      <c r="E48" s="33">
        <f>SUM(E42:E47)</f>
        <v>48171.12300000001</v>
      </c>
      <c r="F48" s="33"/>
      <c r="G48" s="33">
        <f>SUM(G42:G47)</f>
        <v>48822.31100000001</v>
      </c>
      <c r="J48" s="45"/>
    </row>
    <row r="49" spans="5:10" ht="6.75" customHeight="1">
      <c r="E49" s="33"/>
      <c r="F49" s="33"/>
      <c r="G49" s="33"/>
      <c r="J49" s="45"/>
    </row>
    <row r="50" spans="1:10" ht="12.75">
      <c r="A50" s="1" t="s">
        <v>17</v>
      </c>
      <c r="E50" s="33">
        <v>0</v>
      </c>
      <c r="F50" s="33"/>
      <c r="G50" s="33">
        <v>0</v>
      </c>
      <c r="J50" s="45"/>
    </row>
    <row r="51" spans="5:10" ht="6.75" customHeight="1">
      <c r="E51" s="37"/>
      <c r="F51" s="33"/>
      <c r="G51" s="33"/>
      <c r="J51" s="45"/>
    </row>
    <row r="52" spans="1:10" ht="12.75">
      <c r="A52" s="1" t="s">
        <v>44</v>
      </c>
      <c r="E52" s="37"/>
      <c r="F52" s="33"/>
      <c r="G52" s="33"/>
      <c r="J52" s="45"/>
    </row>
    <row r="53" spans="2:10" ht="12.75">
      <c r="B53" s="4" t="s">
        <v>45</v>
      </c>
      <c r="E53" s="37">
        <v>0</v>
      </c>
      <c r="F53" s="33"/>
      <c r="G53" s="33">
        <v>0</v>
      </c>
      <c r="J53" s="45"/>
    </row>
    <row r="54" spans="2:10" ht="12.75">
      <c r="B54" s="4" t="s">
        <v>23</v>
      </c>
      <c r="E54" s="37">
        <v>1250</v>
      </c>
      <c r="F54" s="33"/>
      <c r="G54" s="33">
        <v>1025.065</v>
      </c>
      <c r="J54" s="45"/>
    </row>
    <row r="55" spans="2:10" ht="12.75">
      <c r="B55" s="4" t="s">
        <v>32</v>
      </c>
      <c r="E55" s="37">
        <v>3017.3</v>
      </c>
      <c r="F55" s="33"/>
      <c r="G55" s="33">
        <v>3017.3</v>
      </c>
      <c r="J55" s="45"/>
    </row>
    <row r="56" spans="5:10" ht="2.25" customHeight="1">
      <c r="E56" s="37"/>
      <c r="F56" s="33"/>
      <c r="G56" s="33"/>
      <c r="J56" s="45"/>
    </row>
    <row r="57" spans="5:7" ht="13.5" thickBot="1">
      <c r="E57" s="38">
        <f>SUM(E48:E56)</f>
        <v>52438.42300000001</v>
      </c>
      <c r="F57" s="33"/>
      <c r="G57" s="35">
        <f>SUM(G48:G56)</f>
        <v>52864.676000000014</v>
      </c>
    </row>
    <row r="58" spans="5:7" ht="6.75" customHeight="1" thickTop="1">
      <c r="E58" s="33"/>
      <c r="F58" s="33"/>
      <c r="G58" s="33"/>
    </row>
    <row r="59" spans="1:7" ht="12.75">
      <c r="A59" s="1" t="s">
        <v>18</v>
      </c>
      <c r="E59" s="39">
        <f>(E48-E16)/E42*100</f>
        <v>118.27837252500002</v>
      </c>
      <c r="F59" s="33"/>
      <c r="G59" s="44">
        <f>(G48-G16)/G42*100</f>
        <v>119.85857750000002</v>
      </c>
    </row>
    <row r="60" spans="5:7" ht="12.75">
      <c r="E60" s="40"/>
      <c r="F60" s="40"/>
      <c r="G60" s="40"/>
    </row>
    <row r="61" spans="1:6" ht="12.75">
      <c r="A61" s="2" t="s">
        <v>51</v>
      </c>
      <c r="E61" s="33"/>
      <c r="F61" s="33"/>
    </row>
    <row r="62" ht="12.75">
      <c r="A62" s="2" t="s">
        <v>62</v>
      </c>
    </row>
    <row r="63" ht="12.75">
      <c r="G63" s="17" t="s">
        <v>55</v>
      </c>
    </row>
    <row r="70" ht="12.75">
      <c r="E70" s="25"/>
    </row>
    <row r="71" ht="12.75">
      <c r="E71" s="25"/>
    </row>
    <row r="72" ht="12.75">
      <c r="E72" s="25"/>
    </row>
    <row r="73" ht="12.75">
      <c r="G73" s="1"/>
    </row>
    <row r="75" ht="12.75">
      <c r="E75" s="25"/>
    </row>
  </sheetData>
  <printOptions/>
  <pageMargins left="0.75" right="0.75" top="0.5" bottom="0.75" header="0.5" footer="0.5"/>
  <pageSetup horizontalDpi="180" verticalDpi="18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Corporatehouse Services Sdn Bhd</cp:lastModifiedBy>
  <cp:lastPrinted>2004-08-27T04:33:09Z</cp:lastPrinted>
  <dcterms:created xsi:type="dcterms:W3CDTF">1999-10-15T08:00:31Z</dcterms:created>
  <dcterms:modified xsi:type="dcterms:W3CDTF">2004-08-17T08:09:34Z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