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4" activeTab="5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</sheets>
  <definedNames>
    <definedName name="_xlnm.Print_Area" localSheetId="5">'BS'!$A$1:$G$67</definedName>
  </definedNames>
  <calcPr fullCalcOnLoad="1"/>
</workbook>
</file>

<file path=xl/sharedStrings.xml><?xml version="1.0" encoding="utf-8"?>
<sst xmlns="http://schemas.openxmlformats.org/spreadsheetml/2006/main" count="98" uniqueCount="83">
  <si>
    <t>Taxation</t>
  </si>
  <si>
    <t>RM'000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</si>
  <si>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</si>
  <si>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</si>
  <si>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</si>
  <si>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</si>
  <si>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</si>
  <si>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</si>
  <si>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</si>
  <si>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</si>
  <si>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</si>
  <si>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</si>
  <si>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</si>
  <si>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</si>
  <si>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</si>
  <si>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</si>
  <si>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</si>
  <si>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</si>
  <si>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</si>
  <si>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</si>
  <si>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</si>
  <si>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</si>
  <si>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</si>
  <si>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</si>
  <si>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</si>
  <si>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</si>
  <si>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</si>
  <si>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</si>
  <si>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</si>
  <si>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</si>
  <si>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</si>
  <si>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</si>
  <si>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Condensed Consolidated Income Statements</t>
  </si>
  <si>
    <t xml:space="preserve">ended </t>
  </si>
  <si>
    <t xml:space="preserve">Comparative </t>
  </si>
  <si>
    <t xml:space="preserve">Current </t>
  </si>
  <si>
    <t>quarter</t>
  </si>
  <si>
    <t>ended</t>
  </si>
  <si>
    <t>Current</t>
  </si>
  <si>
    <t>RM '000</t>
  </si>
  <si>
    <t>Revenue</t>
  </si>
  <si>
    <t>Operating expenses</t>
  </si>
  <si>
    <t>Other operating income</t>
  </si>
  <si>
    <t>Finance costs</t>
  </si>
  <si>
    <t>Minority interest</t>
  </si>
  <si>
    <t>Earnings / (Loss) per share (sen)</t>
  </si>
  <si>
    <t>Condensed Consolidated Balance Sheets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</si>
  <si>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</si>
  <si>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</si>
  <si>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</si>
  <si>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</si>
  <si>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</si>
  <si>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</si>
  <si>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</si>
  <si>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 xml:space="preserve">(The Condensed Consolidated Balance Sheets should be read in conjunction with the </t>
  </si>
  <si>
    <t>Profit / (loss) from operations</t>
  </si>
  <si>
    <t>Profit / (loss) before tax</t>
  </si>
  <si>
    <t>Annual Financial Report for the year ended 31st March 2003)</t>
  </si>
  <si>
    <t>Page 1 of 11</t>
  </si>
  <si>
    <t>Page 2 of 11</t>
  </si>
  <si>
    <r>
      <t xml:space="preserve">   Basic </t>
    </r>
    <r>
      <rPr>
        <sz val="8"/>
        <rFont val="Times New Roman"/>
        <family val="1"/>
      </rPr>
      <t xml:space="preserve">(based on 40,000,000 </t>
    </r>
  </si>
  <si>
    <t>Individual Quarter</t>
  </si>
  <si>
    <t>Cumulative Quarter</t>
  </si>
  <si>
    <t>Profit / (loss) after tax</t>
  </si>
  <si>
    <t>Net profit / (loss) for the period</t>
  </si>
  <si>
    <t xml:space="preserve">      ordinary shares)</t>
  </si>
  <si>
    <t>As at 31st March 2004</t>
  </si>
  <si>
    <t>For the Year Ended 31st March 2004</t>
  </si>
  <si>
    <t>(2.67 sen)</t>
  </si>
  <si>
    <t>12 months</t>
  </si>
  <si>
    <t>Bank Overdrafts</t>
  </si>
  <si>
    <t>119.9 sen</t>
  </si>
  <si>
    <t>(3.71 sen)</t>
  </si>
  <si>
    <t>(2.68 sen)</t>
  </si>
  <si>
    <t>(4.64 sen)</t>
  </si>
  <si>
    <t>123.4 sen</t>
  </si>
  <si>
    <t>* Restated</t>
  </si>
  <si>
    <t xml:space="preserve">* The Preceding Year Net Loss was restated due to the restatement of Taxation from RM377,000 to RM650,000 for adoption </t>
  </si>
  <si>
    <t xml:space="preserve">* The Preceding Year Balance Sheet was restated due to the Deferred Taxation recognised in </t>
  </si>
  <si>
    <t>accordance with the MASB 25.</t>
  </si>
  <si>
    <t>Tax Recoverable</t>
  </si>
  <si>
    <t>Preceding</t>
  </si>
  <si>
    <t xml:space="preserve">   of MASB 25 which, resulted in the recognition of Deferred Taxation retrospectively.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</si>
</sst>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#,##0.0_);\(#,##0.0\)"/>
    <numFmt numFmtId="192" formatCode="_(* #,##0.0_);_(* \(#,##0.0\);_(* &quot;-&quot;?_);_(@_)"/>
    <numFmt numFmtId="193" formatCode="_(* #,##0.000_);_(* \(#,##0.000\);_(* &quot;-&quot;??_);_(@_)"/>
    <numFmt numFmtId="194" formatCode="_(* #,##0.000_);_(* \(#,##0.000\);_(* &quot;-&quot;???_);_(@_)"/>
  </numFmts>
  <fonts count="1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2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2" fillId="0" borderId="0" xfId="15" applyNumberFormat="1" applyFont="1" applyFill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2" fillId="0" borderId="0" xfId="15" applyNumberFormat="1" applyFont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15" applyNumberFormat="1" applyFont="1" applyAlignment="1">
      <alignment horizontal="right"/>
    </xf>
    <xf numFmtId="193" fontId="2" fillId="0" borderId="0" xfId="15" applyNumberFormat="1" applyFont="1" applyAlignment="1">
      <alignment/>
    </xf>
    <xf numFmtId="0" fontId="0" fillId="0" borderId="0" xfId="0" applyFill="1" applyAlignment="1">
      <alignment horizontal="center"/>
    </xf>
    <xf numFmtId="179" fontId="2" fillId="0" borderId="4" xfId="15" applyNumberFormat="1" applyFont="1" applyBorder="1" applyAlignment="1">
      <alignment/>
    </xf>
    <xf numFmtId="179" fontId="2" fillId="0" borderId="4" xfId="1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62</xdr:row>
      <xdr:rowOff>0</xdr:rowOff>
    </xdr:from>
    <xdr:to>
      <xdr:col>0</xdr:col>
      <xdr:colOff>152400</xdr:colOff>
      <xdr:row>62</xdr:row>
      <xdr:rowOff>0</xdr:rowOff>
    </xdr:to>
    <xdr:sp>
      <xdr:nvSpPr>
        <xdr:cNvPr id="1" name="Line 257"/>
        <xdr:cNvSpPr>
          <a:spLocks/>
        </xdr:cNvSpPr>
      </xdr:nvSpPr>
      <xdr:spPr>
        <a:xfrm>
          <a:off x="1524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5" sqref="A5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27" customWidth="1"/>
    <col min="5" max="5" width="4.421875" style="16" customWidth="1"/>
    <col min="6" max="6" width="11.7109375" style="27" bestFit="1" customWidth="1"/>
    <col min="7" max="7" width="4.00390625" style="16" customWidth="1"/>
    <col min="8" max="8" width="10.00390625" style="27" bestFit="1" customWidth="1"/>
    <col min="9" max="9" width="4.140625" style="27" customWidth="1"/>
    <col min="10" max="10" width="10.28125" style="27" bestFit="1" customWidth="1"/>
    <col min="11" max="16384" width="9.140625" style="1" customWidth="1"/>
  </cols>
  <sheetData>
    <row r="1" spans="1:10" ht="16.5">
      <c r="A1" s="24" t="s">
        <v>51</v>
      </c>
      <c r="D1" s="26"/>
      <c r="F1" s="26"/>
      <c r="H1" s="26"/>
      <c r="I1" s="26"/>
      <c r="J1" s="26"/>
    </row>
    <row r="2" spans="1:10" ht="12.75">
      <c r="A2" s="11" t="s">
        <v>52</v>
      </c>
      <c r="D2" s="26"/>
      <c r="F2" s="26"/>
      <c r="H2" s="26"/>
      <c r="I2" s="26"/>
      <c r="J2" s="26"/>
    </row>
    <row r="3" spans="1:10" ht="12.75">
      <c r="A3" s="11"/>
      <c r="D3" s="26"/>
      <c r="F3" s="26"/>
      <c r="H3" s="26"/>
      <c r="I3" s="26"/>
      <c r="J3" s="26"/>
    </row>
    <row r="4" spans="1:10" ht="12.75">
      <c r="A4" s="11"/>
      <c r="D4" s="26"/>
      <c r="F4" s="26"/>
      <c r="H4" s="26"/>
      <c r="I4" s="26"/>
      <c r="J4" s="26"/>
    </row>
    <row r="5" ht="12.75">
      <c r="A5" s="3" t="s">
        <v>32</v>
      </c>
    </row>
    <row r="6" ht="12.75">
      <c r="A6" s="3" t="s">
        <v>67</v>
      </c>
    </row>
    <row r="7" ht="12.75">
      <c r="J7" s="27" t="s">
        <v>76</v>
      </c>
    </row>
    <row r="8" spans="4:10" ht="12.75">
      <c r="D8" s="54" t="s">
        <v>61</v>
      </c>
      <c r="E8" s="54"/>
      <c r="F8" s="54"/>
      <c r="H8" s="54" t="s">
        <v>62</v>
      </c>
      <c r="I8" s="54"/>
      <c r="J8" s="54"/>
    </row>
    <row r="9" spans="4:10" ht="12.75">
      <c r="D9" s="28" t="s">
        <v>35</v>
      </c>
      <c r="F9" s="28" t="s">
        <v>34</v>
      </c>
      <c r="H9" s="28" t="s">
        <v>38</v>
      </c>
      <c r="J9" s="28" t="s">
        <v>81</v>
      </c>
    </row>
    <row r="10" spans="4:10" ht="12.75">
      <c r="D10" s="28" t="s">
        <v>36</v>
      </c>
      <c r="F10" s="28" t="s">
        <v>36</v>
      </c>
      <c r="H10" s="28" t="s">
        <v>69</v>
      </c>
      <c r="J10" s="28" t="str">
        <f>H10</f>
        <v>12 months</v>
      </c>
    </row>
    <row r="11" spans="4:10" ht="12.75">
      <c r="D11" s="28" t="s">
        <v>33</v>
      </c>
      <c r="F11" s="28" t="s">
        <v>33</v>
      </c>
      <c r="H11" s="28" t="s">
        <v>37</v>
      </c>
      <c r="J11" s="28" t="str">
        <f>H11</f>
        <v>ended</v>
      </c>
    </row>
    <row r="12" spans="4:10" ht="12.75">
      <c r="D12" s="35">
        <v>38077</v>
      </c>
      <c r="E12" s="27"/>
      <c r="F12" s="35">
        <v>37711</v>
      </c>
      <c r="H12" s="35">
        <f>D12</f>
        <v>38077</v>
      </c>
      <c r="J12" s="35">
        <f>F12</f>
        <v>37711</v>
      </c>
    </row>
    <row r="13" spans="4:10" ht="12.75">
      <c r="D13" s="29"/>
      <c r="F13" s="29"/>
      <c r="H13" s="29"/>
      <c r="J13" s="45"/>
    </row>
    <row r="14" spans="4:10" ht="12.75">
      <c r="D14" s="28" t="s">
        <v>39</v>
      </c>
      <c r="F14" s="28" t="s">
        <v>39</v>
      </c>
      <c r="H14" s="28" t="s">
        <v>39</v>
      </c>
      <c r="J14" s="28" t="s">
        <v>39</v>
      </c>
    </row>
    <row r="16" spans="1:10" ht="12.75">
      <c r="A16" s="18" t="s">
        <v>40</v>
      </c>
      <c r="B16" s="18"/>
      <c r="D16" s="30">
        <f>41161-30982</f>
        <v>10179</v>
      </c>
      <c r="E16" s="19"/>
      <c r="F16" s="30">
        <v>9218</v>
      </c>
      <c r="G16" s="19"/>
      <c r="H16" s="30">
        <v>41161</v>
      </c>
      <c r="I16" s="30"/>
      <c r="J16" s="30">
        <v>36486</v>
      </c>
    </row>
    <row r="17" spans="1:10" ht="12.75">
      <c r="A17" s="18"/>
      <c r="B17" s="18"/>
      <c r="D17" s="30"/>
      <c r="E17" s="19"/>
      <c r="F17" s="30"/>
      <c r="G17" s="19"/>
      <c r="H17" s="30"/>
      <c r="I17" s="30"/>
      <c r="J17" s="30"/>
    </row>
    <row r="18" spans="1:10" ht="12.75">
      <c r="A18" s="18" t="s">
        <v>41</v>
      </c>
      <c r="B18" s="18"/>
      <c r="D18" s="30">
        <f>-44001+(26045+2296.9+2876+37.4+57.3)+1280+126-2</f>
        <v>-11284.399999999998</v>
      </c>
      <c r="E18" s="19"/>
      <c r="F18" s="30">
        <v>-10790</v>
      </c>
      <c r="G18" s="19"/>
      <c r="H18" s="30">
        <f>-34893-3195-5789-124+1280+126</f>
        <v>-42595</v>
      </c>
      <c r="I18" s="30"/>
      <c r="J18" s="30">
        <v>-38964</v>
      </c>
    </row>
    <row r="19" spans="1:10" ht="12.75">
      <c r="A19" s="18"/>
      <c r="B19" s="18"/>
      <c r="D19" s="30"/>
      <c r="E19" s="19"/>
      <c r="F19" s="30"/>
      <c r="G19" s="19"/>
      <c r="H19" s="30"/>
      <c r="I19" s="30"/>
      <c r="J19" s="30"/>
    </row>
    <row r="20" spans="1:10" ht="12.75">
      <c r="A20" s="18" t="s">
        <v>42</v>
      </c>
      <c r="B20" s="18"/>
      <c r="D20" s="30">
        <f>717-424</f>
        <v>293</v>
      </c>
      <c r="E20" s="19"/>
      <c r="F20" s="30">
        <v>24</v>
      </c>
      <c r="G20" s="19"/>
      <c r="H20" s="30">
        <v>717</v>
      </c>
      <c r="I20" s="30"/>
      <c r="J20" s="30">
        <v>525</v>
      </c>
    </row>
    <row r="21" spans="1:10" ht="12.75">
      <c r="A21" s="18"/>
      <c r="B21" s="18"/>
      <c r="D21" s="31"/>
      <c r="E21" s="20"/>
      <c r="F21" s="31"/>
      <c r="G21" s="20"/>
      <c r="H21" s="31"/>
      <c r="I21" s="31"/>
      <c r="J21" s="31"/>
    </row>
    <row r="22" spans="1:10" ht="12.75">
      <c r="A22" s="18" t="s">
        <v>55</v>
      </c>
      <c r="B22" s="18"/>
      <c r="D22" s="30">
        <f>SUM(D16:D21)</f>
        <v>-812.3999999999978</v>
      </c>
      <c r="E22" s="30"/>
      <c r="F22" s="30">
        <f>SUM(F16:F21)</f>
        <v>-1548</v>
      </c>
      <c r="G22" s="19"/>
      <c r="H22" s="30">
        <f>SUM(H16:H21)</f>
        <v>-717</v>
      </c>
      <c r="I22" s="30"/>
      <c r="J22" s="30">
        <f>SUM(J16:J21)</f>
        <v>-1953</v>
      </c>
    </row>
    <row r="23" spans="1:10" ht="12.75">
      <c r="A23" s="18"/>
      <c r="B23" s="18"/>
      <c r="D23" s="30"/>
      <c r="E23" s="19"/>
      <c r="F23" s="30"/>
      <c r="G23" s="19"/>
      <c r="H23" s="30"/>
      <c r="I23" s="30"/>
      <c r="J23" s="30"/>
    </row>
    <row r="24" spans="1:10" ht="12.75">
      <c r="A24" s="18" t="s">
        <v>43</v>
      </c>
      <c r="B24" s="18"/>
      <c r="D24" s="30">
        <f>-534+445</f>
        <v>-89</v>
      </c>
      <c r="E24" s="19"/>
      <c r="F24" s="30">
        <v>-73</v>
      </c>
      <c r="G24" s="19"/>
      <c r="H24" s="30">
        <v>-534</v>
      </c>
      <c r="I24" s="30"/>
      <c r="J24" s="30">
        <v>-552</v>
      </c>
    </row>
    <row r="25" spans="1:10" ht="12.75">
      <c r="A25" s="18"/>
      <c r="B25" s="18"/>
      <c r="D25" s="31"/>
      <c r="E25" s="20"/>
      <c r="F25" s="31"/>
      <c r="G25" s="20"/>
      <c r="H25" s="31"/>
      <c r="I25" s="31"/>
      <c r="J25" s="31"/>
    </row>
    <row r="26" spans="1:10" ht="12.75">
      <c r="A26" s="18" t="s">
        <v>56</v>
      </c>
      <c r="B26" s="18"/>
      <c r="D26" s="30">
        <f>SUM(D22:D25)</f>
        <v>-901.3999999999978</v>
      </c>
      <c r="E26" s="30"/>
      <c r="F26" s="30">
        <f>SUM(F22:F25)</f>
        <v>-1621</v>
      </c>
      <c r="G26" s="19"/>
      <c r="H26" s="30">
        <f>SUM(H22:H25)</f>
        <v>-1251</v>
      </c>
      <c r="I26" s="30"/>
      <c r="J26" s="30">
        <f>SUM(J22:J25)</f>
        <v>-2505</v>
      </c>
    </row>
    <row r="27" spans="1:10" ht="12.75">
      <c r="A27" s="18"/>
      <c r="B27" s="18"/>
      <c r="D27" s="30"/>
      <c r="E27" s="19"/>
      <c r="F27" s="30"/>
      <c r="G27" s="19"/>
      <c r="H27" s="30"/>
      <c r="I27" s="30"/>
      <c r="J27" s="30"/>
    </row>
    <row r="28" spans="1:10" ht="12.75">
      <c r="A28" s="18" t="s">
        <v>0</v>
      </c>
      <c r="B28" s="18"/>
      <c r="D28" s="30">
        <v>-171</v>
      </c>
      <c r="E28" s="19"/>
      <c r="F28" s="30">
        <v>553</v>
      </c>
      <c r="G28" s="19"/>
      <c r="H28" s="30">
        <v>-234</v>
      </c>
      <c r="I28" s="30"/>
      <c r="J28" s="30">
        <v>650</v>
      </c>
    </row>
    <row r="29" spans="1:10" ht="12.75">
      <c r="A29" s="18"/>
      <c r="B29" s="18"/>
      <c r="D29" s="31"/>
      <c r="E29" s="20"/>
      <c r="F29" s="31"/>
      <c r="G29" s="20"/>
      <c r="H29" s="31"/>
      <c r="I29" s="31"/>
      <c r="J29" s="31"/>
    </row>
    <row r="30" spans="1:10" ht="12.75">
      <c r="A30" s="18" t="s">
        <v>63</v>
      </c>
      <c r="B30" s="18"/>
      <c r="D30" s="30">
        <f>SUM(D26:D29)</f>
        <v>-1072.3999999999978</v>
      </c>
      <c r="E30" s="19"/>
      <c r="F30" s="30">
        <f>SUM(F26:F29)</f>
        <v>-1068</v>
      </c>
      <c r="G30" s="19"/>
      <c r="H30" s="30">
        <f>SUM(H26:H29)</f>
        <v>-1485</v>
      </c>
      <c r="I30" s="30"/>
      <c r="J30" s="30">
        <f>SUM(J26:J29)</f>
        <v>-1855</v>
      </c>
    </row>
    <row r="31" spans="1:10" ht="12.75">
      <c r="A31" s="18"/>
      <c r="B31" s="18"/>
      <c r="D31" s="30"/>
      <c r="E31" s="19"/>
      <c r="F31" s="30"/>
      <c r="G31" s="19"/>
      <c r="H31" s="30"/>
      <c r="I31" s="30"/>
      <c r="J31" s="30"/>
    </row>
    <row r="32" spans="1:10" ht="12.75">
      <c r="A32" s="18" t="s">
        <v>44</v>
      </c>
      <c r="B32" s="18"/>
      <c r="D32" s="32"/>
      <c r="E32" s="21"/>
      <c r="F32" s="32">
        <v>0</v>
      </c>
      <c r="G32" s="21"/>
      <c r="H32" s="32">
        <v>0</v>
      </c>
      <c r="I32" s="32"/>
      <c r="J32" s="32">
        <v>0</v>
      </c>
    </row>
    <row r="33" spans="1:10" ht="12.75">
      <c r="A33" s="18"/>
      <c r="B33" s="18"/>
      <c r="D33" s="32"/>
      <c r="E33" s="21"/>
      <c r="F33" s="32"/>
      <c r="G33" s="21"/>
      <c r="H33" s="32"/>
      <c r="I33" s="32"/>
      <c r="J33" s="32"/>
    </row>
    <row r="34" spans="1:10" ht="13.5" thickBot="1">
      <c r="A34" s="18" t="s">
        <v>64</v>
      </c>
      <c r="B34" s="18"/>
      <c r="D34" s="33">
        <f>SUM(D30:D33)</f>
        <v>-1072.3999999999978</v>
      </c>
      <c r="E34" s="22"/>
      <c r="F34" s="33">
        <f>SUM(F30:F33)</f>
        <v>-1068</v>
      </c>
      <c r="G34" s="22"/>
      <c r="H34" s="33">
        <f>SUM(H30:H33)</f>
        <v>-1485</v>
      </c>
      <c r="I34" s="33"/>
      <c r="J34" s="33">
        <f>SUM(J30:J33)</f>
        <v>-1855</v>
      </c>
    </row>
    <row r="35" spans="1:2" ht="13.5" thickTop="1">
      <c r="A35" s="18"/>
      <c r="B35" s="18"/>
    </row>
    <row r="36" spans="1:2" ht="12.75">
      <c r="A36" s="18"/>
      <c r="B36" s="18"/>
    </row>
    <row r="37" spans="1:2" ht="12.75">
      <c r="A37" s="18" t="s">
        <v>45</v>
      </c>
      <c r="B37" s="18"/>
    </row>
    <row r="38" spans="1:10" ht="12.75">
      <c r="A38" s="1" t="s">
        <v>60</v>
      </c>
      <c r="D38" s="28" t="s">
        <v>73</v>
      </c>
      <c r="E38" s="17"/>
      <c r="F38" s="28" t="s">
        <v>68</v>
      </c>
      <c r="G38" s="17"/>
      <c r="H38" s="28" t="s">
        <v>72</v>
      </c>
      <c r="I38" s="28"/>
      <c r="J38" s="28" t="s">
        <v>74</v>
      </c>
    </row>
    <row r="39" spans="1:10" ht="12.75">
      <c r="A39" s="4" t="s">
        <v>65</v>
      </c>
      <c r="D39" s="28"/>
      <c r="E39" s="17"/>
      <c r="F39" s="28"/>
      <c r="G39" s="17"/>
      <c r="H39" s="28"/>
      <c r="I39" s="28"/>
      <c r="J39" s="28"/>
    </row>
    <row r="40" spans="1:10" ht="13.5" thickBot="1">
      <c r="A40" s="1" t="s">
        <v>50</v>
      </c>
      <c r="D40" s="34" t="s">
        <v>23</v>
      </c>
      <c r="E40" s="23"/>
      <c r="F40" s="34" t="s">
        <v>23</v>
      </c>
      <c r="G40" s="23"/>
      <c r="H40" s="34" t="s">
        <v>23</v>
      </c>
      <c r="I40" s="34"/>
      <c r="J40" s="34" t="s">
        <v>23</v>
      </c>
    </row>
    <row r="41" ht="13.5" thickTop="1"/>
    <row r="43" ht="12.75">
      <c r="A43" s="3"/>
    </row>
    <row r="44" ht="12.75">
      <c r="A44" s="2" t="s">
        <v>77</v>
      </c>
    </row>
    <row r="45" ht="12.75">
      <c r="A45" s="1" t="s">
        <v>82</v>
      </c>
    </row>
    <row r="46" ht="12.75">
      <c r="A46" s="3"/>
    </row>
    <row r="56" ht="12.75">
      <c r="A56" s="3" t="s">
        <v>53</v>
      </c>
    </row>
    <row r="57" ht="12.75">
      <c r="A57" s="3" t="s">
        <v>57</v>
      </c>
    </row>
    <row r="58" ht="12.75">
      <c r="J58" s="46" t="s">
        <v>58</v>
      </c>
    </row>
    <row r="60" ht="12.75">
      <c r="J60" s="36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52">
      <selection activeCell="H27" sqref="H27"/>
    </sheetView>
  </sheetViews>
  <sheetFormatPr defaultColWidth="9.140625" defaultRowHeight="12.75"/>
  <cols>
    <col min="1" max="1" width="2.28125" style="0" customWidth="1"/>
    <col min="3" max="3" width="20.7109375" style="0" customWidth="1"/>
    <col min="4" max="4" width="8.8515625" style="0" customWidth="1"/>
    <col min="5" max="5" width="15.7109375" style="0" customWidth="1"/>
    <col min="6" max="6" width="6.7109375" style="0" customWidth="1"/>
    <col min="7" max="7" width="15.7109375" style="26" customWidth="1"/>
  </cols>
  <sheetData>
    <row r="1" ht="16.5">
      <c r="A1" s="24" t="s">
        <v>51</v>
      </c>
    </row>
    <row r="2" ht="12.75">
      <c r="A2" s="11" t="s">
        <v>52</v>
      </c>
    </row>
    <row r="3" ht="12.75">
      <c r="A3" s="11"/>
    </row>
    <row r="4" ht="12.75">
      <c r="A4" s="11"/>
    </row>
    <row r="5" ht="12.75">
      <c r="A5" s="14" t="s">
        <v>46</v>
      </c>
    </row>
    <row r="6" ht="12.75">
      <c r="A6" s="14" t="s">
        <v>66</v>
      </c>
    </row>
    <row r="7" ht="12.75" hidden="1">
      <c r="A7" s="15"/>
    </row>
    <row r="8" ht="12.75">
      <c r="G8" s="51" t="s">
        <v>76</v>
      </c>
    </row>
    <row r="9" spans="5:7" s="1" customFormat="1" ht="12.75">
      <c r="E9" s="6" t="s">
        <v>18</v>
      </c>
      <c r="F9" s="7"/>
      <c r="G9" s="37" t="s">
        <v>20</v>
      </c>
    </row>
    <row r="10" spans="5:7" s="1" customFormat="1" ht="12.75">
      <c r="E10" s="6" t="s">
        <v>19</v>
      </c>
      <c r="F10" s="7"/>
      <c r="G10" s="37" t="s">
        <v>21</v>
      </c>
    </row>
    <row r="11" spans="5:7" s="1" customFormat="1" ht="12.75">
      <c r="E11" s="8">
        <v>38077</v>
      </c>
      <c r="F11" s="10"/>
      <c r="G11" s="38">
        <v>37711</v>
      </c>
    </row>
    <row r="12" spans="5:7" s="1" customFormat="1" ht="12.75">
      <c r="E12" s="6" t="s">
        <v>1</v>
      </c>
      <c r="F12" s="7"/>
      <c r="G12" s="37" t="s">
        <v>1</v>
      </c>
    </row>
    <row r="13" spans="5:7" s="1" customFormat="1" ht="12.75">
      <c r="E13" s="7"/>
      <c r="F13" s="7"/>
      <c r="G13" s="44" t="s">
        <v>24</v>
      </c>
    </row>
    <row r="14" spans="1:7" s="1" customFormat="1" ht="12.75">
      <c r="A14" s="2" t="s">
        <v>49</v>
      </c>
      <c r="B14" s="2"/>
      <c r="C14" s="2"/>
      <c r="D14" s="2"/>
      <c r="E14" s="5">
        <v>35258</v>
      </c>
      <c r="F14" s="5"/>
      <c r="G14" s="39">
        <v>39623.726</v>
      </c>
    </row>
    <row r="15" spans="1:7" s="1" customFormat="1" ht="5.25" customHeight="1">
      <c r="A15" s="2"/>
      <c r="B15" s="2"/>
      <c r="C15" s="2"/>
      <c r="D15" s="2"/>
      <c r="E15" s="5"/>
      <c r="F15" s="5"/>
      <c r="G15" s="39"/>
    </row>
    <row r="16" spans="1:7" ht="12.75">
      <c r="A16" s="2" t="s">
        <v>30</v>
      </c>
      <c r="B16" s="2"/>
      <c r="C16" s="2"/>
      <c r="D16" s="2"/>
      <c r="E16" s="5">
        <v>879</v>
      </c>
      <c r="F16" s="5"/>
      <c r="G16" s="39">
        <v>955.304</v>
      </c>
    </row>
    <row r="17" spans="1:7" s="1" customFormat="1" ht="6.75" customHeight="1">
      <c r="A17" s="2"/>
      <c r="B17" s="2"/>
      <c r="C17" s="2"/>
      <c r="D17" s="2"/>
      <c r="E17" s="5"/>
      <c r="F17" s="5"/>
      <c r="G17" s="39"/>
    </row>
    <row r="18" spans="1:7" s="1" customFormat="1" ht="12.75">
      <c r="A18" s="2" t="s">
        <v>2</v>
      </c>
      <c r="B18" s="2"/>
      <c r="C18" s="2"/>
      <c r="D18" s="2"/>
      <c r="E18" s="5">
        <v>16</v>
      </c>
      <c r="F18" s="5"/>
      <c r="G18" s="39">
        <v>16</v>
      </c>
    </row>
    <row r="19" spans="1:7" s="1" customFormat="1" ht="6.75" customHeight="1">
      <c r="A19" s="2"/>
      <c r="B19" s="2"/>
      <c r="C19" s="2"/>
      <c r="D19" s="2"/>
      <c r="E19" s="5"/>
      <c r="F19" s="5"/>
      <c r="G19" s="39"/>
    </row>
    <row r="20" spans="1:7" s="1" customFormat="1" ht="12.75">
      <c r="A20" s="2" t="s">
        <v>3</v>
      </c>
      <c r="B20" s="2"/>
      <c r="C20" s="2"/>
      <c r="D20" s="2"/>
      <c r="E20" s="5"/>
      <c r="F20" s="5"/>
      <c r="G20" s="39"/>
    </row>
    <row r="21" spans="1:7" s="1" customFormat="1" ht="12.75">
      <c r="A21" s="2"/>
      <c r="B21" s="9" t="s">
        <v>4</v>
      </c>
      <c r="C21" s="2"/>
      <c r="D21" s="2"/>
      <c r="E21" s="5">
        <v>2511</v>
      </c>
      <c r="F21" s="5"/>
      <c r="G21" s="39">
        <v>2760.413</v>
      </c>
    </row>
    <row r="22" spans="1:7" s="1" customFormat="1" ht="12.75">
      <c r="A22" s="2"/>
      <c r="B22" s="9" t="s">
        <v>5</v>
      </c>
      <c r="C22" s="2"/>
      <c r="D22" s="2"/>
      <c r="E22" s="5">
        <v>12983</v>
      </c>
      <c r="F22" s="5"/>
      <c r="G22" s="39">
        <v>12745.057</v>
      </c>
    </row>
    <row r="23" spans="1:7" s="1" customFormat="1" ht="12.75">
      <c r="A23" s="2"/>
      <c r="B23" s="9" t="s">
        <v>26</v>
      </c>
      <c r="C23" s="2"/>
      <c r="D23" s="2"/>
      <c r="E23" s="5">
        <v>1502</v>
      </c>
      <c r="F23" s="5"/>
      <c r="G23" s="39">
        <v>1260</v>
      </c>
    </row>
    <row r="24" spans="1:7" s="1" customFormat="1" ht="12.75">
      <c r="A24" s="2"/>
      <c r="B24" s="9" t="s">
        <v>80</v>
      </c>
      <c r="C24" s="2"/>
      <c r="D24" s="2"/>
      <c r="E24" s="5">
        <v>676</v>
      </c>
      <c r="F24" s="5"/>
      <c r="G24" s="39">
        <v>1118</v>
      </c>
    </row>
    <row r="25" spans="1:7" s="1" customFormat="1" ht="12.75">
      <c r="A25" s="2"/>
      <c r="B25" s="9" t="s">
        <v>27</v>
      </c>
      <c r="C25" s="2"/>
      <c r="D25" s="2"/>
      <c r="E25" s="5">
        <v>8628</v>
      </c>
      <c r="F25" s="5"/>
      <c r="G25" s="39">
        <v>8690.771</v>
      </c>
    </row>
    <row r="26" spans="1:7" s="1" customFormat="1" ht="12.75">
      <c r="A26" s="2"/>
      <c r="B26" s="9" t="s">
        <v>25</v>
      </c>
      <c r="C26" s="2"/>
      <c r="D26" s="2"/>
      <c r="E26" s="5">
        <v>1582</v>
      </c>
      <c r="F26" s="5"/>
      <c r="G26" s="39">
        <v>1363.42</v>
      </c>
    </row>
    <row r="27" spans="1:7" s="1" customFormat="1" ht="12.75">
      <c r="A27" s="2"/>
      <c r="B27" s="9"/>
      <c r="C27" s="2"/>
      <c r="D27" s="2"/>
      <c r="E27" s="52">
        <f>SUM(E21:E26)</f>
        <v>27882</v>
      </c>
      <c r="F27" s="5"/>
      <c r="G27" s="53">
        <f>SUM(G21:G26)</f>
        <v>27937.661</v>
      </c>
    </row>
    <row r="28" spans="1:7" s="1" customFormat="1" ht="6.75" customHeight="1">
      <c r="A28" s="2"/>
      <c r="B28" s="2"/>
      <c r="C28" s="2"/>
      <c r="D28" s="2"/>
      <c r="E28" s="5"/>
      <c r="F28" s="5"/>
      <c r="G28" s="39"/>
    </row>
    <row r="29" spans="1:7" s="1" customFormat="1" ht="12.75">
      <c r="A29" s="2" t="s">
        <v>6</v>
      </c>
      <c r="B29" s="2"/>
      <c r="C29" s="2"/>
      <c r="D29" s="2"/>
      <c r="E29" s="5"/>
      <c r="F29" s="5"/>
      <c r="G29" s="39"/>
    </row>
    <row r="30" spans="1:7" s="1" customFormat="1" ht="12.75">
      <c r="A30" s="2"/>
      <c r="B30" s="9" t="s">
        <v>8</v>
      </c>
      <c r="C30" s="2"/>
      <c r="D30" s="2"/>
      <c r="E30" s="5">
        <v>5982</v>
      </c>
      <c r="F30" s="5"/>
      <c r="G30" s="39">
        <v>6664.139</v>
      </c>
    </row>
    <row r="31" spans="1:7" s="1" customFormat="1" ht="12.75">
      <c r="A31" s="2"/>
      <c r="B31" s="9" t="s">
        <v>9</v>
      </c>
      <c r="C31" s="2"/>
      <c r="D31" s="2"/>
      <c r="E31" s="5">
        <f>2493+41</f>
        <v>2534</v>
      </c>
      <c r="F31" s="5"/>
      <c r="G31" s="39">
        <f>1635.221+711.792</f>
        <v>2347.013</v>
      </c>
    </row>
    <row r="32" spans="1:7" s="1" customFormat="1" ht="12.75">
      <c r="A32" s="2"/>
      <c r="B32" s="9" t="s">
        <v>7</v>
      </c>
      <c r="C32" s="2"/>
      <c r="D32" s="2"/>
      <c r="E32" s="5">
        <f>1384</f>
        <v>1384</v>
      </c>
      <c r="F32" s="5"/>
      <c r="G32" s="39">
        <v>2563.861</v>
      </c>
    </row>
    <row r="33" spans="1:7" s="1" customFormat="1" ht="12.75">
      <c r="A33" s="2"/>
      <c r="B33" s="9" t="s">
        <v>70</v>
      </c>
      <c r="C33" s="2"/>
      <c r="D33" s="2"/>
      <c r="E33" s="5">
        <v>33</v>
      </c>
      <c r="F33" s="5"/>
      <c r="G33" s="39">
        <v>0</v>
      </c>
    </row>
    <row r="34" spans="1:7" s="1" customFormat="1" ht="12.75">
      <c r="A34" s="2"/>
      <c r="B34" s="9" t="s">
        <v>0</v>
      </c>
      <c r="C34" s="2"/>
      <c r="D34" s="2"/>
      <c r="E34" s="5">
        <v>33</v>
      </c>
      <c r="F34" s="5"/>
      <c r="G34" s="39">
        <v>0</v>
      </c>
    </row>
    <row r="35" spans="1:7" s="1" customFormat="1" ht="12.75">
      <c r="A35" s="2"/>
      <c r="B35" s="9" t="s">
        <v>28</v>
      </c>
      <c r="C35" s="2"/>
      <c r="D35" s="2"/>
      <c r="E35" s="5">
        <v>0</v>
      </c>
      <c r="F35" s="5"/>
      <c r="G35" s="39">
        <v>0</v>
      </c>
    </row>
    <row r="36" spans="1:7" s="1" customFormat="1" ht="12.75">
      <c r="A36" s="2"/>
      <c r="B36" s="9" t="s">
        <v>22</v>
      </c>
      <c r="C36" s="2"/>
      <c r="D36" s="2"/>
      <c r="E36" s="5">
        <v>1205</v>
      </c>
      <c r="F36" s="5"/>
      <c r="G36" s="39">
        <v>1928.758</v>
      </c>
    </row>
    <row r="37" spans="1:7" s="1" customFormat="1" ht="12.75">
      <c r="A37" s="2"/>
      <c r="B37" s="9"/>
      <c r="C37" s="2"/>
      <c r="D37" s="2"/>
      <c r="E37" s="52">
        <f>SUM(E30:E36)</f>
        <v>11171</v>
      </c>
      <c r="F37" s="5"/>
      <c r="G37" s="53">
        <f>SUM(G30:G36)</f>
        <v>13503.770999999999</v>
      </c>
    </row>
    <row r="38" spans="1:7" s="1" customFormat="1" ht="6.75" customHeight="1">
      <c r="A38" s="2"/>
      <c r="B38" s="2"/>
      <c r="C38" s="2"/>
      <c r="D38" s="2"/>
      <c r="E38" s="5"/>
      <c r="F38" s="5"/>
      <c r="G38" s="39"/>
    </row>
    <row r="39" spans="1:7" s="1" customFormat="1" ht="12.75">
      <c r="A39" s="2" t="s">
        <v>29</v>
      </c>
      <c r="B39" s="2"/>
      <c r="C39" s="2"/>
      <c r="D39" s="2"/>
      <c r="E39" s="5">
        <f>+E27-E37</f>
        <v>16711</v>
      </c>
      <c r="F39" s="5"/>
      <c r="G39" s="39">
        <f>G27-G37</f>
        <v>14433.890000000001</v>
      </c>
    </row>
    <row r="40" spans="1:7" s="1" customFormat="1" ht="7.5" customHeight="1">
      <c r="A40" s="2"/>
      <c r="B40" s="2"/>
      <c r="C40" s="2"/>
      <c r="D40" s="2"/>
      <c r="E40" s="5"/>
      <c r="F40" s="5"/>
      <c r="G40" s="39"/>
    </row>
    <row r="41" spans="1:7" s="1" customFormat="1" ht="13.5" thickBot="1">
      <c r="A41" s="2"/>
      <c r="B41" s="2"/>
      <c r="C41" s="2"/>
      <c r="D41" s="2"/>
      <c r="E41" s="12">
        <f>+E39+E16+E18+E14</f>
        <v>52864</v>
      </c>
      <c r="F41" s="5"/>
      <c r="G41" s="40">
        <f>+G14+G18+G16+G39</f>
        <v>55028.92</v>
      </c>
    </row>
    <row r="42" spans="1:7" s="1" customFormat="1" ht="6.75" customHeight="1" thickTop="1">
      <c r="A42" s="2"/>
      <c r="B42" s="2"/>
      <c r="C42" s="2"/>
      <c r="D42" s="2"/>
      <c r="E42" s="5"/>
      <c r="F42" s="5"/>
      <c r="G42" s="39"/>
    </row>
    <row r="43" spans="1:7" s="1" customFormat="1" ht="12.75">
      <c r="A43" s="2" t="s">
        <v>11</v>
      </c>
      <c r="B43" s="2"/>
      <c r="C43" s="2"/>
      <c r="D43" s="2"/>
      <c r="E43" s="5">
        <v>40000</v>
      </c>
      <c r="F43" s="5"/>
      <c r="G43" s="39">
        <v>40000</v>
      </c>
    </row>
    <row r="44" spans="1:7" s="1" customFormat="1" ht="12.75">
      <c r="A44" s="2" t="s">
        <v>12</v>
      </c>
      <c r="B44" s="2"/>
      <c r="C44" s="2"/>
      <c r="D44" s="2"/>
      <c r="E44" s="5"/>
      <c r="F44" s="5"/>
      <c r="G44" s="39"/>
    </row>
    <row r="45" spans="1:7" s="1" customFormat="1" ht="12.75">
      <c r="A45" s="2"/>
      <c r="B45" s="9" t="s">
        <v>13</v>
      </c>
      <c r="C45" s="2"/>
      <c r="D45" s="2"/>
      <c r="E45" s="5">
        <v>939.802</v>
      </c>
      <c r="F45" s="5"/>
      <c r="G45" s="39">
        <v>939.803</v>
      </c>
    </row>
    <row r="46" spans="1:7" s="1" customFormat="1" ht="12.75">
      <c r="A46" s="2"/>
      <c r="B46" s="9" t="s">
        <v>14</v>
      </c>
      <c r="C46" s="2"/>
      <c r="D46" s="2"/>
      <c r="E46" s="5">
        <v>718</v>
      </c>
      <c r="F46" s="5"/>
      <c r="G46" s="39">
        <f>997.321-279</f>
        <v>718.321</v>
      </c>
    </row>
    <row r="47" spans="1:7" s="1" customFormat="1" ht="12.75">
      <c r="A47" s="2"/>
      <c r="B47" s="9" t="s">
        <v>15</v>
      </c>
      <c r="C47" s="2"/>
      <c r="D47" s="2"/>
      <c r="E47" s="5">
        <v>7164</v>
      </c>
      <c r="F47" s="5"/>
      <c r="G47" s="39">
        <f>9107.584-458</f>
        <v>8649.584</v>
      </c>
    </row>
    <row r="48" spans="1:7" s="1" customFormat="1" ht="2.25" customHeight="1">
      <c r="A48" s="2"/>
      <c r="B48" s="9"/>
      <c r="C48" s="2"/>
      <c r="D48" s="2"/>
      <c r="E48" s="13"/>
      <c r="F48" s="5"/>
      <c r="G48" s="41"/>
    </row>
    <row r="49" spans="1:7" s="1" customFormat="1" ht="12.75">
      <c r="A49" s="2" t="s">
        <v>10</v>
      </c>
      <c r="B49" s="9"/>
      <c r="C49" s="2"/>
      <c r="D49" s="2"/>
      <c r="E49" s="5">
        <f>SUM(E43:E48)</f>
        <v>48821.802</v>
      </c>
      <c r="F49" s="5"/>
      <c r="G49" s="39">
        <f>SUM(G43:G48)</f>
        <v>50307.708000000006</v>
      </c>
    </row>
    <row r="50" spans="1:7" s="1" customFormat="1" ht="6.75" customHeight="1">
      <c r="A50" s="2"/>
      <c r="B50" s="2"/>
      <c r="C50" s="2"/>
      <c r="D50" s="2"/>
      <c r="E50" s="5"/>
      <c r="F50" s="5"/>
      <c r="G50" s="39"/>
    </row>
    <row r="51" spans="1:7" s="1" customFormat="1" ht="12.75">
      <c r="A51" s="2" t="s">
        <v>16</v>
      </c>
      <c r="B51" s="2"/>
      <c r="C51" s="2"/>
      <c r="D51" s="2"/>
      <c r="E51" s="5">
        <v>0</v>
      </c>
      <c r="F51" s="5"/>
      <c r="G51" s="39">
        <v>0</v>
      </c>
    </row>
    <row r="52" spans="1:7" s="1" customFormat="1" ht="6.75" customHeight="1">
      <c r="A52" s="2"/>
      <c r="B52" s="2"/>
      <c r="C52" s="2"/>
      <c r="D52" s="2"/>
      <c r="E52" s="5"/>
      <c r="F52" s="5"/>
      <c r="G52" s="39"/>
    </row>
    <row r="53" spans="1:7" s="1" customFormat="1" ht="12.75">
      <c r="A53" s="2" t="s">
        <v>47</v>
      </c>
      <c r="B53" s="2"/>
      <c r="C53" s="2"/>
      <c r="D53" s="2"/>
      <c r="E53" s="5"/>
      <c r="F53" s="5"/>
      <c r="G53" s="39"/>
    </row>
    <row r="54" spans="2:7" s="1" customFormat="1" ht="12.75">
      <c r="B54" s="9" t="s">
        <v>48</v>
      </c>
      <c r="C54" s="2"/>
      <c r="D54" s="2"/>
      <c r="E54" s="5">
        <v>0</v>
      </c>
      <c r="F54" s="5"/>
      <c r="G54" s="39">
        <v>0</v>
      </c>
    </row>
    <row r="55" spans="2:7" s="1" customFormat="1" ht="12.75">
      <c r="B55" s="9" t="s">
        <v>22</v>
      </c>
      <c r="C55" s="2"/>
      <c r="D55" s="2"/>
      <c r="E55" s="5">
        <v>1025</v>
      </c>
      <c r="F55" s="5"/>
      <c r="G55" s="39">
        <v>1406.205</v>
      </c>
    </row>
    <row r="56" spans="2:7" s="1" customFormat="1" ht="12.75">
      <c r="B56" s="9" t="s">
        <v>31</v>
      </c>
      <c r="C56" s="2"/>
      <c r="D56" s="2"/>
      <c r="E56" s="5">
        <v>3017</v>
      </c>
      <c r="F56" s="5"/>
      <c r="G56" s="39">
        <f>2578.3+279+458</f>
        <v>3315.3</v>
      </c>
    </row>
    <row r="57" spans="1:7" s="1" customFormat="1" ht="2.25" customHeight="1">
      <c r="A57" s="2"/>
      <c r="B57" s="2"/>
      <c r="C57" s="2"/>
      <c r="D57" s="2"/>
      <c r="E57" s="5"/>
      <c r="F57" s="5"/>
      <c r="G57" s="39"/>
    </row>
    <row r="58" spans="1:7" s="1" customFormat="1" ht="13.5" thickBot="1">
      <c r="A58" s="2"/>
      <c r="B58" s="2"/>
      <c r="C58" s="2"/>
      <c r="D58" s="2"/>
      <c r="E58" s="12">
        <f>SUM(E49:E57)</f>
        <v>52863.802</v>
      </c>
      <c r="F58" s="5"/>
      <c r="G58" s="40">
        <f>SUM(G49:G57)</f>
        <v>55029.21300000001</v>
      </c>
    </row>
    <row r="59" spans="1:7" s="1" customFormat="1" ht="6.75" customHeight="1" thickTop="1">
      <c r="A59" s="2"/>
      <c r="B59" s="2"/>
      <c r="C59" s="2"/>
      <c r="D59" s="2"/>
      <c r="E59" s="5"/>
      <c r="F59" s="5"/>
      <c r="G59" s="39"/>
    </row>
    <row r="60" spans="1:7" s="1" customFormat="1" ht="12.75">
      <c r="A60" s="2" t="s">
        <v>17</v>
      </c>
      <c r="B60" s="2"/>
      <c r="C60" s="2"/>
      <c r="D60" s="2"/>
      <c r="E60" s="49" t="s">
        <v>71</v>
      </c>
      <c r="F60" s="5"/>
      <c r="G60" s="42" t="s">
        <v>75</v>
      </c>
    </row>
    <row r="61" spans="1:7" s="1" customFormat="1" ht="12.75">
      <c r="A61" s="2"/>
      <c r="B61" s="2"/>
      <c r="C61" s="2"/>
      <c r="D61" s="2"/>
      <c r="E61" s="47"/>
      <c r="F61" s="47"/>
      <c r="G61" s="47"/>
    </row>
    <row r="62" spans="1:7" s="1" customFormat="1" ht="12.75">
      <c r="A62" s="1" t="s">
        <v>78</v>
      </c>
      <c r="B62" s="2"/>
      <c r="C62" s="2"/>
      <c r="D62" s="2"/>
      <c r="E62" s="50"/>
      <c r="F62" s="5"/>
      <c r="G62" s="5"/>
    </row>
    <row r="63" spans="2:7" s="1" customFormat="1" ht="12.75">
      <c r="B63" s="2" t="s">
        <v>79</v>
      </c>
      <c r="C63" s="2"/>
      <c r="D63" s="2"/>
      <c r="E63" s="47"/>
      <c r="F63" s="47"/>
      <c r="G63" s="47"/>
    </row>
    <row r="64" spans="2:7" s="1" customFormat="1" ht="12.75">
      <c r="B64" s="2"/>
      <c r="C64" s="2"/>
      <c r="D64" s="2"/>
      <c r="E64" s="47"/>
      <c r="F64" s="47"/>
      <c r="G64" s="48"/>
    </row>
    <row r="65" spans="1:7" s="1" customFormat="1" ht="12.75">
      <c r="A65" s="25" t="s">
        <v>54</v>
      </c>
      <c r="B65" s="2"/>
      <c r="C65" s="2"/>
      <c r="D65" s="2"/>
      <c r="E65" s="5"/>
      <c r="F65" s="5"/>
      <c r="G65" s="36"/>
    </row>
    <row r="66" spans="1:7" s="1" customFormat="1" ht="12.75">
      <c r="A66" s="25" t="s">
        <v>57</v>
      </c>
      <c r="B66" s="2"/>
      <c r="C66" s="2"/>
      <c r="D66" s="2"/>
      <c r="E66" s="2"/>
      <c r="F66" s="2"/>
      <c r="G66" s="36"/>
    </row>
    <row r="67" spans="1:7" s="1" customFormat="1" ht="12.75">
      <c r="A67" s="2"/>
      <c r="B67" s="2"/>
      <c r="C67" s="2"/>
      <c r="D67" s="2"/>
      <c r="E67" s="2"/>
      <c r="F67" s="2"/>
      <c r="G67" s="28" t="s">
        <v>59</v>
      </c>
    </row>
    <row r="68" spans="1:7" s="1" customFormat="1" ht="12.75">
      <c r="A68" s="2"/>
      <c r="B68" s="2"/>
      <c r="C68" s="2"/>
      <c r="D68" s="2"/>
      <c r="E68" s="2"/>
      <c r="F68" s="2"/>
      <c r="G68" s="43"/>
    </row>
    <row r="69" spans="1:7" s="1" customFormat="1" ht="12.75">
      <c r="A69" s="2"/>
      <c r="B69" s="2"/>
      <c r="C69" s="2"/>
      <c r="D69" s="2"/>
      <c r="E69" s="2"/>
      <c r="F69" s="2"/>
      <c r="G69" s="43"/>
    </row>
    <row r="70" spans="1:7" s="1" customFormat="1" ht="12.75">
      <c r="A70" s="2"/>
      <c r="B70" s="2"/>
      <c r="C70" s="2"/>
      <c r="D70" s="2"/>
      <c r="E70" s="2"/>
      <c r="F70" s="2"/>
      <c r="G70" s="43"/>
    </row>
    <row r="71" spans="5:7" s="1" customFormat="1" ht="12.75">
      <c r="E71" s="5"/>
      <c r="G71" s="5"/>
    </row>
    <row r="72" spans="5:7" s="1" customFormat="1" ht="12.75">
      <c r="E72" s="5"/>
      <c r="G72" s="5"/>
    </row>
    <row r="73" spans="5:7" s="1" customFormat="1" ht="12.75">
      <c r="E73" s="47"/>
      <c r="G73" s="47"/>
    </row>
    <row r="74" spans="5:7" s="1" customFormat="1" ht="12.75">
      <c r="E74" s="36"/>
      <c r="G74" s="36"/>
    </row>
    <row r="75" s="1" customFormat="1" ht="12.75"/>
    <row r="76" s="1" customFormat="1" ht="12.75">
      <c r="G76" s="36"/>
    </row>
    <row r="77" spans="5:7" s="1" customFormat="1" ht="12.75">
      <c r="E77" s="36"/>
      <c r="G77" s="36"/>
    </row>
    <row r="78" s="1" customFormat="1" ht="12.75">
      <c r="G78" s="36"/>
    </row>
    <row r="79" s="1" customFormat="1" ht="12.75">
      <c r="G79" s="36"/>
    </row>
    <row r="80" s="1" customFormat="1" ht="12.75">
      <c r="G80" s="36"/>
    </row>
    <row r="81" s="1" customFormat="1" ht="12.75">
      <c r="G81" s="36"/>
    </row>
    <row r="82" s="1" customFormat="1" ht="12.75">
      <c r="G82" s="36"/>
    </row>
    <row r="83" s="1" customFormat="1" ht="12.75">
      <c r="G83" s="36"/>
    </row>
    <row r="84" s="1" customFormat="1" ht="12.75">
      <c r="G84" s="36"/>
    </row>
    <row r="85" s="1" customFormat="1" ht="12.75">
      <c r="G85" s="36"/>
    </row>
    <row r="86" s="1" customFormat="1" ht="12.75">
      <c r="G86" s="36"/>
    </row>
    <row r="87" s="1" customFormat="1" ht="12.75">
      <c r="G87" s="36"/>
    </row>
    <row r="88" s="1" customFormat="1" ht="12.75">
      <c r="G88" s="36"/>
    </row>
    <row r="89" s="1" customFormat="1" ht="12.75">
      <c r="G89" s="36"/>
    </row>
    <row r="90" s="1" customFormat="1" ht="12.75">
      <c r="G90" s="36"/>
    </row>
    <row r="91" s="1" customFormat="1" ht="12.75">
      <c r="G91" s="36"/>
    </row>
    <row r="92" s="1" customFormat="1" ht="12.75">
      <c r="G92" s="36"/>
    </row>
    <row r="93" s="1" customFormat="1" ht="12.75">
      <c r="G93" s="36"/>
    </row>
    <row r="94" s="1" customFormat="1" ht="12.75">
      <c r="G94" s="36"/>
    </row>
    <row r="95" s="1" customFormat="1" ht="12.75">
      <c r="G95" s="36"/>
    </row>
    <row r="96" s="1" customFormat="1" ht="12.75">
      <c r="G96" s="36"/>
    </row>
    <row r="97" s="1" customFormat="1" ht="12.75">
      <c r="G97" s="36"/>
    </row>
    <row r="98" s="1" customFormat="1" ht="12.75">
      <c r="G98" s="36"/>
    </row>
    <row r="99" s="1" customFormat="1" ht="12.75">
      <c r="G99" s="36"/>
    </row>
    <row r="100" s="1" customFormat="1" ht="12.75">
      <c r="G100" s="36"/>
    </row>
    <row r="101" s="1" customFormat="1" ht="12.75">
      <c r="G101" s="36"/>
    </row>
    <row r="102" s="1" customFormat="1" ht="12.75">
      <c r="G102" s="36"/>
    </row>
    <row r="103" s="1" customFormat="1" ht="12.75">
      <c r="G103" s="36"/>
    </row>
    <row r="104" s="1" customFormat="1" ht="12.75">
      <c r="G104" s="36"/>
    </row>
    <row r="105" s="1" customFormat="1" ht="12.75">
      <c r="G105" s="36"/>
    </row>
    <row r="106" s="1" customFormat="1" ht="12.75">
      <c r="G106" s="36"/>
    </row>
    <row r="107" s="1" customFormat="1" ht="12.75">
      <c r="G107" s="36"/>
    </row>
    <row r="108" s="1" customFormat="1" ht="12.75">
      <c r="G108" s="36"/>
    </row>
    <row r="109" s="1" customFormat="1" ht="12.75">
      <c r="G109" s="36"/>
    </row>
    <row r="110" s="1" customFormat="1" ht="12.75">
      <c r="G110" s="36"/>
    </row>
    <row r="111" s="1" customFormat="1" ht="12.75">
      <c r="G111" s="36"/>
    </row>
    <row r="112" s="1" customFormat="1" ht="12.75">
      <c r="G112" s="36"/>
    </row>
    <row r="113" s="1" customFormat="1" ht="12.75">
      <c r="G113" s="36"/>
    </row>
    <row r="114" s="1" customFormat="1" ht="12.75">
      <c r="G114" s="36"/>
    </row>
    <row r="115" s="1" customFormat="1" ht="12.75">
      <c r="G115" s="36"/>
    </row>
    <row r="116" s="1" customFormat="1" ht="12.75">
      <c r="G116" s="36"/>
    </row>
    <row r="117" s="1" customFormat="1" ht="12.75">
      <c r="G117" s="36"/>
    </row>
    <row r="118" s="1" customFormat="1" ht="12.75">
      <c r="G118" s="36"/>
    </row>
    <row r="119" s="1" customFormat="1" ht="12.75">
      <c r="G119" s="36"/>
    </row>
    <row r="120" s="1" customFormat="1" ht="12.75">
      <c r="G120" s="36"/>
    </row>
    <row r="121" s="1" customFormat="1" ht="12.75">
      <c r="G121" s="36"/>
    </row>
    <row r="122" s="1" customFormat="1" ht="12.75">
      <c r="G122" s="36"/>
    </row>
    <row r="123" s="1" customFormat="1" ht="12.75">
      <c r="G123" s="36"/>
    </row>
    <row r="124" s="1" customFormat="1" ht="12.75">
      <c r="G124" s="36"/>
    </row>
    <row r="125" s="1" customFormat="1" ht="12.75">
      <c r="G125" s="36"/>
    </row>
    <row r="126" s="1" customFormat="1" ht="12.75">
      <c r="G126" s="36"/>
    </row>
    <row r="127" s="1" customFormat="1" ht="12.75">
      <c r="G127" s="36"/>
    </row>
    <row r="128" s="1" customFormat="1" ht="12.75">
      <c r="G128" s="36"/>
    </row>
    <row r="129" s="1" customFormat="1" ht="12.75">
      <c r="G129" s="36"/>
    </row>
    <row r="130" s="1" customFormat="1" ht="12.75">
      <c r="G130" s="36"/>
    </row>
    <row r="131" s="1" customFormat="1" ht="12.75">
      <c r="G131" s="36"/>
    </row>
    <row r="132" s="1" customFormat="1" ht="12.75">
      <c r="G132" s="36"/>
    </row>
    <row r="133" s="1" customFormat="1" ht="12.75">
      <c r="G133" s="36"/>
    </row>
    <row r="134" s="1" customFormat="1" ht="12.75">
      <c r="G134" s="36"/>
    </row>
    <row r="135" s="1" customFormat="1" ht="12.75">
      <c r="G135" s="36"/>
    </row>
    <row r="136" s="1" customFormat="1" ht="12.75">
      <c r="G136" s="36"/>
    </row>
    <row r="137" s="1" customFormat="1" ht="12.75">
      <c r="G137" s="36"/>
    </row>
    <row r="138" s="1" customFormat="1" ht="12.75">
      <c r="G138" s="36"/>
    </row>
    <row r="139" s="1" customFormat="1" ht="12.75">
      <c r="G139" s="36"/>
    </row>
    <row r="140" s="1" customFormat="1" ht="12.75">
      <c r="G140" s="36"/>
    </row>
    <row r="141" s="1" customFormat="1" ht="12.75">
      <c r="G141" s="36"/>
    </row>
    <row r="142" s="1" customFormat="1" ht="12.75">
      <c r="G142" s="36"/>
    </row>
    <row r="143" s="1" customFormat="1" ht="12.75">
      <c r="G143" s="36"/>
    </row>
    <row r="144" s="1" customFormat="1" ht="12.75">
      <c r="G144" s="36"/>
    </row>
    <row r="145" s="1" customFormat="1" ht="12.75">
      <c r="G145" s="36"/>
    </row>
    <row r="146" s="1" customFormat="1" ht="12.75">
      <c r="G146" s="36"/>
    </row>
    <row r="147" s="1" customFormat="1" ht="12.75">
      <c r="G147" s="36"/>
    </row>
    <row r="148" s="1" customFormat="1" ht="12.75">
      <c r="G148" s="36"/>
    </row>
    <row r="149" s="1" customFormat="1" ht="12.75">
      <c r="G149" s="36"/>
    </row>
    <row r="150" s="1" customFormat="1" ht="12.75">
      <c r="G150" s="36"/>
    </row>
    <row r="151" s="1" customFormat="1" ht="12.75">
      <c r="G151" s="36"/>
    </row>
    <row r="152" s="1" customFormat="1" ht="12.75">
      <c r="G152" s="36"/>
    </row>
    <row r="153" s="1" customFormat="1" ht="12.75">
      <c r="G153" s="36"/>
    </row>
    <row r="154" s="1" customFormat="1" ht="12.75">
      <c r="G154" s="36"/>
    </row>
    <row r="155" s="1" customFormat="1" ht="12.75">
      <c r="G155" s="36"/>
    </row>
    <row r="156" s="1" customFormat="1" ht="12.75">
      <c r="G156" s="36"/>
    </row>
    <row r="157" s="1" customFormat="1" ht="12.75">
      <c r="G157" s="36"/>
    </row>
    <row r="158" s="1" customFormat="1" ht="12.75">
      <c r="G158" s="36"/>
    </row>
    <row r="159" s="1" customFormat="1" ht="12.75">
      <c r="G159" s="36"/>
    </row>
    <row r="160" s="1" customFormat="1" ht="12.75">
      <c r="G160" s="36"/>
    </row>
    <row r="161" s="1" customFormat="1" ht="12.75">
      <c r="G161" s="36"/>
    </row>
    <row r="162" s="1" customFormat="1" ht="12.75">
      <c r="G162" s="36"/>
    </row>
    <row r="163" s="1" customFormat="1" ht="12.75">
      <c r="G163" s="36"/>
    </row>
  </sheetData>
  <printOptions/>
  <pageMargins left="0.75" right="0.75" top="0.5" bottom="0.75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ivy</cp:lastModifiedBy>
  <cp:lastPrinted>2004-05-28T10:53:26Z</cp:lastPrinted>
  <dcterms:created xsi:type="dcterms:W3CDTF">1999-10-15T08:00:31Z</dcterms:created>
  <dcterms:modified xsi:type="dcterms:W3CDTF">2004-05-28T12:39:32Z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